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activeTab="5"/>
  </bookViews>
  <sheets>
    <sheet name="РРО 01.01.2024" sheetId="3" r:id="rId1"/>
    <sheet name="РРО 04.03.2024" sheetId="5" r:id="rId2"/>
    <sheet name="РРО 22.07.2024" sheetId="8" r:id="rId3"/>
    <sheet name="РРО 30.10.2024" sheetId="7" r:id="rId4"/>
    <sheet name="РРО 23.12.2024" sheetId="9" r:id="rId5"/>
    <sheet name="РРО 31.12.2024" sheetId="10" r:id="rId6"/>
  </sheets>
  <definedNames>
    <definedName name="__xlnm._FilterDatabase_1" localSheetId="0">#REF!</definedName>
    <definedName name="__xlnm._FilterDatabase_1" localSheetId="2">#REF!</definedName>
    <definedName name="__xlnm._FilterDatabase_1" localSheetId="4">#REF!</definedName>
    <definedName name="__xlnm._FilterDatabase_1" localSheetId="5">#REF!</definedName>
    <definedName name="__xlnm._FilterDatabase_1">#REF!</definedName>
    <definedName name="__xlnm._FilterDatabase_1_1" localSheetId="0">#REF!</definedName>
    <definedName name="__xlnm._FilterDatabase_1_1" localSheetId="2">#REF!</definedName>
    <definedName name="__xlnm._FilterDatabase_1_1" localSheetId="4">#REF!</definedName>
    <definedName name="__xlnm._FilterDatabase_1_1" localSheetId="5">#REF!</definedName>
    <definedName name="__xlnm._FilterDatabase_1_1">#REF!</definedName>
    <definedName name="__xlnm._FilterDatabase_2" localSheetId="0">#REF!</definedName>
    <definedName name="__xlnm._FilterDatabase_2" localSheetId="2">#REF!</definedName>
    <definedName name="__xlnm._FilterDatabase_2" localSheetId="4">#REF!</definedName>
    <definedName name="__xlnm._FilterDatabase_2" localSheetId="5">#REF!</definedName>
    <definedName name="__xlnm._FilterDatabase_2">#REF!</definedName>
    <definedName name="__xlnm._FilterDatabase_3" localSheetId="0">#REF!</definedName>
    <definedName name="__xlnm._FilterDatabase_3" localSheetId="2">#REF!</definedName>
    <definedName name="__xlnm._FilterDatabase_3" localSheetId="4">#REF!</definedName>
    <definedName name="__xlnm._FilterDatabase_3" localSheetId="5">#REF!</definedName>
    <definedName name="__xlnm._FilterDatabase_3">#REF!</definedName>
    <definedName name="__xlnm._FilterDatabase_4" localSheetId="0">#REF!</definedName>
    <definedName name="__xlnm._FilterDatabase_4" localSheetId="2">#REF!</definedName>
    <definedName name="__xlnm._FilterDatabase_4" localSheetId="4">#REF!</definedName>
    <definedName name="__xlnm._FilterDatabase_4" localSheetId="5">#REF!</definedName>
    <definedName name="__xlnm._FilterDatabase_4">#REF!</definedName>
    <definedName name="_xlnm._FilterDatabase" localSheetId="0" hidden="1">'РРО 01.01.2024'!$A$7:$M$634</definedName>
    <definedName name="_xlnm._FilterDatabase" localSheetId="1" hidden="1">'РРО 04.03.2024'!$E$6:$I$791</definedName>
    <definedName name="_xlnm._FilterDatabase" localSheetId="2" hidden="1">'РРО 22.07.2024'!$E$5:$I$834</definedName>
    <definedName name="_xlnm._FilterDatabase" localSheetId="4" hidden="1">'РРО 23.12.2024'!$D$5:$L$5</definedName>
    <definedName name="_xlnm._FilterDatabase" localSheetId="3" hidden="1">'РРО 30.10.2024'!$D$5:$L$5</definedName>
    <definedName name="_xlnm._FilterDatabase" localSheetId="5" hidden="1">'РРО 31.12.2024'!$D$5:$L$888</definedName>
    <definedName name="РРО">#REF!</definedName>
  </definedNames>
  <calcPr calcId="125725"/>
</workbook>
</file>

<file path=xl/calcChain.xml><?xml version="1.0" encoding="utf-8"?>
<calcChain xmlns="http://schemas.openxmlformats.org/spreadsheetml/2006/main">
  <c r="J200" i="10"/>
  <c r="J201"/>
  <c r="J661"/>
  <c r="J651"/>
  <c r="J648"/>
  <c r="J642"/>
  <c r="J654"/>
  <c r="J653"/>
  <c r="J645"/>
  <c r="J644"/>
  <c r="J662"/>
  <c r="J652"/>
  <c r="J649"/>
  <c r="J643"/>
  <c r="J432"/>
  <c r="J426"/>
  <c r="J363"/>
  <c r="J361"/>
  <c r="L852" l="1"/>
  <c r="K852"/>
  <c r="J852"/>
  <c r="J847"/>
  <c r="L844"/>
  <c r="L567" s="1"/>
  <c r="K844"/>
  <c r="J844"/>
  <c r="L839"/>
  <c r="K839"/>
  <c r="K838" s="1"/>
  <c r="J839"/>
  <c r="J823"/>
  <c r="L815"/>
  <c r="K815"/>
  <c r="J815"/>
  <c r="L813"/>
  <c r="K813"/>
  <c r="J813"/>
  <c r="L810"/>
  <c r="K810"/>
  <c r="J810"/>
  <c r="L803"/>
  <c r="K803"/>
  <c r="J803"/>
  <c r="L786"/>
  <c r="K786"/>
  <c r="J786"/>
  <c r="L783"/>
  <c r="L776" s="1"/>
  <c r="K783"/>
  <c r="K776" s="1"/>
  <c r="J783"/>
  <c r="J776" s="1"/>
  <c r="L665"/>
  <c r="K665"/>
  <c r="J665"/>
  <c r="L650"/>
  <c r="K650"/>
  <c r="J650"/>
  <c r="J641"/>
  <c r="J636"/>
  <c r="L629"/>
  <c r="K629"/>
  <c r="J629"/>
  <c r="J616"/>
  <c r="L611"/>
  <c r="K611"/>
  <c r="J611"/>
  <c r="L590"/>
  <c r="K590"/>
  <c r="J590"/>
  <c r="L581"/>
  <c r="K581"/>
  <c r="J581"/>
  <c r="L578"/>
  <c r="K578"/>
  <c r="J578"/>
  <c r="L573"/>
  <c r="K573"/>
  <c r="J573"/>
  <c r="L568"/>
  <c r="K568"/>
  <c r="J568"/>
  <c r="L517"/>
  <c r="K517"/>
  <c r="J517"/>
  <c r="L397"/>
  <c r="K397"/>
  <c r="J397"/>
  <c r="L321"/>
  <c r="K321"/>
  <c r="J321"/>
  <c r="L295"/>
  <c r="K295"/>
  <c r="J295"/>
  <c r="L129"/>
  <c r="K129"/>
  <c r="J129"/>
  <c r="L107"/>
  <c r="K107"/>
  <c r="J107"/>
  <c r="L33"/>
  <c r="K33"/>
  <c r="J33"/>
  <c r="L8"/>
  <c r="K8"/>
  <c r="J8"/>
  <c r="L852" i="9"/>
  <c r="K852"/>
  <c r="J852"/>
  <c r="K611"/>
  <c r="J847"/>
  <c r="K844"/>
  <c r="L844"/>
  <c r="J844"/>
  <c r="K839"/>
  <c r="L839"/>
  <c r="J839"/>
  <c r="J823"/>
  <c r="K815"/>
  <c r="L815"/>
  <c r="J815"/>
  <c r="K813"/>
  <c r="L813"/>
  <c r="K810"/>
  <c r="L810"/>
  <c r="J813"/>
  <c r="J810"/>
  <c r="K803"/>
  <c r="L803"/>
  <c r="J803"/>
  <c r="K786"/>
  <c r="L786"/>
  <c r="J786"/>
  <c r="K783"/>
  <c r="L783"/>
  <c r="L776" s="1"/>
  <c r="J783"/>
  <c r="J776" s="1"/>
  <c r="J665"/>
  <c r="L7" i="10" l="1"/>
  <c r="K567"/>
  <c r="K7" s="1"/>
  <c r="J567"/>
  <c r="J7" s="1"/>
  <c r="L838"/>
  <c r="J838"/>
  <c r="K567" i="9"/>
  <c r="K776"/>
  <c r="K838"/>
  <c r="L567"/>
  <c r="L838"/>
  <c r="J838"/>
  <c r="K665" l="1"/>
  <c r="L665"/>
  <c r="K650"/>
  <c r="L650"/>
  <c r="J650"/>
  <c r="J641"/>
  <c r="J636"/>
  <c r="K629"/>
  <c r="L629"/>
  <c r="J629"/>
  <c r="J616"/>
  <c r="L611"/>
  <c r="J611"/>
  <c r="K590"/>
  <c r="L590"/>
  <c r="J590"/>
  <c r="K581"/>
  <c r="L581"/>
  <c r="J581"/>
  <c r="K578"/>
  <c r="L578"/>
  <c r="J578"/>
  <c r="K573"/>
  <c r="L573"/>
  <c r="J573"/>
  <c r="K568"/>
  <c r="L568"/>
  <c r="J568"/>
  <c r="J567"/>
  <c r="K517" l="1"/>
  <c r="L517"/>
  <c r="J517"/>
  <c r="J397"/>
  <c r="K397"/>
  <c r="L397"/>
  <c r="K321"/>
  <c r="L321"/>
  <c r="J321"/>
  <c r="K295"/>
  <c r="L295"/>
  <c r="J295"/>
  <c r="K129"/>
  <c r="L129"/>
  <c r="J129"/>
  <c r="J107"/>
  <c r="K107"/>
  <c r="L107"/>
  <c r="K33"/>
  <c r="L33"/>
  <c r="J33"/>
  <c r="K8"/>
  <c r="L8"/>
  <c r="J8"/>
  <c r="K7" i="7"/>
  <c r="L7"/>
  <c r="J7"/>
  <c r="L7" i="9" l="1"/>
  <c r="K7"/>
  <c r="J7"/>
  <c r="L8" i="5"/>
  <c r="K8"/>
  <c r="L8" i="3" l="1"/>
  <c r="K8"/>
  <c r="J8" l="1"/>
</calcChain>
</file>

<file path=xl/sharedStrings.xml><?xml version="1.0" encoding="utf-8"?>
<sst xmlns="http://schemas.openxmlformats.org/spreadsheetml/2006/main" count="37459" uniqueCount="1368">
  <si>
    <t>701</t>
  </si>
  <si>
    <t>0540120250</t>
  </si>
  <si>
    <t>0410</t>
  </si>
  <si>
    <t>244</t>
  </si>
  <si>
    <t>0540120260</t>
  </si>
  <si>
    <t>0540120270</t>
  </si>
  <si>
    <t>0540120290</t>
  </si>
  <si>
    <t>0540120300</t>
  </si>
  <si>
    <t>0540120310</t>
  </si>
  <si>
    <t>9510000190</t>
  </si>
  <si>
    <t>0103</t>
  </si>
  <si>
    <t>121</t>
  </si>
  <si>
    <t>129</t>
  </si>
  <si>
    <t>9590000190</t>
  </si>
  <si>
    <t>702</t>
  </si>
  <si>
    <t>0140100590</t>
  </si>
  <si>
    <t>0113</t>
  </si>
  <si>
    <t>111</t>
  </si>
  <si>
    <t>112</t>
  </si>
  <si>
    <t>119</t>
  </si>
  <si>
    <t>0140110500</t>
  </si>
  <si>
    <t>1001</t>
  </si>
  <si>
    <t>312</t>
  </si>
  <si>
    <t>0140120020</t>
  </si>
  <si>
    <t>1202</t>
  </si>
  <si>
    <t>0540120240</t>
  </si>
  <si>
    <t>0540120280</t>
  </si>
  <si>
    <t>0710270810</t>
  </si>
  <si>
    <t>1003</t>
  </si>
  <si>
    <t>322</t>
  </si>
  <si>
    <t>07102S0810</t>
  </si>
  <si>
    <t>0710351340</t>
  </si>
  <si>
    <t>0710471860</t>
  </si>
  <si>
    <t>07106L4970</t>
  </si>
  <si>
    <t>1004</t>
  </si>
  <si>
    <t>07106R4970</t>
  </si>
  <si>
    <t>9090000190</t>
  </si>
  <si>
    <t>0102</t>
  </si>
  <si>
    <t>9990000190</t>
  </si>
  <si>
    <t>0104</t>
  </si>
  <si>
    <t>9990051200</t>
  </si>
  <si>
    <t>0105</t>
  </si>
  <si>
    <t>9990059300</t>
  </si>
  <si>
    <t>0304</t>
  </si>
  <si>
    <t>9990070010</t>
  </si>
  <si>
    <t>247</t>
  </si>
  <si>
    <t>9990070020</t>
  </si>
  <si>
    <t>720</t>
  </si>
  <si>
    <t>0640100590</t>
  </si>
  <si>
    <t>0309</t>
  </si>
  <si>
    <t>0310</t>
  </si>
  <si>
    <t>0640120340</t>
  </si>
  <si>
    <t>0640220420</t>
  </si>
  <si>
    <t>0640220430</t>
  </si>
  <si>
    <t>733</t>
  </si>
  <si>
    <t>0640120370</t>
  </si>
  <si>
    <t>0710570090</t>
  </si>
  <si>
    <t>0501</t>
  </si>
  <si>
    <t>412</t>
  </si>
  <si>
    <t>07105S0090</t>
  </si>
  <si>
    <t>0840160011</t>
  </si>
  <si>
    <t>0502</t>
  </si>
  <si>
    <t>811</t>
  </si>
  <si>
    <t>0840160012</t>
  </si>
  <si>
    <t>0910172420</t>
  </si>
  <si>
    <t>09101S2420</t>
  </si>
  <si>
    <t>0940100590</t>
  </si>
  <si>
    <t>0505</t>
  </si>
  <si>
    <t>851</t>
  </si>
  <si>
    <t>852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</si>
  <si>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</si>
  <si>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</si>
  <si>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</si>
  <si>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</si>
  <si>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</si>
  <si>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</si>
  <si>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</si>
  <si>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</si>
  <si>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>1040120510</t>
  </si>
  <si>
    <t>0406</t>
  </si>
  <si>
    <t>111F552430</t>
  </si>
  <si>
    <t>414</t>
  </si>
  <si>
    <t>1140120520</t>
  </si>
  <si>
    <t>1140120530</t>
  </si>
  <si>
    <t>1140120540</t>
  </si>
  <si>
    <t>1140120550</t>
  </si>
  <si>
    <t>1140120560</t>
  </si>
  <si>
    <t>1240120570</t>
  </si>
  <si>
    <t>323</t>
  </si>
  <si>
    <t>1240120580</t>
  </si>
  <si>
    <t>0408</t>
  </si>
  <si>
    <t>1240170150</t>
  </si>
  <si>
    <t>12401S0150</t>
  </si>
  <si>
    <t>1440120670</t>
  </si>
  <si>
    <t>181F255550</t>
  </si>
  <si>
    <t>1840120930</t>
  </si>
  <si>
    <t>1840220980</t>
  </si>
  <si>
    <t>1840220990</t>
  </si>
  <si>
    <t>734</t>
  </si>
  <si>
    <t>0140200590</t>
  </si>
  <si>
    <t>0140200596</t>
  </si>
  <si>
    <t>735</t>
  </si>
  <si>
    <t>0340220080</t>
  </si>
  <si>
    <t>0409</t>
  </si>
  <si>
    <t>0340220090</t>
  </si>
  <si>
    <t>0340220100</t>
  </si>
  <si>
    <t>1040200590</t>
  </si>
  <si>
    <t>853</t>
  </si>
  <si>
    <t>1040200596</t>
  </si>
  <si>
    <t>131R15393D</t>
  </si>
  <si>
    <t>1340120610</t>
  </si>
  <si>
    <t>1340200590</t>
  </si>
  <si>
    <t>1340200596</t>
  </si>
  <si>
    <t>1340220620</t>
  </si>
  <si>
    <t>1340220630</t>
  </si>
  <si>
    <t>1340220640</t>
  </si>
  <si>
    <t>1340220650</t>
  </si>
  <si>
    <t>1340220660</t>
  </si>
  <si>
    <t>1740220910</t>
  </si>
  <si>
    <t>0401</t>
  </si>
  <si>
    <t>1840120940</t>
  </si>
  <si>
    <t>750</t>
  </si>
  <si>
    <t>154010069Ф</t>
  </si>
  <si>
    <t>0703</t>
  </si>
  <si>
    <t>614</t>
  </si>
  <si>
    <t>154010169Ф</t>
  </si>
  <si>
    <t>154010269Ф</t>
  </si>
  <si>
    <t>16101R5190</t>
  </si>
  <si>
    <t>0801</t>
  </si>
  <si>
    <t>612</t>
  </si>
  <si>
    <t>161027039П</t>
  </si>
  <si>
    <t>611</t>
  </si>
  <si>
    <t>161027039Ч</t>
  </si>
  <si>
    <t>161027039Ш</t>
  </si>
  <si>
    <t>161027039Ю</t>
  </si>
  <si>
    <t>161027039Я</t>
  </si>
  <si>
    <t>161037147Ф</t>
  </si>
  <si>
    <t>16103S147Ф</t>
  </si>
  <si>
    <t>1610472000</t>
  </si>
  <si>
    <t>1103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</si>
  <si>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</si>
  <si>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</si>
  <si>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</si>
  <si>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</si>
  <si>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</si>
  <si>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</si>
  <si>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</si>
  <si>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</si>
  <si>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</si>
  <si>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</si>
  <si>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</si>
  <si>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</si>
  <si>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</si>
  <si>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</si>
  <si>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</si>
  <si>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</si>
  <si>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</si>
  <si>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</si>
  <si>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</si>
  <si>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</si>
  <si>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</si>
  <si>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</si>
  <si>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</si>
  <si>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321</t>
  </si>
  <si>
    <t>164020059Ф</t>
  </si>
  <si>
    <t>164020159Ф</t>
  </si>
  <si>
    <t>164020259Ф</t>
  </si>
  <si>
    <t>1640220820</t>
  </si>
  <si>
    <t>1102</t>
  </si>
  <si>
    <t>1640220830</t>
  </si>
  <si>
    <t>113</t>
  </si>
  <si>
    <t>1640520860</t>
  </si>
  <si>
    <t>174022091П</t>
  </si>
  <si>
    <t>767</t>
  </si>
  <si>
    <t>0440120180</t>
  </si>
  <si>
    <t>0412</t>
  </si>
  <si>
    <t>0440120190</t>
  </si>
  <si>
    <t>0440120200</t>
  </si>
  <si>
    <t>0440120210</t>
  </si>
  <si>
    <t>0440220220</t>
  </si>
  <si>
    <t>0440220230</t>
  </si>
  <si>
    <t>770</t>
  </si>
  <si>
    <t>0340220060</t>
  </si>
  <si>
    <t>0314</t>
  </si>
  <si>
    <t>0340220070</t>
  </si>
  <si>
    <t>0340371690</t>
  </si>
  <si>
    <t>03403S1690</t>
  </si>
  <si>
    <t>151017147И</t>
  </si>
  <si>
    <t>0702</t>
  </si>
  <si>
    <t>151017147Л</t>
  </si>
  <si>
    <t>15101S147И</t>
  </si>
  <si>
    <t>15101S147Л</t>
  </si>
  <si>
    <t>151027147Б</t>
  </si>
  <si>
    <t>0701</t>
  </si>
  <si>
    <t>151027147Г</t>
  </si>
  <si>
    <t>151027147И</t>
  </si>
  <si>
    <t>151027147Л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</si>
  <si>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</si>
  <si>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</si>
  <si>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</si>
  <si>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</si>
  <si>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</si>
  <si>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</si>
  <si>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</si>
  <si>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>151037147Ц</t>
  </si>
  <si>
    <t>15103S147Ц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</si>
  <si>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</si>
  <si>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</si>
  <si>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</si>
  <si>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</si>
  <si>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</si>
  <si>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</si>
  <si>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</si>
  <si>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</si>
  <si>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151EВ5179И</t>
  </si>
  <si>
    <t>151EВ5179Л</t>
  </si>
  <si>
    <t>151И653031</t>
  </si>
  <si>
    <t>151И6L3041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</si>
  <si>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</si>
  <si>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</si>
  <si>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</si>
  <si>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</si>
  <si>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</si>
  <si>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</si>
  <si>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</si>
  <si>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</si>
  <si>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154010069Ц</t>
  </si>
  <si>
    <t>154010159Ц</t>
  </si>
  <si>
    <t>154010169Ц</t>
  </si>
  <si>
    <t>154010259Б</t>
  </si>
  <si>
    <t>154010259Г</t>
  </si>
  <si>
    <t>154010259Д</t>
  </si>
  <si>
    <t>154010259Ц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</si>
  <si>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</si>
  <si>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</si>
  <si>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</si>
  <si>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</si>
  <si>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</si>
  <si>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</si>
  <si>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</si>
  <si>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</si>
  <si>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</si>
  <si>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</si>
  <si>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</si>
  <si>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</si>
  <si>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</si>
  <si>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</si>
  <si>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</si>
  <si>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</si>
  <si>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</si>
  <si>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</si>
  <si>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</si>
  <si>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313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</si>
  <si>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</si>
  <si>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</si>
  <si>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</si>
  <si>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</si>
  <si>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</si>
  <si>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</si>
  <si>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</si>
  <si>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</si>
  <si>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</si>
  <si>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</si>
  <si>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</si>
  <si>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</si>
  <si>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</si>
  <si>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</si>
  <si>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</si>
  <si>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</si>
  <si>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</si>
  <si>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</si>
  <si>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</si>
  <si>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</si>
  <si>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0707</t>
  </si>
  <si>
    <t>154030059Ц</t>
  </si>
  <si>
    <t>154030259К</t>
  </si>
  <si>
    <t>154030259Ц</t>
  </si>
  <si>
    <t>154032075И</t>
  </si>
  <si>
    <t>154032075Л</t>
  </si>
  <si>
    <t>1540470650</t>
  </si>
  <si>
    <t>1640420850</t>
  </si>
  <si>
    <t>1740100590</t>
  </si>
  <si>
    <t>1740120870</t>
  </si>
  <si>
    <t>1740120880</t>
  </si>
  <si>
    <t>1740120890</t>
  </si>
  <si>
    <t>174022091И</t>
  </si>
  <si>
    <t>174022091Л</t>
  </si>
  <si>
    <t>174022091Ц</t>
  </si>
  <si>
    <t>1740260031</t>
  </si>
  <si>
    <t>1740260032</t>
  </si>
  <si>
    <t>1740260033</t>
  </si>
  <si>
    <t>9990070070</t>
  </si>
  <si>
    <t>1006</t>
  </si>
  <si>
    <t>792</t>
  </si>
  <si>
    <t>0106</t>
  </si>
  <si>
    <t>122</t>
  </si>
  <si>
    <t>9990000210</t>
  </si>
  <si>
    <t>1301</t>
  </si>
  <si>
    <t>730</t>
  </si>
  <si>
    <t>9990000220</t>
  </si>
  <si>
    <t>9990000240</t>
  </si>
  <si>
    <t>870</t>
  </si>
  <si>
    <t>9990000250</t>
  </si>
  <si>
    <t>0111</t>
  </si>
  <si>
    <t>статья 6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</si>
  <si>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</si>
  <si>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2.7</t>
  </si>
  <si>
    <t>Условно утвержденные расходы</t>
  </si>
  <si>
    <t>плановый метод</t>
  </si>
  <si>
    <t>23.11.2022 / не установлен</t>
  </si>
  <si>
    <t>в целом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</si>
  <si>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</si>
  <si>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2.1.16</t>
  </si>
  <si>
    <t>01.06.2007 / не установлен</t>
  </si>
  <si>
    <t>ст.34</t>
  </si>
  <si>
    <t>Федеральный закон от 02.03.2007 № 25-ФЗ "О муниципальной службе в Российской Федерации"</t>
  </si>
  <si>
    <t>нормативный метод</t>
  </si>
  <si>
    <t>2.2.1</t>
  </si>
  <si>
    <t>2.2.2</t>
  </si>
  <si>
    <t>08.10.2021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</si>
  <si>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</si>
  <si>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2.1.43</t>
  </si>
  <si>
    <t>01.01.2006 / не установлен</t>
  </si>
  <si>
    <t>п.3 ч.1 ст.17</t>
  </si>
  <si>
    <t>Федеральный закон от 06.10.2003 № 131-ФЗ "Об общих принципах организации местного самоуправления в Российской Федерации"</t>
  </si>
  <si>
    <t>01.01.2017 / не установлен</t>
  </si>
  <si>
    <t>Соглашение о взаимодействии и сотрудничестве от 05.12.2016 (Союз малых городов, Ассоциация ЗАТО)</t>
  </si>
  <si>
    <t>2.2.8</t>
  </si>
  <si>
    <t>07.09.2009 / не установлен</t>
  </si>
  <si>
    <t>Решение ГСНД ЗАТО г.Радужный от 07.09.2009 № 14/126  "Об утверждении Положения "О муниципальном долге ЗАТО г.Радужный"</t>
  </si>
  <si>
    <t>2.2.3</t>
  </si>
  <si>
    <t>01.01.2020 / 31.12.2022</t>
  </si>
  <si>
    <t>Решение ГСНД ЗАТО г.Радужный от 07.09.2009г. № 14/126  "Об утверждении Положения "О муниципальном долге ЗАТО г.Радужный"</t>
  </si>
  <si>
    <t>05.06.2017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</si>
  <si>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</si>
  <si>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10.02.2017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</si>
  <si>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</si>
  <si>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14.07.2014 / не установлен</t>
  </si>
  <si>
    <t>08.10.2003 / не установлен</t>
  </si>
  <si>
    <t>п.8 ч.1 ст.16</t>
  </si>
  <si>
    <t>2.1.28</t>
  </si>
  <si>
    <t>01.01.2010 /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</si>
  <si>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</si>
  <si>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</si>
  <si>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</si>
  <si>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17.08.2009 / не установлен</t>
  </si>
  <si>
    <t xml:space="preserve">в целом 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</si>
  <si>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</si>
  <si>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2.4.2.40</t>
  </si>
  <si>
    <t>29.01.2018 / не установлен</t>
  </si>
  <si>
    <t>глава 34</t>
  </si>
  <si>
    <t>Налоговый кодекс Российской Федерации (часть вторая) от 05.08.2000 № 117-ФЗ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</si>
  <si>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</si>
  <si>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31.12.2009 / не установлен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</si>
  <si>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</si>
  <si>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</si>
  <si>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06.07.2023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</si>
  <si>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</si>
  <si>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2.1.54</t>
  </si>
  <si>
    <t>п.34 ч.1 ст.16</t>
  </si>
  <si>
    <t>01.01.2019 / не установлен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</si>
  <si>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</si>
  <si>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12.10.2016 / не установлен</t>
  </si>
  <si>
    <t>2.4.2.28</t>
  </si>
  <si>
    <t>01.01.2005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</si>
  <si>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</si>
  <si>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>26.12.2014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</si>
  <si>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</si>
  <si>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2.4.2.38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</si>
  <si>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</si>
  <si>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01.01.2018 / не установлен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</si>
  <si>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</si>
  <si>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2.1.25</t>
  </si>
  <si>
    <t>п.13 ч.1 ст.16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</si>
  <si>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</si>
  <si>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11.08.2023 / не установлен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</si>
  <si>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</si>
  <si>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07.12.2015 / не установлен</t>
  </si>
  <si>
    <t>Постановление администрации ЗАТО г.Радужный от 07.12.2015 №2018 "Об утверждении устава МБОУ ДО ЦВР "Лад"</t>
  </si>
  <si>
    <t>29.12.2017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</si>
  <si>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</si>
  <si>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</si>
  <si>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</si>
  <si>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21.06.2012 / не установлено</t>
  </si>
  <si>
    <t>08.10.2020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</si>
  <si>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</si>
  <si>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2.1.22</t>
  </si>
  <si>
    <t>22.08.2020
/ 31.12.2020</t>
  </si>
  <si>
    <t>Приложение №29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</si>
  <si>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</si>
  <si>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31.07.2013 / не установлен</t>
  </si>
  <si>
    <t>п.4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</si>
  <si>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</si>
  <si>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2.1.21</t>
  </si>
  <si>
    <t>01.09.2023 / не установлен</t>
  </si>
  <si>
    <t>24.09.2020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</si>
  <si>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</si>
  <si>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18.09.2020 / не установлено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</si>
  <si>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</si>
  <si>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Приложение №28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</si>
  <si>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</si>
  <si>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01.01.2014 / не установлен</t>
  </si>
  <si>
    <t>ст 12.1</t>
  </si>
  <si>
    <t>Федеральный закон от 29.12.2012 № 273-ФЗ "Об образовании в Российской Федерации"</t>
  </si>
  <si>
    <t>2.1.24</t>
  </si>
  <si>
    <t>04.06.2021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</si>
  <si>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</si>
  <si>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2.4.2.36</t>
  </si>
  <si>
    <t>07.10.2020
 / не установлен</t>
  </si>
  <si>
    <t>ст.1,2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</si>
  <si>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</si>
  <si>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26.12.2016 / не установлен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</si>
  <si>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</si>
  <si>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2.4.2.37</t>
  </si>
  <si>
    <t>01.01.2007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</si>
  <si>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</si>
  <si>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29.12.2007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</si>
  <si>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</si>
  <si>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14.12.2005 / не установлен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</si>
  <si>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</si>
  <si>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25.12.2017 / не установлен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</si>
  <si>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</si>
  <si>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2.1.26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</si>
  <si>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</si>
  <si>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01.06.2012 / не установлен</t>
  </si>
  <si>
    <t xml:space="preserve">Указы Президента Российской Федерации от 7 мая 2012 года № 597, от 1 июня 2012 года № 761 </t>
  </si>
  <si>
    <t>30.10.2013 / не установлен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</si>
  <si>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</si>
  <si>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2.5.1</t>
  </si>
  <si>
    <t>ст.8</t>
  </si>
  <si>
    <t>18.11.2015 / не установлен</t>
  </si>
  <si>
    <t>Постановление администрации ЗАТО г.Радужный от 18.11.2015 №1893 "Об утверждении устава МБОУ СОШ №2"</t>
  </si>
  <si>
    <t>26.11.2015 / не установлен</t>
  </si>
  <si>
    <t>Постановление администрации ЗАТО г.Радужный от 26.11.2015 №1955 "Об утверждении устава МБОУ СОШ №1"</t>
  </si>
  <si>
    <t>23.12.2015 / не установлен</t>
  </si>
  <si>
    <t>Постановление администрации ЗАТО г.Радужный от 23.12.2015 №2170 "Об утверждении устава МБДОУ ЦРР детский сад №6"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</si>
  <si>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</si>
  <si>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№2172"Об утверждении устава МБДОУ ЦРР детский сад №3"</t>
  </si>
  <si>
    <t>26.09.2019 / не установлен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</si>
  <si>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</si>
  <si>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</si>
  <si>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</si>
  <si>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01.10.2022 / 31.12.2025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</si>
  <si>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</si>
  <si>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2.1.40</t>
  </si>
  <si>
    <t>п.25 ч.1 ст.16</t>
  </si>
  <si>
    <t>05.09.2011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</si>
  <si>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</si>
  <si>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13.12.2010 / не установлен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</si>
  <si>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</si>
  <si>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>27.12.2013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</si>
  <si>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</si>
  <si>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п.3 ч.1 ст.16</t>
  </si>
  <si>
    <t>01.03.2008 / не установлен</t>
  </si>
  <si>
    <t>Федеральный закон от 24.07.2007 №221-ФЗ "О кадастровой деятельности"</t>
  </si>
  <si>
    <t>п.43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</si>
  <si>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</si>
  <si>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</si>
  <si>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25.06.2019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</si>
  <si>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</si>
  <si>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2.1.30</t>
  </si>
  <si>
    <t>19.12.2012 / не установлен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</si>
  <si>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</si>
  <si>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07.12.2020 / не установлен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</si>
  <si>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</si>
  <si>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2.1.33</t>
  </si>
  <si>
    <t>п.19 ч.1 ст.16</t>
  </si>
  <si>
    <t>28.12.2018 / не установлен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</si>
  <si>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</si>
  <si>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</si>
  <si>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2.1.34</t>
  </si>
  <si>
    <t>03.04.2015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</si>
  <si>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</si>
  <si>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05.07.2021
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</si>
  <si>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</si>
  <si>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08.12.2020
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</si>
  <si>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</si>
  <si>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07.12.2016 / не установлен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</si>
  <si>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</si>
  <si>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2.1.29</t>
  </si>
  <si>
    <t>п.17 ч.1 ст.16</t>
  </si>
  <si>
    <t>04.10.2016 / не установлен</t>
  </si>
  <si>
    <t>13.07.2011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</si>
  <si>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</si>
  <si>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п.16 ч.1 ст.16</t>
  </si>
  <si>
    <t>17.08.2011 / не установлен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</si>
  <si>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</si>
  <si>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29.07.2011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</si>
  <si>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</si>
  <si>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22.07.2011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</si>
  <si>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</si>
  <si>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25.12.2015 / не установлен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</si>
  <si>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</si>
  <si>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25.12.2009 / не установлен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</si>
  <si>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</si>
  <si>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</si>
  <si>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13.03.2021 / не установлен</t>
  </si>
  <si>
    <t>Распоряжение Правительства РФ от 13.03.2021 №608-р "Об утверждении Стратегии развития библиотечного дела на период до 2030 года"</t>
  </si>
  <si>
    <t>14.03.2016 / не установлен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</si>
  <si>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</si>
  <si>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14.11.2019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</si>
  <si>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</si>
  <si>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29.07.2021 / не установлен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</si>
  <si>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</si>
  <si>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2.1.6</t>
  </si>
  <si>
    <t>п.5 ч.1 ст.16</t>
  </si>
  <si>
    <t>п.5, 25 ч.1 ст.16</t>
  </si>
  <si>
    <t>04.05.2012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</si>
  <si>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</si>
  <si>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17.03.2017 / не установлен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</si>
  <si>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</si>
  <si>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01.01.2003 / не установлен</t>
  </si>
  <si>
    <t>Закон Владимирской области от 27.11.2002 №119-ОЗ "О транспортном налоге"</t>
  </si>
  <si>
    <t>01.01.2001 / не установлен</t>
  </si>
  <si>
    <t>ст. 388, ст. 373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</si>
  <si>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</si>
  <si>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2.1.38</t>
  </si>
  <si>
    <t>08.10.2006 / не установлен</t>
  </si>
  <si>
    <t>п.24 ч.1 ст.16</t>
  </si>
  <si>
    <t>19.09.2019 / не установлен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</si>
  <si>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</si>
  <si>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2.1.7</t>
  </si>
  <si>
    <t>01.01.2016 / не установлен</t>
  </si>
  <si>
    <t>ст.15</t>
  </si>
  <si>
    <t>Федеральный закон от  24.11.1995 № 181-ФЗ "О социальной защите инвалидов в Российской Федерации"</t>
  </si>
  <si>
    <t>2.1.41</t>
  </si>
  <si>
    <t>10.02.2017 / не установлено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</si>
  <si>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</si>
  <si>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2.1.10</t>
  </si>
  <si>
    <t>п.7 ч.1 ст.16</t>
  </si>
  <si>
    <t>01.01.2022 / не установлено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</si>
  <si>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</si>
  <si>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2.1.4</t>
  </si>
  <si>
    <t>п.4 ч.1 ст.16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</si>
  <si>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</si>
  <si>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</si>
  <si>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2.1.55</t>
  </si>
  <si>
    <t>X</t>
  </si>
  <si>
    <t>ст. 333.17</t>
  </si>
  <si>
    <t>07.07.2003 / не установлен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</si>
  <si>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</si>
  <si>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п.4,6 ч.1 ст.16</t>
  </si>
  <si>
    <t>20.01.2006 / не установлен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</si>
  <si>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</si>
  <si>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2.1.37</t>
  </si>
  <si>
    <t>п.23 ч.1 ст.16</t>
  </si>
  <si>
    <t>19.04.2017 / не установлен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</si>
  <si>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</si>
  <si>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30.07.2017 / не установлен</t>
  </si>
  <si>
    <t>"Жилищный кодекс Российской Федерации" от 29.12.2004 №188-ФЗ</t>
  </si>
  <si>
    <t>09.06.2011 / не установлен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</si>
  <si>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</si>
  <si>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ст.169</t>
  </si>
  <si>
    <t>ст. 5</t>
  </si>
  <si>
    <t xml:space="preserve">Федеральный закон от 22.07.2008 № 123-ФЗ "Технический регламент о требованиях пожарной безопасности"
</t>
  </si>
  <si>
    <t>п.6 ч.1 ст.16</t>
  </si>
  <si>
    <t>24.10.2019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</si>
  <si>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</si>
  <si>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18.02.2016 / не установлен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</si>
  <si>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</si>
  <si>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2.2.20</t>
  </si>
  <si>
    <t>27.11.2009 / не установлен</t>
  </si>
  <si>
    <t>ст.6.1, 8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</si>
  <si>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</si>
  <si>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19.08.2021 / не установлен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</si>
  <si>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</si>
  <si>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19.02.2013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</si>
  <si>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</si>
  <si>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19.09.2005 / не установлен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</si>
  <si>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</si>
  <si>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2.1.46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</si>
  <si>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</si>
  <si>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2.4.2.39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</si>
  <si>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</si>
  <si>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20.04.2007 / не установлен</t>
  </si>
  <si>
    <t>Постановление главы администрации ЗАТО г.Радужный от 07.11.2022 №1433 "Об утверждении Положения о комиссии по  делам несовершеннолетних и защите их прав ЗАТО г.Радужный Владимирской области"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</si>
  <si>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</si>
  <si>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</si>
  <si>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2.4.1.1</t>
  </si>
  <si>
    <t>2.4.2.1.2</t>
  </si>
  <si>
    <t>14.06.2006 / не установлен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</si>
  <si>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</si>
  <si>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23.03.2022 / не установлен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</si>
  <si>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</si>
  <si>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2.4.1.2</t>
  </si>
  <si>
    <t>05.09.2004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</si>
  <si>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</si>
  <si>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2.2.6</t>
  </si>
  <si>
    <t>16.02.2023 / не установлен</t>
  </si>
  <si>
    <t>Постановление администрации ЗАТО г. Радужный от 16.02.2023 № 206 "Об утверждении протокола жилищной комиссии"</t>
  </si>
  <si>
    <t>27.04.2011 / не установлен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</si>
  <si>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</si>
  <si>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26.06.2007 / не установлен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</si>
  <si>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</si>
  <si>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30.03.2010
 / не установлен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</si>
  <si>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</si>
  <si>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2.4.1.16</t>
  </si>
  <si>
    <t>01.01.2009 / не установлен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</si>
  <si>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</si>
  <si>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17.06.2021 / не установлен</t>
  </si>
  <si>
    <t>Постановление администрации ЗАТО г. Радужный от 17.06.2021 №707 "Об утверждении протокола жилищной комиссии"</t>
  </si>
  <si>
    <t xml:space="preserve">Постановление Губернатора ВО от 19.12.2007 №940 "О порядке предоставления мер социальной поддержки многодетным семьям во Владимирской области" </t>
  </si>
  <si>
    <t>05.12.2016 / не установлен</t>
  </si>
  <si>
    <t>Указ Президента РФ от 05.12.2016 N 646 "Об утверждении Доктрины информационной безопасности Российской Федерации"</t>
  </si>
  <si>
    <t>10.12.2010 / не установлен</t>
  </si>
  <si>
    <t>п.3.3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</si>
  <si>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</si>
  <si>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10.11.2008 / не установлен</t>
  </si>
  <si>
    <t>п.3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</si>
  <si>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</si>
  <si>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2.2.17</t>
  </si>
  <si>
    <t xml:space="preserve"> 01.01.2006
 / не установлен</t>
  </si>
  <si>
    <t>п.7 ч.1 ст.17</t>
  </si>
  <si>
    <t>28.01.2021 / не установлен</t>
  </si>
  <si>
    <t>Решение Совета народных депутатов ЗАТО г. Радужный от 25.01.2021 №1/3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</si>
  <si>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2.2.23</t>
  </si>
  <si>
    <t>ст.24</t>
  </si>
  <si>
    <t>22.11.2020 / не установлен</t>
  </si>
  <si>
    <t>п.1.4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</si>
  <si>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</si>
  <si>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</si>
  <si>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ВСЕГО ПО ЗАТО г.РАДУЖНЫЙ ВЛАДИМИРСКОЙ ОБЛАСТИ:</t>
  </si>
  <si>
    <t>Вид расхода</t>
  </si>
  <si>
    <t>Целевая статья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</si>
  <si>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</si>
  <si>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</si>
  <si>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 НПА Российской Федерации, субъекта Российской Федерации, органов местного самоуправления</t>
  </si>
  <si>
    <t>Методика расчета стоимости расходного обязательства</t>
  </si>
  <si>
    <t>Объем средств на исполнение расходного обязательства (тыс.рублей)</t>
  </si>
  <si>
    <t>Коды классификации</t>
  </si>
  <si>
    <t>Правовое основание финансового обеспечения расходного обязательства города</t>
  </si>
  <si>
    <t>Номер вида полномочия (форма реестра Минфина РФ)</t>
  </si>
  <si>
    <t>Наименование расходного обязательства</t>
  </si>
  <si>
    <t>Код ГРБС</t>
  </si>
  <si>
    <r>
      <t>Реестр расходных обязательств ЗАТО г.Радужный Владимирской области на 20</t>
    </r>
    <r>
      <rPr>
        <u/>
        <sz val="8"/>
        <rFont val="Arial"/>
        <family val="2"/>
        <charset val="204"/>
      </rPr>
      <t>24</t>
    </r>
    <r>
      <rPr>
        <sz val="8"/>
        <rFont val="Arial"/>
        <family val="2"/>
        <charset val="204"/>
      </rPr>
      <t xml:space="preserve"> год и плановый период 20</t>
    </r>
    <r>
      <rPr>
        <u/>
        <sz val="8"/>
        <rFont val="Arial"/>
        <family val="2"/>
        <charset val="204"/>
      </rPr>
      <t>25</t>
    </r>
    <r>
      <rPr>
        <sz val="8"/>
        <rFont val="Arial"/>
        <family val="2"/>
        <charset val="204"/>
      </rPr>
      <t xml:space="preserve"> и 20</t>
    </r>
    <r>
      <rPr>
        <u/>
        <sz val="8"/>
        <rFont val="Arial"/>
        <family val="2"/>
        <charset val="204"/>
      </rPr>
      <t>26</t>
    </r>
    <r>
      <rPr>
        <sz val="8"/>
        <rFont val="Arial"/>
        <family val="2"/>
        <charset val="204"/>
      </rPr>
      <t xml:space="preserve"> годов</t>
    </r>
  </si>
  <si>
    <t>2025 год</t>
  </si>
  <si>
    <t>2026 год</t>
  </si>
  <si>
    <t>Совет народных депутатов закрытого административно-территориального образования город Радужный Владимирской области</t>
  </si>
  <si>
    <t>Развитие и техническая поддержка официального сайта муниципального образования ЗАТО г. Радужный Владимирской области</t>
  </si>
  <si>
    <t>Прочая закупка товаров, работ и услуг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</si>
  <si>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</si>
  <si>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</si>
  <si>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</si>
  <si>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</si>
  <si>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</si>
  <si>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</si>
  <si>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</si>
  <si>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</si>
  <si>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Администрация закрытого административно-территориального образования город Радужный Владимирской области</t>
  </si>
  <si>
    <t>Расходы на обеспечение деятельности (оказание услуг) муниципальных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</si>
  <si>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</si>
  <si>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</si>
  <si>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</si>
  <si>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пенсии, социальные доплаты к пенсиям</t>
  </si>
  <si>
    <t>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</si>
  <si>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</si>
  <si>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</si>
  <si>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Обеспечение жильем многодетных семей</t>
  </si>
  <si>
    <t>Субсидии гражданам на приобретение жилья</t>
  </si>
  <si>
    <t>Осуществление полномочий по обеспечению жильем отдельных категорий граждан, установленных Федеральным законом от 12.01.1995 №5-ФЗ "О ветеранах", в соответствии с Указом Президента РФ от 07.05.2008 №714 "Об обеспечении жильем ветеранов Великой Отечественной войны 1941-1945 годов"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</si>
  <si>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</si>
  <si>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Реализация мероприятий по обеспечению жильем молодых семей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</si>
  <si>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</si>
  <si>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</si>
  <si>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</si>
  <si>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</si>
  <si>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</si>
  <si>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</si>
  <si>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Организация обучения руководящего состава, сил РСЧС и населения к действиям по сигналу ГО и в ЧС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</si>
  <si>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</si>
  <si>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</si>
  <si>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</si>
  <si>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</si>
  <si>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</si>
  <si>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</si>
  <si>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</si>
  <si>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</si>
  <si>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</si>
  <si>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Обеспечение безопасного проживания граждан в жилых помещениях маневренного фонда</t>
  </si>
  <si>
    <t>Уплата налога на имущество организаций и земельного налога</t>
  </si>
  <si>
    <t>Уплата прочих налогов, сборов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</si>
  <si>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</si>
  <si>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</si>
  <si>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</si>
  <si>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</si>
  <si>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Услуги по предоставлению информации гидрометеорологии и мониторингу окружающей среды</t>
  </si>
  <si>
    <t>Содержание и облуживание городского кладбища традиционного захоронения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</si>
  <si>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</si>
  <si>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Гигиеническая экспертиза воды из родников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</si>
  <si>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</si>
  <si>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Бюджетные инвестиции в объекты капитального строительства государственной (муниципальной) собственности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</si>
  <si>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</si>
  <si>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</si>
  <si>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</si>
  <si>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</si>
  <si>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</si>
  <si>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</si>
  <si>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Приобретение товаров, работ и услуг в пользу граждан в целях их социального обеспечения</t>
  </si>
  <si>
    <t>Перевозка пассажиров на городском автобусном маршруте общего пользования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</si>
  <si>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</si>
  <si>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</si>
  <si>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Техническая инвентаризация и паспортизация объектов муниципальной собственности</t>
  </si>
  <si>
    <t>Благоустройство дворовых территорий (в границах земельного участка придомовой территории)</t>
  </si>
  <si>
    <t>Обслуживание ливневой канализации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</si>
  <si>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</si>
  <si>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</si>
  <si>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Муниципальное казенное учреждение "Управление административными зданиями ЗАТО г. Радужный Владимирской области"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</si>
  <si>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</si>
  <si>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Муниципальное казенное учреждение "Дорожник" ЗАТО г. Радужный Владимирской области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</si>
  <si>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</si>
  <si>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</si>
  <si>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</si>
  <si>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Уплата иных платежей</t>
  </si>
  <si>
    <t>Ремонт автомобильных дорог общего пользования местного значения на территории ЗАТО г. Радужный Владимирской области</t>
  </si>
  <si>
    <t>Разработка проекта организации дорожного движения для автомобильных дорог на территории ЗАТО г. Радужный Владимирской области</t>
  </si>
  <si>
    <t>Обновление материально-технической базы для обслуживания улично-дорожной сети</t>
  </si>
  <si>
    <t>Уборка снега на территории ГСК ЗАТО г. Радужный</t>
  </si>
  <si>
    <t>Ремонт автомобильных дорог и проездов к дворовым территориям многоквартирных домов (ямочный ремонт)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</si>
  <si>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</si>
  <si>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</si>
  <si>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</si>
  <si>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Поставка грунта плодородного для рассады цветочных культур</t>
  </si>
  <si>
    <t>Муниципальное казённое учреждение "Комитет по культуре и спорту" ЗАТО г. Радужный Владимирской области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</si>
  <si>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</si>
  <si>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</si>
  <si>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</si>
  <si>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</si>
  <si>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</si>
  <si>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Субсидии бюджетным учреждениям на иные цели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</si>
  <si>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</si>
  <si>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</si>
  <si>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</si>
  <si>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</si>
  <si>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</si>
  <si>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</si>
  <si>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Поддержка приоритетных направлений развития отрасли образования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</si>
  <si>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</si>
  <si>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</si>
  <si>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Расходы на обеспечение деятельности (оказание услуг) муниципальных учреждений - централизованных бухгалтерий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</si>
  <si>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</si>
  <si>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</si>
  <si>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</si>
  <si>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</si>
  <si>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</si>
  <si>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</si>
  <si>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</si>
  <si>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</si>
  <si>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</si>
  <si>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</si>
  <si>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</si>
  <si>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</si>
  <si>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</si>
  <si>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</si>
  <si>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</si>
  <si>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</si>
  <si>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</si>
  <si>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</si>
  <si>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</si>
  <si>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</si>
  <si>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</si>
  <si>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</si>
  <si>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</si>
  <si>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</si>
  <si>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</si>
  <si>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Иные выплаты учреждений привлекаемым лицам</t>
  </si>
  <si>
    <t>Мероприятия по укреплению духовной общности народов России и сохранению культурных традиций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</si>
  <si>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</si>
  <si>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Комитет по управлению муниципальным имуществом администрации ЗАТО г. Радужный Владимирской области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</si>
  <si>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</si>
  <si>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</si>
  <si>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</si>
  <si>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</si>
  <si>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Рыночная оценка имущества</t>
  </si>
  <si>
    <t>управление образования администрации ЗАТО г. Радужный Владимирской области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</si>
  <si>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</si>
  <si>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</si>
  <si>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Создание и оборудование кабинетов наркопрофилактики в образовательных организациях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</si>
  <si>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</si>
  <si>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</si>
  <si>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Поддержка приоритетных направлений развития отрасли образования (МБДОУ ЦРР Д/с №3)</t>
  </si>
  <si>
    <t>Поддержка приоритетных направлений развития отрасли образования (МБДОУ ЦРР Д/с №5)</t>
  </si>
  <si>
    <t>Поддержка приоритетных направлений развития отрасли образования (МБОУ ДО ЦВР "Лад")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</si>
  <si>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</si>
  <si>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</si>
  <si>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</si>
  <si>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</si>
  <si>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</si>
  <si>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</si>
  <si>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</si>
  <si>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</si>
  <si>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</si>
  <si>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</si>
  <si>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</si>
  <si>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</si>
  <si>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</si>
  <si>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</si>
  <si>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</si>
  <si>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</si>
  <si>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</si>
  <si>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</si>
  <si>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</si>
  <si>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</si>
  <si>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</si>
  <si>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</si>
  <si>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</si>
  <si>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</si>
  <si>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</si>
  <si>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</si>
  <si>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</si>
  <si>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</si>
  <si>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</si>
  <si>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</si>
  <si>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</si>
  <si>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</si>
  <si>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</si>
  <si>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</si>
  <si>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Социальная поддержка детей-инвалидов дошкольного возраста</t>
  </si>
  <si>
    <t>Пособия, компенсации, меры социальной поддержки по публичным нормативным обязательствам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</si>
  <si>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</si>
  <si>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</si>
  <si>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</si>
  <si>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</si>
  <si>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</si>
  <si>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</si>
  <si>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</si>
  <si>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</si>
  <si>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</si>
  <si>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</si>
  <si>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</si>
  <si>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</si>
  <si>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</si>
  <si>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</si>
  <si>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</si>
  <si>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</si>
  <si>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Расходы на обеспечение деятельности (оказание услуг) муниципальных учреждений (МБОУ ДО ЦВР "Лад" (путевка))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</si>
  <si>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</si>
  <si>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</si>
  <si>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</si>
  <si>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</si>
  <si>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</si>
  <si>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городских мероприятий, направленных на повышение правовой культуры населения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</si>
  <si>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</si>
  <si>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Организация и проведение городских мероприятий патриотической направленности</t>
  </si>
  <si>
    <t>Проведение муниципальных конкурсов (проект победителя городского конкурса "Идея проектов")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</si>
  <si>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</si>
  <si>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</si>
  <si>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</si>
  <si>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</si>
  <si>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</si>
  <si>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</si>
  <si>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</si>
  <si>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</si>
  <si>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Иные выплаты персоналу государственных (муниципальных) органов, за исключением фонда оплаты труда</t>
  </si>
  <si>
    <t>Расходы на обслуживание муниципального долга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</si>
  <si>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</si>
  <si>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</si>
  <si>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Резерв на выполнение условий софинансирования участия в федеральных, областных проектах и программах</t>
  </si>
  <si>
    <t>Резервные средства</t>
  </si>
  <si>
    <t>Резервный фонд администрации ЗАТО г. Радужный Владимирской области</t>
  </si>
  <si>
    <t>Раздел / Подраздел</t>
  </si>
  <si>
    <t>7(8)</t>
  </si>
  <si>
    <t>ст.106</t>
  </si>
  <si>
    <t>Решение СНД ЗАТО г. Радужный от 10.07.2017 №12/53 "Об утверждении Положения о муниципальном маневренном фонде ЗАТО г. Радужный Владимирской области"</t>
  </si>
  <si>
    <t>14.07.2017 / не установлен</t>
  </si>
  <si>
    <t>ст.30</t>
  </si>
  <si>
    <t>181F220920</t>
  </si>
  <si>
    <t>Благоустройство дворовых территорий (вне границах земельного участка придомовой территории)</t>
  </si>
  <si>
    <t>08.10.2003/ не установлен</t>
  </si>
  <si>
    <t>10.02.2017/ не установлен</t>
  </si>
  <si>
    <t>Решение СНД ЗАТО г.Радужный от 07.10.2013 № 16/86 "О создании муниципального дорожного фонда муниципального образования ЗАТО г.Радужный Владимирской области"</t>
  </si>
  <si>
    <t>11.07.2019/ не установлен</t>
  </si>
  <si>
    <t>Постановление администрации ЗАТО г. Радужный от 19.07.2023 № 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</si>
  <si>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Премии и гранты</t>
  </si>
  <si>
    <t>Постановление Правительства РФ от 19.10.2004 №567 "О координации деятельности органов исполнительной власти в области обеспечения безопасности дорожного движения"</t>
  </si>
  <si>
    <t>03.11.2004 / не установлен</t>
  </si>
  <si>
    <t>п.7.1 ч.1 ст.16</t>
  </si>
  <si>
    <t>06.10.2003 / не установлен</t>
  </si>
  <si>
    <t>2.1.14</t>
  </si>
  <si>
    <t>Постановление администрации ЗАТО г.Радужный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</si>
  <si>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24.01.2018 / не установлен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</si>
  <si>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</si>
  <si>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Постановление администрации ЗАТО г. Радужный от 08.07.2022 № 890 "Об участии в Межрегиональной "Вахте Памяти - 2022"</t>
  </si>
  <si>
    <t>08.07.2022 / не установлен</t>
  </si>
  <si>
    <t>01.01.2024 / 31.12.2026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</si>
  <si>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</si>
  <si>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1540471420</t>
  </si>
  <si>
    <t>1540170560</t>
  </si>
  <si>
    <t>13102S2460</t>
  </si>
  <si>
    <t>1310272460</t>
  </si>
  <si>
    <t>18101S2640</t>
  </si>
  <si>
    <t>1810172640</t>
  </si>
  <si>
    <t>162039108Ф</t>
  </si>
  <si>
    <t>162029001Ф</t>
  </si>
  <si>
    <t>16106S7530</t>
  </si>
  <si>
    <t>1610677530</t>
  </si>
  <si>
    <t>Закупка и монтаж оборудования для создания "умных" спортивных площадок</t>
  </si>
  <si>
    <t>Капитальный ремонт кровли бассейна МБОУ ДО ДЮСШ</t>
  </si>
  <si>
    <t>Закупка товаров, работ и услуг в целях капитального ремонта государственного (муниципального) имущества</t>
  </si>
  <si>
    <t>Ремонт спортивной площадки у жилого дома №15 1 квартала (инициативный проект)</t>
  </si>
  <si>
    <t>Выполнение мероприятий по благоустройству дворовых и прилегающих территорий</t>
  </si>
  <si>
    <t>Постановление администрации ЗАТО г. Радужный 06.12.2023 №1630 "Об утверждении адресной инвестиционной программы развития  ЗАТО г.Радужный Владимирской области на 2024 год и на 2025-2026 годы"</t>
  </si>
  <si>
    <t>08.12.2023 / не установлен</t>
  </si>
  <si>
    <t>Постановление администрации ЗАТО г.Радужный от 27.03.2020 №417 "Об утверждении Порядка возмещения части фактически понесенных затрат муниципальному унитарному предприятию "Жилищно-коммунальное хозяйство ЗАТО г.Радужный Владимирской области" от содержания городских бань"</t>
  </si>
  <si>
    <t>01.01.2020 / не установлен</t>
  </si>
  <si>
    <t>Постановление администрации Владимирской области от 18.08.2014 №862 "О государственной программе Владимирской области "Развитие физической культуры и спорта во Владимирской области" (вместе со "Стратегическими приоритетами государственной программы Владимирской области "Развитие физической культуры и спорта во Владимирской области", ..., "Правилами предоставления и распределения субсидий из областного бюджета бюджетам муниципальных образований Владимирской области на софинансирование закупки и монтажа оборудования для создания "Умных" спортивных площадок", "Правилами предоставления и распределения субсидий из областного бюджета бюджетам муниципальных образований Владимирской области на софинансирование закупки и монтажа оборудования для создания "Умных" спортивных площадок (подготовка основания для размещения площадок)", "Правилами предоставления и распределения иных межбюджетных трансфертов из областного бюджета бюджетам муниципальных образований Владимирской области на развитие физической культуры и спорта")</t>
  </si>
  <si>
    <t>пп.1.14, 1,15</t>
  </si>
  <si>
    <t>30.08.2014 / не установлен</t>
  </si>
  <si>
    <t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 (вместе со "Стратегическими приоритетами государственной программы "Благоустройство территорий муниципальных образований Владимирской области", "Правилами предоставления и распределения субсидии из областного бюджета бюджетам муниципальных образований на реализацию программ формирования современной городской среды", ...)</t>
  </si>
  <si>
    <t>07.09.2017 / не установлен</t>
  </si>
  <si>
    <t>Cтроительство социального жилья и приобретение жилых помещений для граждан, нуждающихся в улучшении жилищных условий</t>
  </si>
  <si>
    <t>Финансовое обеспечение дорожной деятельности в рамках реализации национального проекта "Безопасные качественные дороги" (Ремонт автомобильных дорог общего пользования местного значения на территории ЗАТО г. Радужный Владимирской области)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</si>
  <si>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</si>
  <si>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</si>
  <si>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1740260030</t>
  </si>
  <si>
    <t>154039103Ц</t>
  </si>
  <si>
    <t>154019103И</t>
  </si>
  <si>
    <t>154019103Д</t>
  </si>
  <si>
    <t>154019103Г</t>
  </si>
  <si>
    <t>154019103Б</t>
  </si>
  <si>
    <t>154012072Л</t>
  </si>
  <si>
    <t>350</t>
  </si>
  <si>
    <t>151Л672660</t>
  </si>
  <si>
    <t>164019106Э</t>
  </si>
  <si>
    <t>164019106Ч</t>
  </si>
  <si>
    <t>164012081Я</t>
  </si>
  <si>
    <t>164012081Э</t>
  </si>
  <si>
    <t>16101R5192</t>
  </si>
  <si>
    <t>1840191040</t>
  </si>
  <si>
    <t>134022063D</t>
  </si>
  <si>
    <t>1340191120</t>
  </si>
  <si>
    <t>131R1А393D</t>
  </si>
  <si>
    <t>1840240010</t>
  </si>
  <si>
    <t>1840191110</t>
  </si>
  <si>
    <t>1840191100</t>
  </si>
  <si>
    <t>1820220920</t>
  </si>
  <si>
    <t>243</t>
  </si>
  <si>
    <t>154019103Ц</t>
  </si>
  <si>
    <t>111F5А243D</t>
  </si>
  <si>
    <t>111F5Z2430</t>
  </si>
  <si>
    <t>0940191090</t>
  </si>
  <si>
    <t>0940191070</t>
  </si>
  <si>
    <t>0840121050</t>
  </si>
  <si>
    <t>0840121040</t>
  </si>
  <si>
    <t>0840120710</t>
  </si>
  <si>
    <t>0840120440</t>
  </si>
  <si>
    <t>0640120360</t>
  </si>
  <si>
    <t>0640120320</t>
  </si>
  <si>
    <t>0710351350</t>
  </si>
  <si>
    <t>2024 год</t>
  </si>
  <si>
    <t>Обеспечение деятельности председателя Совета народных депутатов ЗАТО г. Радужный Владимирской области</t>
  </si>
  <si>
    <t>Обеспечение деятельности Совета народных депутатов ЗАТО г. Радужный Владимирской области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</si>
  <si>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</si>
  <si>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Оказание поддержки государственным, муниципальным служащим и работникам учреждений бюджетной сферы</t>
  </si>
  <si>
    <t>Обеспечение деятельности главы города ЗАТО г. Радужный Владимирской области</t>
  </si>
  <si>
    <t>Иные непрограммные мероприятия</t>
  </si>
  <si>
    <t>Создание и совершенствование пунктов управления города, объектов гражданской обороны (укрытий)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</si>
  <si>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</si>
  <si>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</si>
  <si>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</si>
  <si>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Актуализация Схемы теплоснабжения ЗАТО г. Радужный Владимирской области</t>
  </si>
  <si>
    <t>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</si>
  <si>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Проведение ремонтных работ в муниципальных жилых помещениях по обращениям граждан</t>
  </si>
  <si>
    <t>Проведение ремонтных работ в административных зданиях, относящихся к муниципальной собственности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</si>
  <si>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</si>
  <si>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</si>
  <si>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</si>
  <si>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</si>
  <si>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</si>
  <si>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Софинансирование закупки и монтажа оборудования для создания "умных" спортивных площадок (подготовка основания для размещения площадок)</t>
  </si>
  <si>
    <t>Ремонт спортивных площадок на территории города, в том числе в рамках инициативных проектов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</si>
  <si>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</si>
  <si>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Благоустройство дворовых территорий (вне границ земельного участка придомовой территории)</t>
  </si>
  <si>
    <t>Проведение ремонтов асфальтированных площадок на территории города</t>
  </si>
  <si>
    <t>Ремонт объектов ливневого хозяйства ЗАТО г. Радужный Владимирской области</t>
  </si>
  <si>
    <t>Модернизация сетей наружного освещения на территории города</t>
  </si>
  <si>
    <t>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</si>
  <si>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</si>
  <si>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</si>
  <si>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</si>
  <si>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Ремонт тротуаров и пешеходных дорожек на территории города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</si>
  <si>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</si>
  <si>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</si>
  <si>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Укрепление материально-технической базы муниципальных организаций культуры и дополнительного образования в сфере культуры (МБУК МСДЦ)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</si>
  <si>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</si>
  <si>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</si>
  <si>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</si>
  <si>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</si>
  <si>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</si>
  <si>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Комплекс процессных мероприятий "Информатизация"</t>
  </si>
  <si>
    <t>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</si>
  <si>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</si>
  <si>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</si>
  <si>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Мероприятия, реализуемые в составе регионального проекта "Оказание поддержки нуждающимся в улучшении жилищных условий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бюджетов", не входящего в состав федерального проекта</t>
  </si>
  <si>
    <t>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</si>
  <si>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</si>
  <si>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Комплекс процессных мероприятий "Безопасный город"</t>
  </si>
  <si>
    <t>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</si>
  <si>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Комплекс процессных мероприятий "Энергосбережение и повышение надежности энергоснабжения в топливно-энергетическом комплексе"</t>
  </si>
  <si>
    <t>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</si>
  <si>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Комплекс процессных мероприятий "Развитие жилищно-коммунального комплекса"</t>
  </si>
  <si>
    <t>Комплекс процессных мероприятий "Городские леса"</t>
  </si>
  <si>
    <t>Мероприятия, реализуемые в составе регионального проекта "Чистая вода", входящего в состав федерального проекта</t>
  </si>
  <si>
    <t>Комплекс процессных мероприятий "Обеспечение населения питьевой водой"</t>
  </si>
  <si>
    <t>Комплекс процессных мероприятий "Развитие пассажирских перевозок"</t>
  </si>
  <si>
    <t>Комплекс процессных мероприятий "Доступная среда для людей с ограниченными возможностями"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</si>
  <si>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</si>
  <si>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Комплекс процессных мероприятий "Развитие дошкольного, общего и дополнительного образования"</t>
  </si>
  <si>
    <t>Комплекс процессных мероприятий "Совершенствование организации отдыха и оздоровления детей и подростков"</t>
  </si>
  <si>
    <t>Мероприятия, реализуемые в составе регионального проекта "Бизнес-спринт (Я выбираю спорт)", не входящего в состав федерального проекта</t>
  </si>
  <si>
    <t>Мероприятия, реализуемые в составе муниципального проекта "Капитальный ремонт кровли бассейна МБОУДО ДЮСШ"</t>
  </si>
  <si>
    <t>Мероприятия, реализуемые в составе муниципального проекта "Ремонты спортивных площадок на территории города"</t>
  </si>
  <si>
    <t>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</si>
  <si>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</si>
  <si>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Мероприятия, реализуемые в составе муниципального проекта "Формирование комфортной городской среды"</t>
  </si>
  <si>
    <t>Комплекс процессных мероприятий "Комфортная городская среда"</t>
  </si>
  <si>
    <t>Комплекс процессных мероприятий "Техническое обслуживание, ремонт и модернизация уличного освещения"</t>
  </si>
  <si>
    <t>Комплекс процессных мероприятий "Создание условий для оказания государственных и муниципальных услуг"</t>
  </si>
  <si>
    <t>Комплекс процессных мероприятий "Профилактика дорожно-транспортного травматизма"</t>
  </si>
  <si>
    <t>Комплекс процессных мероприятий "Отходы"</t>
  </si>
  <si>
    <t>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</si>
  <si>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</si>
  <si>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Комплекс процессных мероприятий "Ремонт автомобильных дорог общего пользования местного значения"</t>
  </si>
  <si>
    <t>Комплекс процессных мероприятий "Содержание дорог и объектов благоустройства"</t>
  </si>
  <si>
    <t>Комплекс процессных мероприятий "Временная занятость детей и молодёжи"</t>
  </si>
  <si>
    <t>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</si>
  <si>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</si>
  <si>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</si>
  <si>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</si>
  <si>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</si>
  <si>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Комплекс процессных мероприятий "Культура"</t>
  </si>
  <si>
    <t>Комплекс процессных мероприятий "Физическая культура и спорт"</t>
  </si>
  <si>
    <t>Комплекс процессных мероприятий "Реализация государственной национальной политики"</t>
  </si>
  <si>
    <t>Комплекс процессных мероприятий "Землеустройство, использование и охрана земель"</t>
  </si>
  <si>
    <t>Комплекс процессных мероприятий "Оценка недвижимости, признание прав и регулирование отношений по муниципальной собственности"</t>
  </si>
  <si>
    <t>Комплекс процессных мероприятий "Комплексные меры противодействия злоупотреблению наркотиками и их незаконному обороту"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</si>
  <si>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</si>
  <si>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</si>
  <si>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</si>
  <si>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</si>
  <si>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</si>
  <si>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</si>
  <si>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</si>
  <si>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Комплекс процессных мероприятий "Выполнение управленческих функций, обеспечивающих стабильность работы подведомственных учреждений"</t>
  </si>
  <si>
    <t>Комплекс процессных мероприятий "Обеспечение защиты прав и интересов детей-сирот и детей, оставшихся без попечения родителей"</t>
  </si>
  <si>
    <t>Комплекс процессных мероприятий "Повышение правовой культуры населения"</t>
  </si>
  <si>
    <t>Комплекс процессных мероприятий "Организация досуга и воспитание детей и молодежи"</t>
  </si>
  <si>
    <t>05401</t>
  </si>
  <si>
    <t>95100</t>
  </si>
  <si>
    <t>95900</t>
  </si>
  <si>
    <t>01401</t>
  </si>
  <si>
    <t>07102</t>
  </si>
  <si>
    <t>07103</t>
  </si>
  <si>
    <t>07104</t>
  </si>
  <si>
    <t>07106</t>
  </si>
  <si>
    <t>90900</t>
  </si>
  <si>
    <t>99900</t>
  </si>
  <si>
    <t>06401</t>
  </si>
  <si>
    <t>06402</t>
  </si>
  <si>
    <t>07105</t>
  </si>
  <si>
    <t>08401</t>
  </si>
  <si>
    <t>09101</t>
  </si>
  <si>
    <t>09401</t>
  </si>
  <si>
    <t>10401</t>
  </si>
  <si>
    <t>111F5</t>
  </si>
  <si>
    <t>11401</t>
  </si>
  <si>
    <t>12401</t>
  </si>
  <si>
    <t>14401</t>
  </si>
  <si>
    <t>15102</t>
  </si>
  <si>
    <t>15401</t>
  </si>
  <si>
    <t>15403</t>
  </si>
  <si>
    <t>16106</t>
  </si>
  <si>
    <t>16202</t>
  </si>
  <si>
    <t>16203</t>
  </si>
  <si>
    <t>18101</t>
  </si>
  <si>
    <t>181F2</t>
  </si>
  <si>
    <t>18202</t>
  </si>
  <si>
    <t>18401</t>
  </si>
  <si>
    <t>18402</t>
  </si>
  <si>
    <t>01402</t>
  </si>
  <si>
    <t>03402</t>
  </si>
  <si>
    <t>10402</t>
  </si>
  <si>
    <t>13102</t>
  </si>
  <si>
    <t>131R1</t>
  </si>
  <si>
    <t>13401</t>
  </si>
  <si>
    <t>13402</t>
  </si>
  <si>
    <t>17402</t>
  </si>
  <si>
    <t>16101</t>
  </si>
  <si>
    <t>16102</t>
  </si>
  <si>
    <t>16103</t>
  </si>
  <si>
    <t>16104</t>
  </si>
  <si>
    <t>161P5</t>
  </si>
  <si>
    <t>16401</t>
  </si>
  <si>
    <t>16402</t>
  </si>
  <si>
    <t>16405</t>
  </si>
  <si>
    <t>04401</t>
  </si>
  <si>
    <t>04402</t>
  </si>
  <si>
    <t>03403</t>
  </si>
  <si>
    <t>15101</t>
  </si>
  <si>
    <t>15103</t>
  </si>
  <si>
    <t>15104</t>
  </si>
  <si>
    <t>15105</t>
  </si>
  <si>
    <t>151EВ</t>
  </si>
  <si>
    <t>151И6</t>
  </si>
  <si>
    <t>151Л6</t>
  </si>
  <si>
    <t>15402</t>
  </si>
  <si>
    <t>15404</t>
  </si>
  <si>
    <t>16404</t>
  </si>
  <si>
    <t>17401</t>
  </si>
  <si>
    <t>Решение СНД ЗАТО г. Радужный от 14.07.2014 №10/44 "Об утверждении Порядка и размеров возмещения расходов, связанных со служебными командировками лицам, замещающим выборные муниципальные должности, муниципальным служащим и работникам муниципальных учреждений ЗАТО г. Радужный Владимисркой области"</t>
  </si>
  <si>
    <t>Постановление Губернатора Владимирской обл. от 22.03.2004 №190 "О территориальной подсистеме единой государственной системы предупреждения и ликвидации чрезвычайных ситуаций Владимирской области"</t>
  </si>
  <si>
    <t>28.04.2004 / не установлен</t>
  </si>
  <si>
    <t>Постановление администрации ЗАТО г. 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 Радужный"</t>
  </si>
  <si>
    <t>Распоряжение Правительства РФ от 03.12.2014 №2446-р  "Об утверждении Концепции построения и развития аппаратно-программного комплекса "Безопасный город"</t>
  </si>
  <si>
    <t>03.12.2014 / не установлен</t>
  </si>
  <si>
    <t>Решение Совета народных депутатов ЗАТО г. Радужный от 25.12.2017 №24/114 "Об утверждении Программы комплексного развития систем коммунальной инфраструктуры муниципального образования закрытое административно-территориальное образование город Радужный Владимирской области на 2017 - 2021 годы с перспективой до 2027 года"</t>
  </si>
  <si>
    <t>п.81 раздела VII</t>
  </si>
  <si>
    <t>Распоряжение главы ЗАТО г. 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</si>
  <si>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Постановление администрации ЗАТО г. Радужный от 31.10.2023 №1453 "О проведении приватизации муниципального имущества"</t>
  </si>
  <si>
    <t>31.10.2023 / не установлен</t>
  </si>
  <si>
    <t>Постановление Правительства РФ от 26.12.2017 №1642 "Об утверждении государственной программы Российской Федерации "Развитие образования"</t>
  </si>
  <si>
    <t>Постановление Правительства Владимирской области от 24.08.2023 N 607 "О выделении бюджетных ассигнований из резервного фонда Правительства Владимирской области" (вместе с "Правилами предоставления и распределения иного межбюджетного трансферта из областного бюджета бюджетам муниципальных образований на возмещение расходов бюджета, связанных с командированием работников муниципальных унитарных предприятий на территорию города Докучаевска и города Донецка Донецкой Народной Республики")</t>
  </si>
  <si>
    <t>24.08.2023 / не установлен</t>
  </si>
  <si>
    <t>18.09.2020 / не установлен</t>
  </si>
  <si>
    <t>22.08.2020 / не установлен</t>
  </si>
  <si>
    <t>Решение СНД ЗАТО г.Радужный от 14.07.2014 №10/44 "Об утверждении порядка и размеров возмещения расходов, связанных со служебными командировками"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</si>
  <si>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 (в редакции решения СНД от 04.03.2024 № 4/14))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</si>
  <si>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годов")</t>
  </si>
  <si>
    <t>9990055491</t>
  </si>
  <si>
    <t>1740260034</t>
  </si>
  <si>
    <t>174012088Ц</t>
  </si>
  <si>
    <t>154030359К</t>
  </si>
  <si>
    <t>0440221060</t>
  </si>
  <si>
    <t>04101S5110</t>
  </si>
  <si>
    <t>0410175110</t>
  </si>
  <si>
    <t>164012080Ю</t>
  </si>
  <si>
    <t>164012080Э</t>
  </si>
  <si>
    <t>161047274Ф</t>
  </si>
  <si>
    <t>0140221080</t>
  </si>
  <si>
    <t>1840221070</t>
  </si>
  <si>
    <t>1840120950</t>
  </si>
  <si>
    <t>181F2А555D</t>
  </si>
  <si>
    <t>1540191030</t>
  </si>
  <si>
    <t>11105Z2430</t>
  </si>
  <si>
    <t>9090055491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</si>
  <si>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                                                                                                                                                                         (в редакции решения СНД от 04.03.2024 № 4/14, от 22.07.2024 № 12/57))</t>
  </si>
  <si>
    <t>11105</t>
  </si>
  <si>
    <t>04101</t>
  </si>
  <si>
    <t>06.06.2024 / не установлен</t>
  </si>
  <si>
    <t>Решение СНД ЗАТО г. Радужный от 15.07.2024 №11/55 "О поощрении муниципальной управленческой команды ЗАТО г. Радужный Владимирской области за достижение значений (уровней) показателей деятельности исполнительных органов Владимирской области"</t>
  </si>
  <si>
    <t>15.07.2024 / не установлен</t>
  </si>
  <si>
    <t>Постановление администрации ЗАТО г. Радужный от 21.05.2024 №630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2024 году"</t>
  </si>
  <si>
    <t>21.05.2024 / не установлен</t>
  </si>
  <si>
    <t>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</si>
  <si>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Обеспечение лицензионных требований к деятельности образовательных учреждений в части проведения ремонтных работ</t>
  </si>
  <si>
    <t>Реализация программ формирования современной городской среды</t>
  </si>
  <si>
    <t>Установка малых архитектурных игровых форм на территории города</t>
  </si>
  <si>
    <t>Мероприятия, направленные на повышение эффективности муниципального управления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</si>
  <si>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</si>
  <si>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Организация и проведение городских мероприятий в целях организации досуга населения (МБУК ПКиО)</t>
  </si>
  <si>
    <t>Организация и проведение городских мероприятий в целях организации досуга населения (МБУК "Общедоступная библиотека")</t>
  </si>
  <si>
    <t>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</si>
  <si>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Проведение комплексных кадастровых работ</t>
  </si>
  <si>
    <t>Проведение работ по инженерным изысканиям в отношении объектов муниципальной собственности</t>
  </si>
  <si>
    <t>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</si>
  <si>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Организация и проведение городских мероприятий патриотической направленности (МБОУ ДО ЦВР "Лад")</t>
  </si>
  <si>
    <t>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</si>
  <si>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16.05.2024 / не установлен</t>
  </si>
  <si>
    <t>Закон Владимирской области от 04.06.2020 №43-ОЗ "О государственном обеспечении и социальной поддержке детей-сирот и детей, оставшихся без попечения родителей"</t>
  </si>
  <si>
    <t>16.06.2020 / не установлен</t>
  </si>
  <si>
    <t>Закон Владимирской области от 05.06.2006 №77-ОЗ "О наделении органов местного самоуправления муниципальных образований Владимирской области отдельными государственными полномочиями на регистрацию актов гражданского состояния"</t>
  </si>
  <si>
    <t>Закон Владимирской области от 05.08.2009 №77-ОЗ "О наделении органов местного самоуправления государственными полномочиями по организации и осуществлению деятельности по опеке и попечительству в отношении несовершеннолетних граждан во Владимирской области"</t>
  </si>
  <si>
    <t>Закон Владимирской области от 05.12.2005 №184-ОЗ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</si>
  <si>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Закон Владимирской области от 10.10.2005 №145-ОЗ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 и защите их прав"</t>
  </si>
  <si>
    <t>Закон Владимирской области от 12.07.2006 №96-ОЗ "О наделении органов местного самоуправления муниципальных образований Владимирской области отдельными государственными полномочиями по вопросам административного законодательства"</t>
  </si>
  <si>
    <t>Закон Владимирской области от 28.12.2005 №201-ОЗ "О наделении органов местного самоуправления отдельными государственными полномочиями Владимирской области по исполнению мер государственного обеспечения и социальной поддержки детей-сирот и детей, оставшихся без попечения родителей"</t>
  </si>
  <si>
    <t>Постановление администрации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</si>
  <si>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во Владимирской области на период с 01.06.2022 по 01.06.2026"</t>
  </si>
  <si>
    <t>Постановление администрации ЗАТО город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</si>
  <si>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Постановление администрации ЗАТО город Радужный от 08.11.2023 №1495 "Об утверждении муниципальной программы "Развитие образования на территории ЗАТО г. Радужный Владимирской области"</t>
  </si>
  <si>
    <t>12.11.2023 / не установлен</t>
  </si>
  <si>
    <t>Постановление администрации ЗАТО город 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 Радужный"</t>
  </si>
  <si>
    <t>Постановление администрации ЗАТО город Радужный от 21.08.2023 №1075 "Об утверждении Порядка предоставления питания учащимся 1 - 11 классов муниципальных общеобразовательных организаций ЗАТО г. Радужный Владимирской области"</t>
  </si>
  <si>
    <t>Постановление администрации ЗАТО г. Радужный от 04.07.2024 №790 "Об участии в Межрегиональной "Вахте Памяти - 2024"</t>
  </si>
  <si>
    <t>04.07.2024 / не установлен</t>
  </si>
  <si>
    <t>15.02.2024 / не установлен</t>
  </si>
  <si>
    <t>01.09.2016 / не установлен</t>
  </si>
  <si>
    <t>05.10.2023 / не установлен</t>
  </si>
  <si>
    <t>13.05.2024 / не установлен</t>
  </si>
  <si>
    <t>15.11.2023 / не установлен</t>
  </si>
  <si>
    <t>Постановление администрации ЗАТО г. Радужный от 18.06.2024 №724 "О реализации проекта победителя конкурса проектов граффити "АРТ территория"</t>
  </si>
  <si>
    <t>18.06.2024 / не установлен</t>
  </si>
  <si>
    <t>Постановление Правительства Владимирской области от 23.08.2023 №599 "О порядке предоставления мер социальной поддержки многодетным семьям и о признании утратившими силу отдельных положений нормативных правовых актов области"</t>
  </si>
  <si>
    <t>23.08.2023 / не установлен</t>
  </si>
  <si>
    <t>26.01.2023 / не установлен</t>
  </si>
  <si>
    <t>Решение СНД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</si>
  <si>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Решение СНД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</si>
  <si>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Решение СНД ЗАТО г. Радужный от 25.01.2021 №1/3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</si>
  <si>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Решение СНД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</si>
  <si>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 xml:space="preserve">Решение СНД ЗАТО г. Радужный от 18.09.2023 №16/77 "Об утверждении Правил захоронения умерших лиц на кладбище традиционного захоронения ЗАТО г. Радужный Владимирской области" </t>
  </si>
  <si>
    <t>21.09.2023 / не установлен</t>
  </si>
  <si>
    <t>Указ Президента РФ от 19.12.2012 №1666 "О Стратегии государственной национальной политики Российской Федерации на период до 2025 года"</t>
  </si>
  <si>
    <t xml:space="preserve">Указы Президента Российской Федерации от 7 мая 2012 года №597, от 1 июня 2012 года №761 </t>
  </si>
  <si>
    <t>Федеральный закон от 24.11.1995 №181-ФЗ "О социальной защите инвалидов в Российской Федерации"</t>
  </si>
  <si>
    <t>Федеральный закон от 06.10.2003 №131-ФЗ "Об общих принципах организации местного самоуправления в Российской Федерации"</t>
  </si>
  <si>
    <t>Федеральный закон от 09.02.2009 №8-ФЗ "Об обеспечении доступа к информации о деятельности государственных органов и органов местного самоуправления"</t>
  </si>
  <si>
    <t xml:space="preserve">Федеральный закон от 20.08.2004 №113-ФЗ "О присяжных заседателях федеральных судов общей юрисдикции в Российской Федерации" </t>
  </si>
  <si>
    <t xml:space="preserve">Федеральный закон от 22.07.2008 №123-ФЗ "Технический регламент о требованиях пожарной безопасности"
</t>
  </si>
  <si>
    <t>Федеральный закон от 23.11.2009 №261-ФЗ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</si>
  <si>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Федеральный закон от 24.07.2007 №221-ФЗ "О кадастровой деятельности</t>
  </si>
  <si>
    <t>Федеральный закон от 29.12.2012 №273-ФЗ "Об образовании в Российской Федерации"</t>
  </si>
  <si>
    <t>Решение СНД ЗАТО г. Радужный от 25.12.2017 №24/114 "Об утверждении Программы комплексного развития систем коммунальной инфраструктуры муниципального образования закрытое административно-территориальное образование город Радужный Владимирской области на 2017 - 2021 годы с перспективой до 2027 года"</t>
  </si>
  <si>
    <t>Решение СНД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</si>
  <si>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01.02.2024 / не установлено</t>
  </si>
  <si>
    <t>Решение СНД ЗАТО г. Радужный от 22.01.2024 №1/6 "О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области"</t>
  </si>
  <si>
    <t>Постановление администрации ЗАТО г.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</si>
  <si>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Постановление администрации Владимирской области от 18.08.2014 №862 "О государственной программе Владимирской области "Развитие физической культуры и спорта во Владимирской области"</t>
  </si>
  <si>
    <t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</t>
  </si>
  <si>
    <t xml:space="preserve"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 </t>
  </si>
  <si>
    <t>Решение СНД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</si>
  <si>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Постановление администрации ЗАТО г. Радужный от 19.07.2023 №924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</si>
  <si>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Закон Владимирской области от 07.12.2020 №122-ОЗ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</t>
  </si>
  <si>
    <t>Постановление администрации Владимирской области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</si>
  <si>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Постановление Правительства РФ от 06.06.2024 №769 "О поощрении субъектов РФ за достижение значений (уровней) показателей для оценки эффективности деятельности высших должностых лиц субъектов РФ и деятельности высших должностных органов субъектов РФ в 2023 году"</t>
  </si>
  <si>
    <t>Постановление Правительства Владимирской области от 24.08.2023 №607 "О выделении бюджетных ассигнований из резервного фонда Правительства Владимирской области"</t>
  </si>
  <si>
    <t>Постановление Правительства РФ от 02.08.2019 №1006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</si>
  <si>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Закон Владимирской области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</si>
  <si>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Постановление Губернатора Владимирской области от 29.12.2007 №976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</si>
  <si>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Постановление Департамента образования Владимирской области от 17.01.2022 №2 "О порядке обращения за получением компенсации родителями (законными представителями)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</si>
  <si>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17.01.2022 / не установлен</t>
  </si>
  <si>
    <t>Закон Владимирской области от 05.10.2020 №73-ОЗ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</si>
  <si>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07.10.2020 / не установлен</t>
  </si>
  <si>
    <t>Постановление администрации Владимирской области от 04.06.2021 №332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</si>
  <si>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04.06.2021 / не установлен</t>
  </si>
  <si>
    <t>Постановление Губернатора Владимирской области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</si>
  <si>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Постановление Правительства Владимирской области от 08.07.2024 №397 "О порядке финансирования и расходования средств областного бюджета на государственное обеспечение и социальную поддержку детей-сирот и детей, оставшихся без попечения родителей, лиц из числа детей-сирот и детей, оставшихся без попечения родителей"</t>
  </si>
  <si>
    <t>09.07.2024 / не установлен</t>
  </si>
  <si>
    <t>Постановление администрации ЗАТО г. Радужный от 15.02.2024 №196 "Об утверждении протокола жилищной комиссии"</t>
  </si>
  <si>
    <t>Постановление администрации ЗАТО г. Радужный от 16.05.2024 №612 "О награждении премиями отличников учебы муниципальных общеобразовательных организаций ЗАТО г. Радужный Владимирской области по итогам 2023-2024 учебного года"</t>
  </si>
  <si>
    <t>Федеральный закон от 02.03.2007 №25-ФЗ "О муниципальной службе в Российской Федерации"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</si>
  <si>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№5-ФЗ"</t>
  </si>
  <si>
    <t>Указ Президента РФ от 05.12.2016 №646 "Об утверждении Доктрины информационной безопасности Российской Федерации"</t>
  </si>
  <si>
    <t>Постановление администрации ЗАТО город Радужный от 15.11.2023 №1520 "Об утверждении муниципальной программы "Создание благоприятных условий для развития молодого поколения
на территории ЗАТО г. Радужный Владимирской области"</t>
  </si>
  <si>
    <t>Налоговый кодекс Российской Федерации (часть вторая) от 05.08.2000 №117-ФЗ</t>
  </si>
  <si>
    <t>Решение СНД ЗАТО г. Радужный от 10.10.2005 №36/300 "Об утверждении Положения об организации в ЗАТО г. Радужный электро-, тепло-, газо-, водоснабжения населения и водоотведения"</t>
  </si>
  <si>
    <t>Распоряжение Правительства РФ от 24.11.2020 №3081-р "Об утверждении Стратегии развития физической культуры и спорта в Российской Федерации на период до 2030 года"</t>
  </si>
  <si>
    <t>Распоряжение Правительства РФ от 29.02.2016 №326-р "Об утверждении Стратегии государственной культурной политики на период до 2030 года"</t>
  </si>
  <si>
    <t>Постановление Губернатора Владимирской обл. от 19.04.2011 №330 "О реализации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</si>
  <si>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Решение СНД ЗАТО г. Радужный от 06.02.2017 №2/11 "Об утверждении Положения  об оплате труда  муниципальных служащих ОМСУ муниципального образования ЗАТО г. Радужный Владимирской области"</t>
  </si>
  <si>
    <t>Постановление главы города ЗАТО г. Радужный от 29.12.2006 №570 "Об осуществлении государственных полномочий на регистрацию актов гражданского состояния</t>
  </si>
  <si>
    <t>Постановление главы администрации ЗАТО г. Радужный от 07.11.2022 №1433 "Об утверждении Положения о комиссии по  делам несовершеннолетних и защите их прав ЗАТО г. Радужный Владимирской области"</t>
  </si>
  <si>
    <t>Распоряжение главы города ЗАТО г. Радужный от 10.11.2008 №927 "Об официальном опубликовании нормативно-правовых актов и иной официальной информации"</t>
  </si>
  <si>
    <t>Решение СНД ЗАТО г. Радужный от 15.11.2010 №21/87 "Об утверждении Положения о Совете  народных депутатов ЗАТО  г. Радужный Владимирской области"</t>
  </si>
  <si>
    <t>Решение СНД ЗАТО г. 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 Радужный Владимирской области"</t>
  </si>
  <si>
    <t>Решение СНД ЗАТО г. Радужный от 06.02.2017 №2/12 "Об утверждении Положения об оплате труда работников муниципальных бюджетных, казенных и автономных  учреждений ЗАТО г. Радужный  Владимирской области", постановление администрации ЗАТО г. Радужный от 01.06.2011 №663 "О утверждении Положения об оплате труда работников муниципальных казенных учреждений  ЗАТО г. Радужный Владимирской области"</t>
  </si>
  <si>
    <t>Решение СНД ЗАТО г. Радужный от 06.12.2010 №23/102 "Об утверждении Положения  об администрации ЗАТО г. Радужный Владимирской области"</t>
  </si>
  <si>
    <t>Постановление главы города ЗАТО г. Радужный от 21.12.2006 №541 "Об осуществлении отдельных государственных полномочий по вопросам административного законодательства"</t>
  </si>
  <si>
    <t>Решение ГСНД ЗАТО г. Радужный  от 19.09.2005 №33/261 "Об утверждении Положения муниципального учреждения "Управление по делам гражданской обороны и чрезвычайным ситуациям" ЗАТО г. Радужный Владимирской области"</t>
  </si>
  <si>
    <t>Постановление администрации ЗАТО г. Радужный 06.12.2023 №1630 "Об утверждении адресной инвестиционной программы развития  ЗАТО г. Радужный Владимирской области на 2024 год и на 2025-2026 годы"</t>
  </si>
  <si>
    <t>Постановление администрации ЗАТО г. 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 Радужный и иного имущества, образующего единое целое с объектами соглашений"</t>
  </si>
  <si>
    <t>Распоряжение главы города ЗАТО г. Радужный от 07.07.2003 №1622 "Об утверждении Положения Муниципального учреждения "Городской Комитет муниципального хозяйства ЗАТО г. Радужный Владимирской области"</t>
  </si>
  <si>
    <t>Постановление администрации ЗАТО г. Радужный от 24.10.2019 №1464 "О взносах на капитальный ремонт общего имущества в многоквартирных домах в части муниципальных помещений"</t>
  </si>
  <si>
    <t>Постановление администрации ЗАТО г. Радужный от 27.03.2020 №417 "Об утверждении Порядка возмещения части фактически понесенных затрат муниципальному унитарному предприятию "Жилищно-коммунальное хозяйство ЗАТО г. Радужный Владимирской области" от содержания городских бань"</t>
  </si>
  <si>
    <t>Распоряжение главы города ЗАТО г. Радужный от 07.07.2003 №1622 "Об утверждении Положения Муниципального учреждения "Городской Комитет муниципального хозяйства ЗАТО г. Радужный Владимирской области"</t>
  </si>
  <si>
    <t>Решение СНД ЗАТО г. Радужный от 06.02.2017 №2/12 "Об утверждении Положения об оплате труда работников муниципальных бюджетных, казенных и автономных  учреждений ЗАТО г. Радужный  Владимирской области", Постановление администрации ЗАТО г. Радужный от 27.01.2023 №104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</si>
  <si>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 Радужный Владимирской области"</t>
  </si>
  <si>
    <t>Постановление администрации ЗАТО г. Радужный от 04.05.2012 №616 "О создании муниципального казенного учреждения "Дорожник" ЗАТО г. Радужный Владимирской области"</t>
  </si>
  <si>
    <t>Постановление администрации ЗАТО г. Радужный от 13.05.2024 №592 "Об организации отдыха, оздоровления и занятости детей и подростков в период летних школьных каникул на территории ЗАТО г. Радужный Владимирской области в 2024 году"</t>
  </si>
  <si>
    <t>Постановление администрации ЗАТО г. 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</si>
  <si>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Постановление администрации ЗАТО г. 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</si>
  <si>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Решение СНД ЗАТО г. Радужный от 06.02.2017 №2/12 "Об утверждении Положения об оплате труда работников муниципальных бюджетных, казенных и автономных учреждений ЗАТО г. Радужный Владимирской области", Постановление администрации ЗАТО г. Радужный от 01.06.2011 №663 "О утверждении Положения об оплате труда работников муниципальных казенных учреждений  ЗАТО г. Радужный Владимирской области", Постановление администрации ЗАТО г. 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области,</t>
  </si>
  <si>
    <t>Постановление администрации ЗАТО г. Радужный от 25.12.2009 №1088 "Об утверждении Устава МКУ "Комитет по культуре и спорту ЗАТО г. Радужный"</t>
  </si>
  <si>
    <t>Постановление администрации ЗАТО г. Радужный от 25.12.2015 №2186 "Об утверждении устава МБУДО "ДШИ" ЗАТО г. Радужный Владимирской области"</t>
  </si>
  <si>
    <t>Постановление администрации ЗАТО г. Радужный от 22.07.2011 №1001 "Об утверждении устава МБУК КЦ "Досуг" ЗАТО г. Радужный Владимирской области"</t>
  </si>
  <si>
    <t>Постановление администрации ЗАТО г. Радужный от 29.07.2011 №1041 "Об утверждении устава МБУК ПКиО ЗАТО г. Радужный Владимирской области"</t>
  </si>
  <si>
    <t>Постановление администрации ЗАТО г. Радужный от 17.08.2011 №1123 "Об утверждении устава МБУК "Общедоступная библиотека" ЗАТО г. Радужный Владимирской области"</t>
  </si>
  <si>
    <t>Постановление администрации ЗАТО г. Радужный от 13.07.2011 №891 "Об утверждении устава МБУК МСДЦ ЗАТО г. Радужный Владимирской области"</t>
  </si>
  <si>
    <t>Постановление администрации ЗАТО г. Радужный от 28.12.2018 №1976 "Об утверждении устава МБОУДО ДЮСШ ЗАТО г. Радужный Владимирской области"</t>
  </si>
  <si>
    <t>Постановление администрации ЗАТО г. Радужный от 03.04.2015 №524 "Об утверждении норм расходования средств на спортивные мероприятия, финансируемые из городского бюджета"</t>
  </si>
  <si>
    <t>Постановление администрации ЗАТО г. 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 Радужный Владимирской области"</t>
  </si>
  <si>
    <t>Решение СНД ЗАТО г. Радужный от 13.12.2010 №24/108 "Об утверждении Положения о комитете по управлению муниципальным имуществом администрации ЗАТО г. Радужный Владимирской области"</t>
  </si>
  <si>
    <t>Постановление администрации ЗАТО г. 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</si>
  <si>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Постановление администрации ЗАТО г. 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</si>
  <si>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Постановление администрации ЗАТО г. 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</si>
  <si>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Постановление администрации ЗАТО г. 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организациях"</t>
  </si>
  <si>
    <t>Постановление администрации ЗАТО г. Радужный от 23.12.2015 №2172"Об утверждении устава МБДОУ ЦРР детский сад №3"</t>
  </si>
  <si>
    <t>Постановление администрации ЗАТО г. Радужный от 23.12.2015 №2171 "Об утверждении устава МБДОУ ЦРР детский сад №5"</t>
  </si>
  <si>
    <t>Постановление администрации ЗАТО г. Радужный от 23.12.2015 №2170 "Об утверждении устава МБДОУ ЦРР детский сад №6"</t>
  </si>
  <si>
    <t>Постановление администрации ЗАТО г. Радужный от 26.11.2015 №1955 "Об утверждении устава МБОУ СОШ №1"</t>
  </si>
  <si>
    <t>Постановление администрации ЗАТО г. Радужный от 18.11.2015 №1893 "Об утверждении устава МБОУ СОШ №2"</t>
  </si>
  <si>
    <t>Постановление администрации ЗАТО г. Радужный от 07.12.2015 №2018 "Об утверждении устава МБОУ ДО ЦВР "Лад"</t>
  </si>
  <si>
    <t>Постановление администрации ЗАТО г. 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</si>
  <si>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Решение СНД ЗАТО г. Радужный от 06.02.2017 №2/12 "Об утверждении Положения об оплате труда работников муниципальных бюджетных, казенных и автономных учреждений ЗАТО г. Радужный Владимирской области", Постановление администрации ЗАТО г. Радужный от 01.06.2011 №663 "О утверждении Положения об оплате труда работников муниципальных казенных учреждений  ЗАТО г. Радужный Владимирской области"</t>
  </si>
  <si>
    <t>Решение СНД ЗАТО г. Радужный от 23.01.2023 №1/4 "Об утверждении Положения об управлении образования администрации ЗАТО г. Радужный Владимирской области"</t>
  </si>
  <si>
    <t>Постановление администрации ЗАТО г. 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 Радужный"</t>
  </si>
  <si>
    <t>Постановление главы города ЗАТО г. Радужный от 17.08.2009 №671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 Радужный"</t>
  </si>
  <si>
    <t>Решение СНД ЗАТО г. Радужный от 06.02.2017 №2/12 "Об утверждении Положения об оплате труда работников муниципальных бюджетных, казенных и автономных  учреждений ЗАТО г. Радужный  Владимирской области", Постановление администрации ЗАТО г. Радужный от 01.06.2011 №663 "Об утверждении Положения об оплате труда работников муниципальных казенных учреждений ЗАТО г. Радужный Владимирской области"</t>
  </si>
  <si>
    <t>Решение СНД ЗАТО г. 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</si>
  <si>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 Радужный от 06.02.2017 №2/11"Об утверждении Положения об оплате труда муниципальных служащих органов местного самоуправления муниципального образования ЗАТО г. Радужный Владимирской области"</t>
  </si>
  <si>
    <t>Решение ГСНД ЗАТО г. Радужный от 07.09.2009 №14/128  "Об утверждении Положения "О муниципальном долге ЗАТО г. Радужный"</t>
  </si>
  <si>
    <t>Решение ГСНД ЗАТО г. Радужный от 07.09.2009 №14/128 "Об утверждении Положения "О муниципальном долге ЗАТО г. Радужный"</t>
  </si>
  <si>
    <t>Постановление администрации ЗАТО г. Радужный от 05.10.2023 №1313 "Об утверждении исходных данных для составления бюджета ЗАТО г. Радужный Владимирской области на 2022 год и на плановый период 2024-2026 годов"</t>
  </si>
  <si>
    <t>Постановление администрации ЗАТО г. 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</si>
  <si>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Решение СНД ЗАТО г. Радужный от 22.06.2020 №10/51 "Об утверждении "Положения о бюджетном процессе в городском округе ЗАТО г. Радужный Владимирской области"</t>
  </si>
  <si>
    <t>2.4.2.2</t>
  </si>
  <si>
    <t>2.4.2.1</t>
  </si>
  <si>
    <t>2.2.16</t>
  </si>
  <si>
    <t>2.1.3</t>
  </si>
  <si>
    <t>2.2.24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</si>
  <si>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                                                                                                                                                                         (в редакции решения СНД от 04.03.2024 № 4/14, от 22.07.2024 № 12/57, от 30.10.2024 № 17/78))</t>
  </si>
  <si>
    <t xml:space="preserve">Закупка энергетических ресурсов </t>
  </si>
  <si>
    <t>Оснащение инвентарем заглубленных помещений пдземного пространства многоквартирных домов ЗАТО г.Радужный Владимирской области</t>
  </si>
  <si>
    <t>0640160040</t>
  </si>
  <si>
    <t>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</si>
  <si>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</si>
  <si>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>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</si>
  <si>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</si>
  <si>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>27.01.2023 / не установлен</t>
  </si>
  <si>
    <t>2.1.15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</si>
  <si>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</t>
  </si>
  <si>
    <t>9990072200</t>
  </si>
  <si>
    <t>Обеспечение выполнения работ по ямочному ремонту автомобильных дорог общего пользования местного значения</t>
  </si>
  <si>
    <t>Приобретение, поставка и монтаж системы фильтрации и подготовки воды для плавательного бассейна (МБОУ ДО ДЮСШ)</t>
  </si>
  <si>
    <t>161047160Ф</t>
  </si>
  <si>
    <t>164012080Ч</t>
  </si>
  <si>
    <t>Организация и проведение городских мероприятий в целях организации досуга населения (МБУК КЦ  Досуг)</t>
  </si>
  <si>
    <t>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</si>
  <si>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Постановление администрации ЗАТО город Радужный от 07.10.2022 N 1283 "Об утверждении административного регламента предоставления муниципальной услуги "Организация отдыха и оздоровления детей в каникулярное время"</t>
  </si>
  <si>
    <t>13.10.2022 / не установлен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</si>
  <si>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</si>
  <si>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п.1 ч.1 ст.16</t>
  </si>
  <si>
    <t>Постановление администрации ЗАТО г. Радужный от 17.05.2022 №627 "Порядок использования средств, полученных в результате экономии бюджетных ассигнований на закупку товаров, работ, услуг для муниципальных нужд"</t>
  </si>
  <si>
    <t>17.05.2022 / не установлен</t>
  </si>
  <si>
    <t>2.6</t>
  </si>
  <si>
    <t>11.07.2019 / не установлен</t>
  </si>
  <si>
    <t xml:space="preserve">Решение СНД ЗАТО г. Радужный от 07.10.2013 №16/86 "О создании муниципального дорожного фонда муниципального образования ЗАТО г. Радужный Владимирской области" </t>
  </si>
  <si>
    <t>151И650501</t>
  </si>
  <si>
    <t>Обеспечение выплат ежемесячного денежного вознаграждения советникам директоров по воспитанию и взаимодействию с детьми общественными объединениями муниципальных образовательных организаций</t>
  </si>
  <si>
    <t>151И679010</t>
  </si>
  <si>
    <t>Реализация инициативных проектов в сфере образования, имеющих приоритетное значение для жителеймуниципальных образований и определяемых с учетом их мнения</t>
  </si>
  <si>
    <t>Гранты в форме субсидий бюджетным учреждениям</t>
  </si>
  <si>
    <t>Постановление Правительства Владимирской области от 18.07.2024 №431 "О распределении иных межбюджетных трансфертов" Инициативные проекты в сфере образования, имеющих приоритетноезначение для жителей муниципальных образований и определяемые с учетом их мнения " Атрриум-возраждение школьного театра"</t>
  </si>
  <si>
    <t>18.07.2024 / не установлен</t>
  </si>
  <si>
    <t>151Л650501</t>
  </si>
  <si>
    <t>151Л679010</t>
  </si>
  <si>
    <t>151Л3679010</t>
  </si>
  <si>
    <t>Реализация проектов-победителей конкурсов в сфере моложежной политике</t>
  </si>
  <si>
    <t>Постановление Правительства Владимирской области  от 30.08.2024 №532 "Об итогах областных конкурсов в сфере молодежной политики в  2024 году"</t>
  </si>
  <si>
    <t>04.09.2024 / не установлен</t>
  </si>
  <si>
    <t>563,540,5</t>
  </si>
  <si>
    <t>0940160030</t>
  </si>
  <si>
    <t>20.12.2024 / не установлен</t>
  </si>
  <si>
    <t xml:space="preserve">Постановление администрации ЗАТО г. Радужный от 20.12.2024 №1684 "Об утверждении Порядка погашения задолженноти за жилищно-коммунальные услуги" </t>
  </si>
  <si>
    <t>Субсидии, юридическим лицам на возмещение затрат по погашению задолженности за жилищно-коммунальные услуги семьям лиц, погибших и (или) пропавших безвести при участии в СВО</t>
  </si>
  <si>
    <t>Приобретение карт маршрута и свидетельств об осуществлении перевозок по маршруту регулярных перевозок</t>
  </si>
  <si>
    <t>На закупку дорожной и комуунальной техники</t>
  </si>
  <si>
    <t>Установка фундамента и стены под установку водоподготовки в здании бассейна, демонтаж расширительного бака</t>
  </si>
  <si>
    <t>164029106Ф</t>
  </si>
  <si>
    <t>151Л671930</t>
  </si>
  <si>
    <t>151Л6S1930</t>
  </si>
  <si>
    <t>Укрепление материально-технической базы муниципальных образовательных учреждений (МБОУ СОШ №2)</t>
  </si>
  <si>
    <t>Постановление Правительства Владимирской области от 10 декабря 2024 г. N 753 "Об утверждении перераспределения иных межбюджетных трансфертов, внесении изменений в сводную бюджетную роспись без внесения изменений в Закон Владимирской области от 25.12.2023 N 183-ОЗ "Об областном бюджете на 2024 год и на плановый период 2025 и 2026 годов"</t>
  </si>
  <si>
    <t>10.12.2024 / 31.12.2024</t>
  </si>
  <si>
    <t>Софинансирование на укрепление материально-технической базы муниципальных образовательных учреждений (МБОУ СОШ №2)</t>
  </si>
  <si>
    <t>Решение СНД ЗАТО г. Радужный от 26.11.2018 №18/93 "О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области"</t>
  </si>
  <si>
    <t>26.11.2018 / не установлено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</si>
  <si>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                                                                                                                                                                         (в редакции решения СНД от 04.03.2024 № 4/14, от 22.07.2024 № 12/57, от 30.10.2024 № 17/78,от 23.12.2024 № 21/108))</t>
  </si>
  <si>
    <t>16104S160Ф</t>
  </si>
  <si>
    <t>(в соответствии с решением СНД ЗАТО г. Радужный Владимирской области от 18.12.2023 № 22/120 "Об утверждении бюджета ЗАТО г. Радужный Владимирской области на 2024 год и на плановый период 2025 и 2026 годов"                                                                                                                                                                         (в редакции решения СНД от 04.03.2024 № 4/14, от 22.07.2024 № 12/57, от 30.10.2024 № 17/78, от 23.12.2024 № 21/108))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</si>
</sst>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\ #,##0.00&quot;    &quot;;\-#,##0.00&quot;    &quot;;&quot; -&quot;#&quot;    &quot;;@\ "/>
    <numFmt numFmtId="166" formatCode="#,##0.00000"/>
    <numFmt numFmtId="167" formatCode="0.000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i/>
      <sz val="8"/>
      <name val="Arial"/>
      <family val="2"/>
      <charset val="204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  <charset val="204"/>
    </font>
    <font>
      <sz val="8"/>
      <color theme="5" tint="-0.24997711111789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4" fontId="3" fillId="0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5" fillId="0" borderId="1"/>
    <xf numFmtId="0" fontId="8" fillId="0" borderId="5">
      <alignment horizontal="center" vertical="center" wrapText="1"/>
    </xf>
    <xf numFmtId="3" fontId="10" fillId="0" borderId="6">
      <alignment horizontal="right" vertical="top" shrinkToFit="1"/>
    </xf>
    <xf numFmtId="49" fontId="10" fillId="0" borderId="6">
      <alignment horizontal="center" vertical="top" wrapText="1"/>
    </xf>
    <xf numFmtId="49" fontId="10" fillId="0" borderId="6">
      <alignment horizontal="left" vertical="top" wrapText="1"/>
    </xf>
    <xf numFmtId="49" fontId="10" fillId="0" borderId="5">
      <alignment horizontal="center" vertical="top" wrapText="1"/>
    </xf>
    <xf numFmtId="49" fontId="10" fillId="0" borderId="7">
      <alignment horizontal="left" vertical="top" wrapText="1"/>
    </xf>
    <xf numFmtId="0" fontId="11" fillId="0" borderId="5">
      <alignment vertical="top" wrapText="1"/>
    </xf>
    <xf numFmtId="49" fontId="10" fillId="5" borderId="5">
      <alignment horizontal="left" vertical="top" wrapText="1"/>
    </xf>
    <xf numFmtId="49" fontId="10" fillId="0" borderId="9">
      <alignment horizontal="left" vertical="top" wrapText="1"/>
    </xf>
    <xf numFmtId="49" fontId="10" fillId="0" borderId="10">
      <alignment horizontal="left" vertical="top" wrapText="1"/>
    </xf>
    <xf numFmtId="3" fontId="10" fillId="0" borderId="5">
      <alignment horizontal="right" vertical="top" shrinkToFit="1"/>
    </xf>
    <xf numFmtId="49" fontId="10" fillId="0" borderId="7">
      <alignment horizontal="left" vertical="center" wrapText="1"/>
    </xf>
    <xf numFmtId="0" fontId="13" fillId="0" borderId="1">
      <alignment vertical="top"/>
    </xf>
    <xf numFmtId="0" fontId="10" fillId="0" borderId="1">
      <alignment horizontal="left" vertical="center" shrinkToFit="1"/>
    </xf>
    <xf numFmtId="0" fontId="11" fillId="0" borderId="1">
      <alignment horizontal="right" vertical="center"/>
    </xf>
    <xf numFmtId="0" fontId="10" fillId="0" borderId="1"/>
    <xf numFmtId="0" fontId="14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4" fillId="0" borderId="1"/>
    <xf numFmtId="0" fontId="1" fillId="4" borderId="1"/>
    <xf numFmtId="0" fontId="10" fillId="0" borderId="5">
      <alignment horizontal="center" vertical="center" wrapText="1"/>
    </xf>
    <xf numFmtId="0" fontId="1" fillId="0" borderId="2">
      <alignment horizontal="center" vertical="center" wrapText="1"/>
    </xf>
    <xf numFmtId="0" fontId="10" fillId="0" borderId="1"/>
    <xf numFmtId="0" fontId="1" fillId="0" borderId="1"/>
    <xf numFmtId="0" fontId="1" fillId="0" borderId="1">
      <alignment wrapText="1"/>
    </xf>
    <xf numFmtId="0" fontId="11" fillId="0" borderId="11">
      <alignment horizontal="right"/>
    </xf>
    <xf numFmtId="0" fontId="3" fillId="0" borderId="3">
      <alignment horizontal="right"/>
    </xf>
    <xf numFmtId="0" fontId="1" fillId="4" borderId="1">
      <alignment shrinkToFit="1"/>
    </xf>
    <xf numFmtId="4" fontId="11" fillId="6" borderId="11">
      <alignment horizontal="right" vertical="top" shrinkToFit="1"/>
    </xf>
    <xf numFmtId="4" fontId="3" fillId="2" borderId="3">
      <alignment horizontal="right" vertical="top" shrinkToFit="1"/>
    </xf>
    <xf numFmtId="4" fontId="11" fillId="7" borderId="11">
      <alignment horizontal="right" vertical="top" shrinkToFit="1"/>
    </xf>
    <xf numFmtId="4" fontId="3" fillId="3" borderId="3">
      <alignment horizontal="right" vertical="top" shrinkToFit="1"/>
    </xf>
    <xf numFmtId="0" fontId="15" fillId="0" borderId="1">
      <alignment horizontal="center"/>
    </xf>
    <xf numFmtId="0" fontId="2" fillId="0" borderId="1">
      <alignment horizontal="center"/>
    </xf>
    <xf numFmtId="0" fontId="10" fillId="0" borderId="1">
      <alignment horizontal="right"/>
    </xf>
    <xf numFmtId="0" fontId="1" fillId="0" borderId="1">
      <alignment horizontal="right"/>
    </xf>
    <xf numFmtId="0" fontId="1" fillId="0" borderId="1">
      <alignment horizontal="left" wrapText="1"/>
    </xf>
    <xf numFmtId="0" fontId="11" fillId="0" borderId="5">
      <alignment vertical="top" wrapText="1"/>
    </xf>
    <xf numFmtId="0" fontId="3" fillId="0" borderId="2">
      <alignment vertical="top" wrapText="1"/>
    </xf>
    <xf numFmtId="0" fontId="11" fillId="0" borderId="5">
      <alignment vertical="top" wrapText="1"/>
    </xf>
    <xf numFmtId="1" fontId="10" fillId="0" borderId="5">
      <alignment horizontal="center" vertical="top" shrinkToFit="1"/>
    </xf>
    <xf numFmtId="1" fontId="1" fillId="0" borderId="2">
      <alignment horizontal="center" vertical="top" shrinkToFit="1"/>
    </xf>
    <xf numFmtId="1" fontId="10" fillId="0" borderId="5">
      <alignment horizontal="center" vertical="top" shrinkToFit="1"/>
    </xf>
    <xf numFmtId="0" fontId="1" fillId="4" borderId="1">
      <alignment horizontal="center"/>
    </xf>
    <xf numFmtId="4" fontId="11" fillId="6" borderId="5">
      <alignment horizontal="right" vertical="top" shrinkToFit="1"/>
    </xf>
    <xf numFmtId="4" fontId="3" fillId="2" borderId="2">
      <alignment horizontal="right" vertical="top" shrinkToFit="1"/>
    </xf>
    <xf numFmtId="4" fontId="11" fillId="0" borderId="5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11" fillId="7" borderId="5">
      <alignment horizontal="right" vertical="top" shrinkToFit="1"/>
    </xf>
    <xf numFmtId="4" fontId="11" fillId="7" borderId="5">
      <alignment horizontal="right" vertical="top" shrinkToFit="1"/>
    </xf>
    <xf numFmtId="4" fontId="3" fillId="3" borderId="2">
      <alignment horizontal="right" vertical="top" shrinkToFit="1"/>
    </xf>
    <xf numFmtId="0" fontId="8" fillId="0" borderId="6">
      <alignment horizontal="center" vertical="center" wrapText="1"/>
    </xf>
    <xf numFmtId="0" fontId="8" fillId="0" borderId="12">
      <alignment horizontal="center" vertical="center" wrapText="1"/>
    </xf>
    <xf numFmtId="49" fontId="10" fillId="0" borderId="5">
      <alignment horizontal="left" vertical="top" wrapText="1"/>
    </xf>
    <xf numFmtId="49" fontId="10" fillId="0" borderId="10">
      <alignment horizontal="left" vertical="center" wrapText="1"/>
    </xf>
    <xf numFmtId="49" fontId="10" fillId="0" borderId="9">
      <alignment horizontal="left" vertical="center" wrapText="1"/>
    </xf>
    <xf numFmtId="49" fontId="10" fillId="0" borderId="5">
      <alignment horizontal="right" vertical="top" shrinkToFit="1"/>
    </xf>
    <xf numFmtId="49" fontId="10" fillId="0" borderId="6">
      <alignment horizontal="right" vertical="top" shrinkToFit="1"/>
    </xf>
    <xf numFmtId="49" fontId="10" fillId="0" borderId="5">
      <alignment horizontal="center" vertical="top" shrinkToFit="1"/>
    </xf>
    <xf numFmtId="49" fontId="10" fillId="0" borderId="6">
      <alignment horizontal="center" vertical="top" shrinkToFit="1"/>
    </xf>
    <xf numFmtId="0" fontId="4" fillId="0" borderId="1"/>
  </cellStyleXfs>
  <cellXfs count="227">
    <xf numFmtId="0" fontId="0" fillId="0" borderId="0" xfId="0"/>
    <xf numFmtId="0" fontId="9" fillId="0" borderId="4" xfId="25" applyFont="1" applyFill="1" applyBorder="1" applyAlignment="1">
      <alignment horizontal="center" vertical="center" wrapText="1"/>
    </xf>
    <xf numFmtId="0" fontId="9" fillId="0" borderId="4" xfId="25" applyFont="1" applyFill="1" applyBorder="1" applyAlignment="1">
      <alignment vertical="center" wrapText="1"/>
    </xf>
    <xf numFmtId="49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28" applyNumberFormat="1" applyFont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>
      <alignment horizontal="left" vertical="center" wrapText="1"/>
    </xf>
    <xf numFmtId="0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6" applyNumberFormat="1" applyFont="1" applyFill="1" applyBorder="1" applyAlignment="1" applyProtection="1">
      <alignment vertical="center" wrapText="1"/>
      <protection locked="0"/>
    </xf>
    <xf numFmtId="14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25" applyNumberFormat="1" applyFont="1" applyFill="1" applyBorder="1" applyAlignment="1">
      <alignment horizontal="center" vertical="center" wrapText="1"/>
    </xf>
    <xf numFmtId="0" fontId="9" fillId="0" borderId="4" xfId="37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3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37" applyNumberFormat="1" applyFont="1" applyFill="1" applyBorder="1" applyAlignment="1" applyProtection="1">
      <alignment horizontal="left" vertical="center" wrapText="1"/>
      <protection locked="0"/>
    </xf>
    <xf numFmtId="0" fontId="9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37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3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Font="1" applyFill="1"/>
    <xf numFmtId="1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30" applyNumberFormat="1" applyFont="1" applyBorder="1" applyAlignment="1" applyProtection="1">
      <alignment horizontal="center" vertical="center" wrapText="1"/>
      <protection locked="0"/>
    </xf>
    <xf numFmtId="0" fontId="9" fillId="0" borderId="4" xfId="26" applyNumberFormat="1" applyFont="1" applyBorder="1" applyAlignment="1" applyProtection="1">
      <alignment horizontal="center" vertical="center" wrapText="1"/>
      <protection locked="0"/>
    </xf>
    <xf numFmtId="0" fontId="9" fillId="0" borderId="4" xfId="26" applyNumberFormat="1" applyFont="1" applyBorder="1" applyAlignment="1" applyProtection="1">
      <alignment vertical="center" wrapText="1"/>
      <protection locked="0"/>
    </xf>
    <xf numFmtId="49" fontId="9" fillId="0" borderId="4" xfId="26" applyNumberFormat="1" applyFont="1" applyBorder="1" applyAlignment="1" applyProtection="1">
      <alignment horizontal="center" vertical="center" wrapText="1"/>
      <protection locked="0"/>
    </xf>
    <xf numFmtId="49" fontId="9" fillId="0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0" borderId="1" xfId="25" applyFont="1" applyFill="1" applyBorder="1" applyAlignment="1" applyProtection="1">
      <alignment horizontal="left" vertical="center" wrapText="1"/>
    </xf>
    <xf numFmtId="0" fontId="9" fillId="0" borderId="1" xfId="42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left" vertical="center" wrapText="1"/>
      <protection locked="0"/>
    </xf>
    <xf numFmtId="49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39" applyNumberFormat="1" applyFont="1" applyFill="1" applyAlignment="1" applyProtection="1">
      <alignment horizontal="center" vertical="center" wrapText="1" shrinkToFit="1"/>
      <protection locked="0"/>
    </xf>
    <xf numFmtId="0" fontId="9" fillId="0" borderId="1" xfId="38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Alignment="1">
      <alignment horizontal="center" vertical="center" wrapText="1"/>
    </xf>
    <xf numFmtId="0" fontId="6" fillId="0" borderId="1" xfId="25" applyFont="1" applyFill="1"/>
    <xf numFmtId="14" fontId="9" fillId="0" borderId="1" xfId="25" applyNumberFormat="1" applyFont="1" applyFill="1" applyAlignment="1">
      <alignment horizontal="center" vertical="center" wrapText="1"/>
    </xf>
    <xf numFmtId="49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5" applyFont="1" applyFill="1" applyBorder="1"/>
    <xf numFmtId="164" fontId="12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3" applyNumberFormat="1" applyFont="1" applyFill="1" applyBorder="1" applyAlignment="1" applyProtection="1">
      <alignment vertical="center" wrapText="1"/>
      <protection locked="0"/>
    </xf>
    <xf numFmtId="0" fontId="7" fillId="0" borderId="4" xfId="33" applyNumberFormat="1" applyFont="1" applyFill="1" applyBorder="1" applyAlignment="1" applyProtection="1">
      <alignment vertical="center" wrapText="1"/>
      <protection locked="0"/>
    </xf>
    <xf numFmtId="164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8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25" applyNumberFormat="1" applyFont="1" applyFill="1" applyBorder="1" applyAlignment="1">
      <alignment horizontal="center" vertical="center" wrapText="1"/>
    </xf>
    <xf numFmtId="49" fontId="7" fillId="0" borderId="4" xfId="28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27" applyNumberFormat="1" applyFont="1" applyFill="1" applyBorder="1" applyAlignment="1" applyProtection="1">
      <alignment horizontal="center" vertical="center" wrapText="1" shrinkToFit="1"/>
      <protection locked="0"/>
    </xf>
    <xf numFmtId="164" fontId="9" fillId="0" borderId="4" xfId="27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" xfId="3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5" applyFont="1" applyFill="1" applyBorder="1" applyAlignment="1">
      <alignment horizontal="left" vertical="center" wrapText="1"/>
    </xf>
    <xf numFmtId="0" fontId="7" fillId="0" borderId="4" xfId="25" applyFont="1" applyFill="1" applyBorder="1" applyAlignment="1">
      <alignment horizontal="center" vertical="center" wrapText="1"/>
    </xf>
    <xf numFmtId="164" fontId="7" fillId="0" borderId="4" xfId="25" applyNumberFormat="1" applyFont="1" applyFill="1" applyBorder="1" applyAlignment="1">
      <alignment horizontal="center" vertical="center" wrapText="1"/>
    </xf>
    <xf numFmtId="0" fontId="7" fillId="0" borderId="4" xfId="25" applyFont="1" applyFill="1" applyBorder="1" applyAlignment="1">
      <alignment vertical="center" wrapText="1"/>
    </xf>
    <xf numFmtId="0" fontId="7" fillId="0" borderId="4" xfId="25" applyFont="1" applyFill="1" applyBorder="1" applyAlignment="1">
      <alignment horizontal="center" vertical="center"/>
    </xf>
    <xf numFmtId="0" fontId="9" fillId="0" borderId="1" xfId="25" applyFont="1" applyFill="1" applyBorder="1" applyAlignment="1">
      <alignment horizontal="center" vertical="center" wrapText="1"/>
    </xf>
    <xf numFmtId="14" fontId="7" fillId="0" borderId="4" xfId="25" applyNumberFormat="1" applyFont="1" applyFill="1" applyBorder="1" applyAlignment="1">
      <alignment horizontal="center" vertical="center" wrapText="1"/>
    </xf>
    <xf numFmtId="164" fontId="7" fillId="0" borderId="4" xfId="25" applyNumberFormat="1" applyFont="1" applyFill="1" applyBorder="1" applyAlignment="1">
      <alignment horizontal="center" vertical="center"/>
    </xf>
    <xf numFmtId="49" fontId="7" fillId="0" borderId="4" xfId="25" applyNumberFormat="1" applyFont="1" applyFill="1" applyBorder="1" applyAlignment="1">
      <alignment horizontal="center" vertical="center" wrapText="1" shrinkToFit="1"/>
    </xf>
    <xf numFmtId="0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0" fontId="7" fillId="0" borderId="4" xfId="26" applyNumberFormat="1" applyFont="1" applyFill="1" applyBorder="1" applyAlignment="1" applyProtection="1">
      <alignment vertical="center" wrapText="1"/>
      <protection locked="0"/>
    </xf>
    <xf numFmtId="0" fontId="12" fillId="0" borderId="1" xfId="25" applyFont="1" applyFill="1"/>
    <xf numFmtId="0" fontId="9" fillId="0" borderId="1" xfId="25" applyFont="1" applyFill="1" applyBorder="1" applyAlignment="1" applyProtection="1">
      <alignment horizontal="center" vertical="center" wrapText="1"/>
    </xf>
    <xf numFmtId="49" fontId="9" fillId="0" borderId="1" xfId="25" applyNumberFormat="1" applyFont="1" applyFill="1" applyBorder="1" applyAlignment="1" applyProtection="1">
      <alignment horizontal="center" vertical="center" wrapText="1"/>
    </xf>
    <xf numFmtId="1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26" applyNumberFormat="1" applyFont="1" applyFill="1" applyBorder="1" applyAlignment="1" applyProtection="1">
      <alignment horizontal="left" vertical="center" wrapText="1"/>
      <protection locked="0"/>
    </xf>
    <xf numFmtId="164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164" fontId="9" fillId="0" borderId="4" xfId="25" applyNumberFormat="1" applyFont="1" applyFill="1" applyBorder="1" applyAlignment="1">
      <alignment horizontal="center" vertical="center" wrapText="1"/>
    </xf>
    <xf numFmtId="165" fontId="9" fillId="0" borderId="4" xfId="25" applyNumberFormat="1" applyFont="1" applyFill="1" applyBorder="1" applyAlignment="1">
      <alignment horizontal="center" vertical="center" wrapText="1"/>
    </xf>
    <xf numFmtId="0" fontId="9" fillId="0" borderId="4" xfId="25" applyFont="1" applyFill="1" applyBorder="1" applyAlignment="1">
      <alignment horizontal="center" vertical="center"/>
    </xf>
    <xf numFmtId="164" fontId="9" fillId="0" borderId="4" xfId="25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left" vertical="center" wrapText="1"/>
    </xf>
    <xf numFmtId="49" fontId="9" fillId="0" borderId="4" xfId="28" applyNumberFormat="1" applyFont="1" applyFill="1" applyBorder="1" applyAlignment="1" applyProtection="1">
      <alignment horizontal="left" vertical="center" wrapText="1"/>
      <protection locked="0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1" xfId="40" applyNumberFormat="1" applyFont="1" applyFill="1" applyAlignment="1" applyProtection="1">
      <alignment horizontal="center" vertical="center" wrapText="1"/>
      <protection locked="0"/>
    </xf>
    <xf numFmtId="49" fontId="12" fillId="0" borderId="8" xfId="25" applyNumberFormat="1" applyFont="1" applyFill="1" applyBorder="1" applyAlignment="1">
      <alignment horizontal="center"/>
    </xf>
    <xf numFmtId="49" fontId="7" fillId="0" borderId="4" xfId="33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25" applyNumberFormat="1" applyFont="1" applyFill="1" applyBorder="1" applyAlignment="1">
      <alignment horizontal="center" vertical="center"/>
    </xf>
    <xf numFmtId="49" fontId="9" fillId="0" borderId="8" xfId="28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28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25" applyNumberFormat="1" applyFont="1" applyFill="1" applyBorder="1" applyAlignment="1">
      <alignment vertical="center" wrapText="1"/>
    </xf>
    <xf numFmtId="49" fontId="7" fillId="0" borderId="4" xfId="3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26" applyNumberFormat="1" applyFont="1" applyFill="1" applyBorder="1" applyAlignment="1" applyProtection="1">
      <alignment vertical="center" wrapText="1"/>
      <protection locked="0"/>
    </xf>
    <xf numFmtId="49" fontId="6" fillId="0" borderId="1" xfId="25" applyNumberFormat="1" applyFont="1" applyFill="1"/>
    <xf numFmtId="49" fontId="9" fillId="0" borderId="4" xfId="33" applyNumberFormat="1" applyFont="1" applyFill="1" applyBorder="1" applyAlignment="1" applyProtection="1">
      <alignment vertical="center" wrapText="1"/>
      <protection locked="0"/>
    </xf>
    <xf numFmtId="164" fontId="9" fillId="0" borderId="1" xfId="38" applyNumberFormat="1" applyFont="1" applyFill="1" applyAlignment="1" applyProtection="1">
      <alignment horizontal="center" vertical="center" wrapText="1"/>
      <protection locked="0"/>
    </xf>
    <xf numFmtId="164" fontId="9" fillId="0" borderId="1" xfId="25" applyNumberFormat="1" applyFont="1" applyFill="1" applyBorder="1" applyAlignment="1" applyProtection="1">
      <alignment horizontal="center" vertical="center" wrapText="1"/>
    </xf>
    <xf numFmtId="164" fontId="9" fillId="0" borderId="4" xfId="25" applyNumberFormat="1" applyFont="1" applyFill="1" applyBorder="1" applyAlignment="1" applyProtection="1">
      <alignment horizontal="center" vertical="center" wrapText="1"/>
    </xf>
    <xf numFmtId="49" fontId="20" fillId="0" borderId="4" xfId="28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left" vertical="center" wrapText="1"/>
    </xf>
    <xf numFmtId="49" fontId="20" fillId="0" borderId="4" xfId="31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164" fontId="20" fillId="0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4" xfId="30" applyNumberFormat="1" applyFont="1" applyBorder="1" applyAlignment="1" applyProtection="1">
      <alignment horizontal="center" vertical="center" wrapText="1"/>
      <protection locked="0"/>
    </xf>
    <xf numFmtId="3" fontId="20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4" xfId="33" applyNumberFormat="1" applyFont="1" applyFill="1" applyBorder="1" applyAlignment="1" applyProtection="1">
      <alignment vertical="center" wrapText="1"/>
      <protection locked="0"/>
    </xf>
    <xf numFmtId="0" fontId="20" fillId="0" borderId="4" xfId="26" applyNumberFormat="1" applyFont="1" applyFill="1" applyBorder="1" applyAlignment="1" applyProtection="1">
      <alignment horizontal="center" vertical="center" wrapText="1"/>
      <protection locked="0"/>
    </xf>
    <xf numFmtId="49" fontId="20" fillId="0" borderId="4" xfId="3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4" fontId="9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164" fontId="20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4" xfId="2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20" fillId="0" borderId="4" xfId="25" applyNumberFormat="1" applyFont="1" applyFill="1" applyBorder="1" applyAlignment="1">
      <alignment horizontal="center" vertical="center" wrapText="1"/>
    </xf>
    <xf numFmtId="0" fontId="12" fillId="0" borderId="4" xfId="25" applyFont="1" applyFill="1" applyBorder="1" applyAlignment="1">
      <alignment vertical="center"/>
    </xf>
    <xf numFmtId="49" fontId="9" fillId="0" borderId="4" xfId="0" applyNumberFormat="1" applyFont="1" applyBorder="1" applyAlignment="1">
      <alignment horizontal="left" vertical="center" wrapText="1"/>
    </xf>
    <xf numFmtId="1" fontId="17" fillId="0" borderId="4" xfId="7" applyNumberFormat="1" applyFont="1" applyFill="1" applyBorder="1" applyAlignment="1" applyProtection="1">
      <alignment horizontal="center" vertical="center" shrinkToFit="1"/>
    </xf>
    <xf numFmtId="0" fontId="17" fillId="0" borderId="4" xfId="6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49" fontId="17" fillId="0" borderId="4" xfId="7" applyNumberFormat="1" applyFont="1" applyFill="1" applyBorder="1" applyAlignment="1" applyProtection="1">
      <alignment horizontal="center" vertical="center" shrinkToFit="1"/>
    </xf>
    <xf numFmtId="164" fontId="17" fillId="0" borderId="4" xfId="8" applyNumberFormat="1" applyFont="1" applyFill="1" applyBorder="1" applyAlignment="1" applyProtection="1">
      <alignment horizontal="center" vertical="center" shrinkToFit="1"/>
    </xf>
    <xf numFmtId="1" fontId="18" fillId="0" borderId="4" xfId="7" applyNumberFormat="1" applyFont="1" applyFill="1" applyBorder="1" applyAlignment="1" applyProtection="1">
      <alignment horizontal="center" vertical="center" shrinkToFit="1"/>
    </xf>
    <xf numFmtId="0" fontId="18" fillId="0" borderId="4" xfId="6" applyNumberFormat="1" applyFont="1" applyFill="1" applyBorder="1" applyAlignment="1" applyProtection="1">
      <alignment vertical="center" wrapText="1"/>
    </xf>
    <xf numFmtId="49" fontId="18" fillId="0" borderId="4" xfId="7" applyNumberFormat="1" applyFont="1" applyFill="1" applyBorder="1" applyAlignment="1" applyProtection="1">
      <alignment horizontal="center" vertical="center" shrinkToFit="1"/>
    </xf>
    <xf numFmtId="164" fontId="18" fillId="0" borderId="4" xfId="8" applyNumberFormat="1" applyFont="1" applyFill="1" applyBorder="1" applyAlignment="1" applyProtection="1">
      <alignment horizontal="center" vertical="center" shrinkToFit="1"/>
    </xf>
    <xf numFmtId="164" fontId="18" fillId="0" borderId="4" xfId="10" applyNumberFormat="1" applyFont="1" applyFill="1" applyBorder="1" applyAlignment="1" applyProtection="1">
      <alignment horizontal="center" vertical="center" shrinkToFit="1"/>
    </xf>
    <xf numFmtId="1" fontId="19" fillId="0" borderId="4" xfId="7" applyNumberFormat="1" applyFont="1" applyFill="1" applyBorder="1" applyAlignment="1" applyProtection="1">
      <alignment horizontal="center" vertical="center" shrinkToFit="1"/>
    </xf>
    <xf numFmtId="0" fontId="19" fillId="0" borderId="4" xfId="6" applyNumberFormat="1" applyFont="1" applyFill="1" applyBorder="1" applyAlignment="1" applyProtection="1">
      <alignment vertical="center" wrapText="1"/>
    </xf>
    <xf numFmtId="49" fontId="19" fillId="0" borderId="4" xfId="7" applyNumberFormat="1" applyFont="1" applyFill="1" applyBorder="1" applyAlignment="1" applyProtection="1">
      <alignment horizontal="center" vertical="center" shrinkToFit="1"/>
    </xf>
    <xf numFmtId="164" fontId="19" fillId="0" borderId="4" xfId="8" applyNumberFormat="1" applyFont="1" applyFill="1" applyBorder="1" applyAlignment="1" applyProtection="1">
      <alignment horizontal="center" vertical="center" shrinkToFit="1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12" fillId="0" borderId="4" xfId="25" applyNumberFormat="1" applyFont="1" applyFill="1" applyBorder="1" applyAlignment="1">
      <alignment horizontal="center" vertical="center"/>
    </xf>
    <xf numFmtId="1" fontId="9" fillId="0" borderId="4" xfId="7" applyNumberFormat="1" applyFont="1" applyFill="1" applyBorder="1" applyAlignment="1" applyProtection="1">
      <alignment horizontal="center" vertical="center" shrinkToFit="1"/>
    </xf>
    <xf numFmtId="0" fontId="9" fillId="0" borderId="4" xfId="6" applyNumberFormat="1" applyFont="1" applyFill="1" applyBorder="1" applyAlignment="1" applyProtection="1">
      <alignment vertical="center" wrapText="1"/>
    </xf>
    <xf numFmtId="49" fontId="9" fillId="0" borderId="4" xfId="7" applyNumberFormat="1" applyFont="1" applyFill="1" applyBorder="1" applyAlignment="1" applyProtection="1">
      <alignment horizontal="center" vertical="center" shrinkToFit="1"/>
    </xf>
    <xf numFmtId="164" fontId="9" fillId="0" borderId="4" xfId="8" applyNumberFormat="1" applyFont="1" applyFill="1" applyBorder="1" applyAlignment="1" applyProtection="1">
      <alignment horizontal="center" vertical="center" shrinkToFit="1"/>
    </xf>
    <xf numFmtId="164" fontId="9" fillId="0" borderId="4" xfId="10" applyNumberFormat="1" applyFont="1" applyFill="1" applyBorder="1" applyAlignment="1" applyProtection="1">
      <alignment horizontal="center" vertical="center" shrinkToFit="1"/>
    </xf>
    <xf numFmtId="1" fontId="20" fillId="0" borderId="4" xfId="7" applyNumberFormat="1" applyFont="1" applyFill="1" applyBorder="1" applyAlignment="1" applyProtection="1">
      <alignment horizontal="center" vertical="center" shrinkToFit="1"/>
    </xf>
    <xf numFmtId="0" fontId="20" fillId="0" borderId="4" xfId="6" applyNumberFormat="1" applyFont="1" applyFill="1" applyBorder="1" applyAlignment="1" applyProtection="1">
      <alignment vertical="center" wrapText="1"/>
    </xf>
    <xf numFmtId="49" fontId="20" fillId="0" borderId="4" xfId="7" applyNumberFormat="1" applyFont="1" applyFill="1" applyBorder="1" applyAlignment="1" applyProtection="1">
      <alignment horizontal="center" vertical="center" shrinkToFit="1"/>
    </xf>
    <xf numFmtId="164" fontId="20" fillId="0" borderId="4" xfId="8" applyNumberFormat="1" applyFont="1" applyFill="1" applyBorder="1" applyAlignment="1" applyProtection="1">
      <alignment horizontal="center" vertical="center" shrinkToFit="1"/>
    </xf>
    <xf numFmtId="164" fontId="19" fillId="0" borderId="4" xfId="10" applyNumberFormat="1" applyFont="1" applyFill="1" applyBorder="1" applyAlignment="1" applyProtection="1">
      <alignment horizontal="center" vertical="center" shrinkToFit="1"/>
    </xf>
    <xf numFmtId="0" fontId="9" fillId="0" borderId="1" xfId="25" applyFont="1" applyFill="1" applyBorder="1" applyAlignment="1" applyProtection="1">
      <alignment horizontal="center" vertical="center" wrapText="1"/>
    </xf>
    <xf numFmtId="49" fontId="7" fillId="0" borderId="4" xfId="3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4" fillId="0" borderId="0" xfId="0" applyFont="1"/>
    <xf numFmtId="0" fontId="0" fillId="0" borderId="0" xfId="0" applyFont="1"/>
    <xf numFmtId="0" fontId="9" fillId="0" borderId="1" xfId="25" applyNumberFormat="1" applyFont="1" applyFill="1" applyBorder="1" applyAlignment="1" applyProtection="1">
      <alignment horizontal="center" vertical="center" wrapText="1"/>
    </xf>
    <xf numFmtId="0" fontId="12" fillId="0" borderId="4" xfId="25" applyNumberFormat="1" applyFont="1" applyFill="1" applyBorder="1" applyAlignment="1">
      <alignment vertical="center"/>
    </xf>
    <xf numFmtId="0" fontId="0" fillId="0" borderId="0" xfId="0" applyNumberFormat="1" applyFont="1"/>
    <xf numFmtId="0" fontId="24" fillId="0" borderId="4" xfId="0" applyFont="1" applyBorder="1"/>
    <xf numFmtId="3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4" xfId="7" applyNumberFormat="1" applyFont="1" applyFill="1" applyBorder="1" applyAlignment="1" applyProtection="1">
      <alignment horizontal="center" vertical="center" shrinkToFit="1"/>
    </xf>
    <xf numFmtId="0" fontId="4" fillId="0" borderId="0" xfId="0" applyFont="1"/>
    <xf numFmtId="1" fontId="7" fillId="0" borderId="4" xfId="7" applyNumberFormat="1" applyFont="1" applyFill="1" applyBorder="1" applyAlignment="1" applyProtection="1">
      <alignment horizontal="center" vertical="center" shrinkToFit="1"/>
    </xf>
    <xf numFmtId="0" fontId="7" fillId="0" borderId="4" xfId="6" applyNumberFormat="1" applyFont="1" applyFill="1" applyBorder="1" applyAlignment="1" applyProtection="1">
      <alignment vertical="center" wrapText="1"/>
    </xf>
    <xf numFmtId="0" fontId="7" fillId="0" borderId="4" xfId="7" applyNumberFormat="1" applyFont="1" applyFill="1" applyBorder="1" applyAlignment="1" applyProtection="1">
      <alignment horizontal="center" vertical="center" shrinkToFit="1"/>
    </xf>
    <xf numFmtId="164" fontId="7" fillId="0" borderId="4" xfId="8" applyNumberFormat="1" applyFont="1" applyFill="1" applyBorder="1" applyAlignment="1" applyProtection="1">
      <alignment horizontal="center" vertical="center" shrinkToFit="1"/>
    </xf>
    <xf numFmtId="0" fontId="4" fillId="0" borderId="4" xfId="0" applyFont="1" applyBorder="1"/>
    <xf numFmtId="164" fontId="9" fillId="0" borderId="4" xfId="25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4" fillId="0" borderId="4" xfId="0" applyFont="1" applyFill="1" applyBorder="1"/>
    <xf numFmtId="0" fontId="9" fillId="0" borderId="1" xfId="25" applyFont="1" applyFill="1" applyBorder="1" applyAlignment="1" applyProtection="1">
      <alignment horizontal="center" vertical="center" wrapText="1"/>
    </xf>
    <xf numFmtId="164" fontId="9" fillId="0" borderId="4" xfId="25" applyNumberFormat="1" applyFont="1" applyFill="1" applyBorder="1" applyAlignment="1" applyProtection="1">
      <alignment horizontal="center" vertical="center" wrapText="1"/>
    </xf>
    <xf numFmtId="1" fontId="25" fillId="0" borderId="4" xfId="7" applyNumberFormat="1" applyFont="1" applyFill="1" applyBorder="1" applyAlignment="1" applyProtection="1">
      <alignment horizontal="center" vertical="center" shrinkToFit="1"/>
    </xf>
    <xf numFmtId="0" fontId="25" fillId="0" borderId="4" xfId="6" applyNumberFormat="1" applyFont="1" applyFill="1" applyBorder="1" applyAlignment="1" applyProtection="1">
      <alignment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164" fontId="25" fillId="0" borderId="4" xfId="8" applyNumberFormat="1" applyFont="1" applyFill="1" applyBorder="1" applyAlignment="1" applyProtection="1">
      <alignment horizontal="center" vertical="center" shrinkToFit="1"/>
    </xf>
    <xf numFmtId="3" fontId="25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25" fillId="0" borderId="4" xfId="7" applyNumberFormat="1" applyFont="1" applyFill="1" applyBorder="1" applyAlignment="1" applyProtection="1">
      <alignment horizontal="center" vertical="center" shrinkToFit="1"/>
    </xf>
    <xf numFmtId="49" fontId="25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>
      <alignment vertical="center" wrapText="1"/>
    </xf>
    <xf numFmtId="0" fontId="25" fillId="0" borderId="4" xfId="26" applyNumberFormat="1" applyFont="1" applyFill="1" applyBorder="1" applyAlignment="1" applyProtection="1">
      <alignment vertical="center" wrapText="1"/>
      <protection locked="0"/>
    </xf>
    <xf numFmtId="0" fontId="25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6" applyNumberFormat="1" applyFont="1" applyFill="1" applyBorder="1" applyAlignment="1" applyProtection="1">
      <alignment vertical="center" wrapText="1"/>
    </xf>
    <xf numFmtId="0" fontId="9" fillId="0" borderId="4" xfId="29" applyNumberFormat="1" applyFont="1" applyFill="1" applyBorder="1" applyAlignment="1" applyProtection="1">
      <alignment vertical="center" wrapText="1"/>
      <protection locked="0"/>
    </xf>
    <xf numFmtId="164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32" applyNumberFormat="1" applyFont="1" applyFill="1" applyBorder="1" applyAlignment="1" applyProtection="1">
      <alignment vertical="center" wrapText="1"/>
    </xf>
    <xf numFmtId="0" fontId="9" fillId="0" borderId="4" xfId="32" applyNumberFormat="1" applyFont="1" applyFill="1" applyBorder="1" applyAlignment="1" applyProtection="1">
      <alignment horizontal="center" vertical="center" wrapText="1"/>
    </xf>
    <xf numFmtId="0" fontId="4" fillId="8" borderId="4" xfId="0" applyFont="1" applyFill="1" applyBorder="1"/>
    <xf numFmtId="0" fontId="9" fillId="8" borderId="4" xfId="26" applyNumberFormat="1" applyFont="1" applyFill="1" applyBorder="1" applyAlignment="1" applyProtection="1">
      <alignment vertical="center" wrapText="1"/>
      <protection locked="0"/>
    </xf>
    <xf numFmtId="0" fontId="9" fillId="8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>
      <alignment horizontal="center" vertical="center" wrapText="1"/>
    </xf>
    <xf numFmtId="1" fontId="9" fillId="8" borderId="4" xfId="7" applyNumberFormat="1" applyFont="1" applyFill="1" applyBorder="1" applyAlignment="1" applyProtection="1">
      <alignment horizontal="center" vertical="center" shrinkToFit="1"/>
    </xf>
    <xf numFmtId="0" fontId="9" fillId="8" borderId="4" xfId="7" applyNumberFormat="1" applyFont="1" applyFill="1" applyBorder="1" applyAlignment="1" applyProtection="1">
      <alignment horizontal="center" vertical="center" shrinkToFit="1"/>
    </xf>
    <xf numFmtId="164" fontId="9" fillId="8" borderId="4" xfId="8" applyNumberFormat="1" applyFont="1" applyFill="1" applyBorder="1" applyAlignment="1" applyProtection="1">
      <alignment horizontal="center" vertical="center" shrinkToFit="1"/>
    </xf>
    <xf numFmtId="3" fontId="9" fillId="8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8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6" applyNumberFormat="1" applyFont="1" applyFill="1" applyBorder="1" applyAlignment="1" applyProtection="1">
      <alignment vertical="center" wrapText="1"/>
    </xf>
    <xf numFmtId="49" fontId="9" fillId="8" borderId="4" xfId="0" applyNumberFormat="1" applyFont="1" applyFill="1" applyBorder="1" applyAlignment="1">
      <alignment horizontal="center" vertical="center" wrapText="1" shrinkToFi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164" fontId="9" fillId="0" borderId="4" xfId="25" applyNumberFormat="1" applyFont="1" applyFill="1" applyBorder="1" applyAlignment="1" applyProtection="1">
      <alignment horizontal="center" vertical="center" wrapText="1"/>
    </xf>
    <xf numFmtId="49" fontId="9" fillId="0" borderId="4" xfId="33" applyNumberFormat="1" applyFont="1" applyFill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Fill="1" applyBorder="1" applyAlignment="1">
      <alignment horizontal="center" vertical="center" wrapText="1" shrinkToFit="1"/>
    </xf>
    <xf numFmtId="0" fontId="9" fillId="0" borderId="1" xfId="6" applyNumberFormat="1" applyFont="1" applyFill="1" applyBorder="1" applyAlignment="1" applyProtection="1">
      <alignment vertical="center" wrapText="1"/>
    </xf>
    <xf numFmtId="164" fontId="9" fillId="0" borderId="13" xfId="8" applyNumberFormat="1" applyFont="1" applyFill="1" applyBorder="1" applyAlignment="1" applyProtection="1">
      <alignment horizontal="center" vertical="center" shrinkToFit="1"/>
    </xf>
    <xf numFmtId="164" fontId="9" fillId="0" borderId="1" xfId="8" applyNumberFormat="1" applyFont="1" applyFill="1" applyBorder="1" applyAlignment="1" applyProtection="1">
      <alignment horizontal="center" vertical="center" shrinkToFit="1"/>
    </xf>
    <xf numFmtId="1" fontId="26" fillId="0" borderId="4" xfId="7" applyNumberFormat="1" applyFont="1" applyFill="1" applyBorder="1" applyAlignment="1" applyProtection="1">
      <alignment horizontal="center" vertical="center" shrinkToFit="1"/>
    </xf>
    <xf numFmtId="3" fontId="26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0" xfId="0" applyFont="1" applyFill="1"/>
    <xf numFmtId="166" fontId="24" fillId="0" borderId="0" xfId="0" applyNumberFormat="1" applyFont="1"/>
    <xf numFmtId="49" fontId="25" fillId="0" borderId="4" xfId="28" applyNumberFormat="1" applyFont="1" applyFill="1" applyBorder="1" applyAlignment="1" applyProtection="1">
      <alignment horizontal="center" vertical="center" wrapText="1"/>
      <protection locked="0"/>
    </xf>
    <xf numFmtId="167" fontId="24" fillId="0" borderId="0" xfId="0" applyNumberFormat="1" applyFont="1"/>
    <xf numFmtId="164" fontId="4" fillId="0" borderId="0" xfId="0" applyNumberFormat="1" applyFont="1"/>
    <xf numFmtId="0" fontId="9" fillId="0" borderId="1" xfId="25" applyFont="1" applyFill="1" applyBorder="1" applyAlignment="1" applyProtection="1">
      <alignment horizontal="center" vertical="center" wrapText="1"/>
    </xf>
    <xf numFmtId="164" fontId="9" fillId="0" borderId="4" xfId="25" applyNumberFormat="1" applyFont="1" applyFill="1" applyBorder="1" applyAlignment="1" applyProtection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4" xfId="25" applyNumberFormat="1" applyFont="1" applyFill="1" applyBorder="1" applyAlignment="1" applyProtection="1">
      <alignment horizontal="center" vertical="center" wrapText="1"/>
    </xf>
    <xf numFmtId="164" fontId="9" fillId="0" borderId="4" xfId="25" applyNumberFormat="1" applyFont="1" applyFill="1" applyBorder="1" applyAlignment="1" applyProtection="1">
      <alignment horizontal="center" vertical="center" wrapText="1"/>
    </xf>
  </cellXfs>
  <cellStyles count="91">
    <cellStyle name="br" xfId="17"/>
    <cellStyle name="br 2" xfId="43"/>
    <cellStyle name="col" xfId="16"/>
    <cellStyle name="col 2" xfId="44"/>
    <cellStyle name="st74" xfId="36"/>
    <cellStyle name="st75" xfId="27"/>
    <cellStyle name="style0" xfId="18"/>
    <cellStyle name="style0 2" xfId="45"/>
    <cellStyle name="td" xfId="19"/>
    <cellStyle name="td 2" xfId="46"/>
    <cellStyle name="tr" xfId="15"/>
    <cellStyle name="tr 2" xfId="47"/>
    <cellStyle name="xl21" xfId="20"/>
    <cellStyle name="xl21 2" xfId="48"/>
    <cellStyle name="xl22" xfId="5"/>
    <cellStyle name="xl22 2" xfId="49"/>
    <cellStyle name="xl22 3" xfId="50"/>
    <cellStyle name="xl23" xfId="2"/>
    <cellStyle name="xl23 2" xfId="51"/>
    <cellStyle name="xl23 3" xfId="52"/>
    <cellStyle name="xl24" xfId="1"/>
    <cellStyle name="xl24 2" xfId="41"/>
    <cellStyle name="xl24 3" xfId="53"/>
    <cellStyle name="xl25" xfId="11"/>
    <cellStyle name="xl25 2" xfId="54"/>
    <cellStyle name="xl25 3" xfId="55"/>
    <cellStyle name="xl26" xfId="21"/>
    <cellStyle name="xl26 2" xfId="42"/>
    <cellStyle name="xl26 3" xfId="56"/>
    <cellStyle name="xl27" xfId="12"/>
    <cellStyle name="xl27 2" xfId="57"/>
    <cellStyle name="xl27 3" xfId="58"/>
    <cellStyle name="xl28" xfId="13"/>
    <cellStyle name="xl28 2" xfId="59"/>
    <cellStyle name="xl28 3" xfId="60"/>
    <cellStyle name="xl29" xfId="3"/>
    <cellStyle name="xl29 2" xfId="26"/>
    <cellStyle name="xl29 3" xfId="61"/>
    <cellStyle name="xl29 4" xfId="62"/>
    <cellStyle name="xl30" xfId="4"/>
    <cellStyle name="xl30 2" xfId="63"/>
    <cellStyle name="xl30 3" xfId="64"/>
    <cellStyle name="xl31" xfId="14"/>
    <cellStyle name="xl31 2" xfId="65"/>
    <cellStyle name="xl32" xfId="6"/>
    <cellStyle name="xl32 2" xfId="66"/>
    <cellStyle name="xl32 3" xfId="67"/>
    <cellStyle name="xl33" xfId="22"/>
    <cellStyle name="xl33 2" xfId="32"/>
    <cellStyle name="xl34" xfId="7"/>
    <cellStyle name="xl34 2" xfId="68"/>
    <cellStyle name="xl34 3" xfId="69"/>
    <cellStyle name="xl34 4" xfId="70"/>
    <cellStyle name="xl35" xfId="23"/>
    <cellStyle name="xl35 2" xfId="71"/>
    <cellStyle name="xl35 3" xfId="72"/>
    <cellStyle name="xl36" xfId="8"/>
    <cellStyle name="xl36 2" xfId="73"/>
    <cellStyle name="xl36 3" xfId="74"/>
    <cellStyle name="xl37" xfId="10"/>
    <cellStyle name="xl37 2" xfId="75"/>
    <cellStyle name="xl37 3" xfId="76"/>
    <cellStyle name="xl38" xfId="24"/>
    <cellStyle name="xl38 2" xfId="77"/>
    <cellStyle name="xl39" xfId="9"/>
    <cellStyle name="xl39 2" xfId="78"/>
    <cellStyle name="xl39 3" xfId="79"/>
    <cellStyle name="xl39 4" xfId="80"/>
    <cellStyle name="xl41" xfId="40"/>
    <cellStyle name="xl43" xfId="39"/>
    <cellStyle name="xl44" xfId="38"/>
    <cellStyle name="xl47" xfId="81"/>
    <cellStyle name="xl48" xfId="82"/>
    <cellStyle name="xl60" xfId="30"/>
    <cellStyle name="xl62" xfId="28"/>
    <cellStyle name="xl64" xfId="33"/>
    <cellStyle name="xl65" xfId="83"/>
    <cellStyle name="xl67" xfId="29"/>
    <cellStyle name="xl68" xfId="31"/>
    <cellStyle name="xl69" xfId="37"/>
    <cellStyle name="xl71" xfId="35"/>
    <cellStyle name="xl72" xfId="84"/>
    <cellStyle name="xl74" xfId="34"/>
    <cellStyle name="xl75" xfId="85"/>
    <cellStyle name="xl84" xfId="86"/>
    <cellStyle name="xl86" xfId="87"/>
    <cellStyle name="xl87" xfId="88"/>
    <cellStyle name="xl88" xfId="89"/>
    <cellStyle name="Обычный" xfId="0" builtinId="0"/>
    <cellStyle name="Обычный 2" xfId="25"/>
    <cellStyle name="Обычный 3" xfId="9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4"/>
  <sheetViews>
    <sheetView workbookViewId="0">
      <selection activeCell="A4" sqref="A4"/>
    </sheetView>
  </sheetViews>
  <sheetFormatPr defaultColWidth="9.140625" defaultRowHeight="12.75"/>
  <cols>
    <col min="1" max="1" width="7" style="32" customWidth="1"/>
    <col min="2" max="2" width="28" style="32" customWidth="1"/>
    <col min="3" max="3" width="12.140625" style="32" customWidth="1"/>
    <col min="4" max="4" width="33.5703125" style="32" customWidth="1"/>
    <col min="5" max="5" width="13.85546875" style="32" customWidth="1"/>
    <col min="6" max="6" width="12.7109375" style="32" customWidth="1"/>
    <col min="7" max="7" width="10" style="94" customWidth="1"/>
    <col min="8" max="8" width="15" style="32" customWidth="1"/>
    <col min="9" max="9" width="7.28515625" style="32" customWidth="1"/>
    <col min="10" max="12" width="16.28515625" style="32" customWidth="1"/>
    <col min="13" max="13" width="14.42578125" style="32" customWidth="1"/>
    <col min="14" max="16384" width="9.140625" style="32"/>
  </cols>
  <sheetData>
    <row r="1" spans="1:13">
      <c r="A1" s="25"/>
      <c r="B1" s="26"/>
      <c r="C1" s="27"/>
      <c r="D1" s="24"/>
      <c r="E1" s="28"/>
      <c r="F1" s="28"/>
      <c r="G1" s="85"/>
      <c r="H1" s="29"/>
      <c r="I1" s="30"/>
      <c r="J1" s="30"/>
      <c r="K1" s="30"/>
      <c r="L1" s="30"/>
      <c r="M1" s="31"/>
    </row>
    <row r="2" spans="1:13">
      <c r="A2" s="223" t="s">
        <v>634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 ht="12.75" customHeight="1">
      <c r="A3" s="223" t="s">
        <v>1126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>
      <c r="A4" s="62"/>
      <c r="B4" s="24"/>
      <c r="C4" s="63"/>
      <c r="D4" s="24"/>
      <c r="E4" s="62"/>
      <c r="F4" s="62"/>
      <c r="G4" s="63"/>
      <c r="H4" s="62"/>
      <c r="I4" s="62"/>
      <c r="J4" s="62"/>
      <c r="K4" s="62"/>
      <c r="L4" s="62"/>
      <c r="M4" s="33">
        <v>45292</v>
      </c>
    </row>
    <row r="5" spans="1:13" ht="30" customHeight="1">
      <c r="A5" s="224" t="s">
        <v>633</v>
      </c>
      <c r="B5" s="224" t="s">
        <v>632</v>
      </c>
      <c r="C5" s="225" t="s">
        <v>631</v>
      </c>
      <c r="D5" s="224" t="s">
        <v>630</v>
      </c>
      <c r="E5" s="224"/>
      <c r="F5" s="224"/>
      <c r="G5" s="224" t="s">
        <v>629</v>
      </c>
      <c r="H5" s="224"/>
      <c r="I5" s="224"/>
      <c r="J5" s="224" t="s">
        <v>628</v>
      </c>
      <c r="K5" s="224"/>
      <c r="L5" s="224"/>
      <c r="M5" s="224" t="s">
        <v>627</v>
      </c>
    </row>
    <row r="6" spans="1:13" ht="45">
      <c r="A6" s="224"/>
      <c r="B6" s="224"/>
      <c r="C6" s="225"/>
      <c r="D6" s="6" t="s">
        <v>626</v>
      </c>
      <c r="E6" s="6" t="s">
        <v>625</v>
      </c>
      <c r="F6" s="6" t="s">
        <v>624</v>
      </c>
      <c r="G6" s="34" t="s">
        <v>859</v>
      </c>
      <c r="H6" s="6" t="s">
        <v>623</v>
      </c>
      <c r="I6" s="6" t="s">
        <v>622</v>
      </c>
      <c r="J6" s="84" t="s">
        <v>948</v>
      </c>
      <c r="K6" s="23" t="s">
        <v>635</v>
      </c>
      <c r="L6" s="23" t="s">
        <v>636</v>
      </c>
      <c r="M6" s="224"/>
    </row>
    <row r="7" spans="1:13">
      <c r="A7" s="6">
        <v>1</v>
      </c>
      <c r="B7" s="6">
        <v>2</v>
      </c>
      <c r="C7" s="34">
        <v>3</v>
      </c>
      <c r="D7" s="6">
        <v>4</v>
      </c>
      <c r="E7" s="6">
        <v>5</v>
      </c>
      <c r="F7" s="6">
        <v>6</v>
      </c>
      <c r="G7" s="34" t="s">
        <v>860</v>
      </c>
      <c r="H7" s="6">
        <v>9</v>
      </c>
      <c r="I7" s="6">
        <v>10</v>
      </c>
      <c r="J7" s="6">
        <v>11</v>
      </c>
      <c r="K7" s="6">
        <v>12</v>
      </c>
      <c r="L7" s="6">
        <v>13</v>
      </c>
      <c r="M7" s="6">
        <v>14</v>
      </c>
    </row>
    <row r="8" spans="1:13" s="61" customFormat="1">
      <c r="A8" s="35"/>
      <c r="B8" s="35" t="s">
        <v>621</v>
      </c>
      <c r="C8" s="35"/>
      <c r="D8" s="35"/>
      <c r="E8" s="35"/>
      <c r="F8" s="35"/>
      <c r="G8" s="86"/>
      <c r="H8" s="35"/>
      <c r="I8" s="35"/>
      <c r="J8" s="36">
        <f>J9+J29+J90+J104+J191+J201+J257+J348+J379+J606</f>
        <v>1245110.2859999998</v>
      </c>
      <c r="K8" s="36">
        <f>K9+K29+K90+K104+K191+K201+K257+K348+K379+K606+K634</f>
        <v>734199.71299999999</v>
      </c>
      <c r="L8" s="36">
        <f>L9+L29+L90+L104+L191+L201+L257+L348+L379+L606+L634</f>
        <v>757966.08299999998</v>
      </c>
      <c r="M8" s="35"/>
    </row>
    <row r="9" spans="1:13" s="61" customFormat="1" ht="56.25">
      <c r="A9" s="37" t="s">
        <v>0</v>
      </c>
      <c r="B9" s="38" t="s">
        <v>637</v>
      </c>
      <c r="C9" s="39"/>
      <c r="D9" s="39"/>
      <c r="E9" s="39"/>
      <c r="F9" s="39"/>
      <c r="G9" s="87"/>
      <c r="H9" s="40"/>
      <c r="I9" s="40"/>
      <c r="J9" s="41">
        <v>4069.9359999999997</v>
      </c>
      <c r="K9" s="41">
        <v>3580.8359999999998</v>
      </c>
      <c r="L9" s="41">
        <v>3580.8359999999998</v>
      </c>
      <c r="M9" s="42"/>
    </row>
    <row r="10" spans="1:13" s="16" customFormat="1" ht="45">
      <c r="A10" s="64" t="s">
        <v>0</v>
      </c>
      <c r="B10" s="65" t="s">
        <v>638</v>
      </c>
      <c r="C10" s="4"/>
      <c r="D10" s="72" t="s">
        <v>342</v>
      </c>
      <c r="E10" s="22" t="s">
        <v>310</v>
      </c>
      <c r="F10" s="73" t="s">
        <v>341</v>
      </c>
      <c r="G10" s="3"/>
      <c r="H10" s="17" t="s">
        <v>1</v>
      </c>
      <c r="I10" s="67"/>
      <c r="J10" s="47">
        <v>729</v>
      </c>
      <c r="K10" s="47">
        <v>239.9</v>
      </c>
      <c r="L10" s="47">
        <v>239.9</v>
      </c>
      <c r="M10" s="47"/>
    </row>
    <row r="11" spans="1:13" s="16" customFormat="1" ht="56.25">
      <c r="A11" s="64" t="s">
        <v>0</v>
      </c>
      <c r="B11" s="65" t="s">
        <v>639</v>
      </c>
      <c r="C11" s="4" t="s">
        <v>340</v>
      </c>
      <c r="D11" s="72" t="s">
        <v>609</v>
      </c>
      <c r="E11" s="22" t="s">
        <v>608</v>
      </c>
      <c r="F11" s="73" t="s">
        <v>607</v>
      </c>
      <c r="G11" s="3" t="s">
        <v>2</v>
      </c>
      <c r="H11" s="17" t="s">
        <v>1</v>
      </c>
      <c r="I11" s="17" t="s">
        <v>3</v>
      </c>
      <c r="J11" s="47">
        <v>729</v>
      </c>
      <c r="K11" s="47">
        <v>239.9</v>
      </c>
      <c r="L11" s="47">
        <v>239.9</v>
      </c>
      <c r="M11" s="48" t="s">
        <v>316</v>
      </c>
    </row>
    <row r="12" spans="1:13" s="16" customFormat="1" ht="45">
      <c r="A12" s="64" t="s">
        <v>0</v>
      </c>
      <c r="B12" s="65" t="s">
        <v>640</v>
      </c>
      <c r="C12" s="15"/>
      <c r="D12" s="72" t="s">
        <v>342</v>
      </c>
      <c r="E12" s="73" t="s">
        <v>310</v>
      </c>
      <c r="F12" s="73" t="s">
        <v>341</v>
      </c>
      <c r="G12" s="3"/>
      <c r="H12" s="17" t="s">
        <v>4</v>
      </c>
      <c r="I12" s="67"/>
      <c r="J12" s="47">
        <v>22.4</v>
      </c>
      <c r="K12" s="47">
        <v>22.4</v>
      </c>
      <c r="L12" s="47">
        <v>22.4</v>
      </c>
      <c r="M12" s="47"/>
    </row>
    <row r="13" spans="1:13" s="16" customFormat="1" ht="45">
      <c r="A13" s="64" t="s">
        <v>0</v>
      </c>
      <c r="B13" s="65" t="s">
        <v>639</v>
      </c>
      <c r="C13" s="4" t="s">
        <v>340</v>
      </c>
      <c r="D13" s="72" t="s">
        <v>620</v>
      </c>
      <c r="E13" s="73" t="s">
        <v>618</v>
      </c>
      <c r="F13" s="73" t="s">
        <v>617</v>
      </c>
      <c r="G13" s="3" t="s">
        <v>2</v>
      </c>
      <c r="H13" s="17" t="s">
        <v>4</v>
      </c>
      <c r="I13" s="17" t="s">
        <v>3</v>
      </c>
      <c r="J13" s="47">
        <v>22.4</v>
      </c>
      <c r="K13" s="47">
        <v>22.4</v>
      </c>
      <c r="L13" s="47">
        <v>22.4</v>
      </c>
      <c r="M13" s="48" t="s">
        <v>316</v>
      </c>
    </row>
    <row r="14" spans="1:13" s="16" customFormat="1" ht="45">
      <c r="A14" s="64" t="s">
        <v>0</v>
      </c>
      <c r="B14" s="65" t="s">
        <v>641</v>
      </c>
      <c r="C14" s="15"/>
      <c r="D14" s="72" t="s">
        <v>342</v>
      </c>
      <c r="E14" s="73" t="s">
        <v>310</v>
      </c>
      <c r="F14" s="73" t="s">
        <v>341</v>
      </c>
      <c r="G14" s="3"/>
      <c r="H14" s="17" t="s">
        <v>5</v>
      </c>
      <c r="I14" s="67"/>
      <c r="J14" s="47">
        <v>30</v>
      </c>
      <c r="K14" s="47">
        <v>30</v>
      </c>
      <c r="L14" s="47">
        <v>30</v>
      </c>
      <c r="M14" s="66"/>
    </row>
    <row r="15" spans="1:13" s="16" customFormat="1" ht="45">
      <c r="A15" s="64" t="s">
        <v>0</v>
      </c>
      <c r="B15" s="65" t="s">
        <v>639</v>
      </c>
      <c r="C15" s="4" t="s">
        <v>340</v>
      </c>
      <c r="D15" s="72" t="s">
        <v>620</v>
      </c>
      <c r="E15" s="73" t="s">
        <v>618</v>
      </c>
      <c r="F15" s="73" t="s">
        <v>617</v>
      </c>
      <c r="G15" s="3" t="s">
        <v>2</v>
      </c>
      <c r="H15" s="17" t="s">
        <v>5</v>
      </c>
      <c r="I15" s="17" t="s">
        <v>3</v>
      </c>
      <c r="J15" s="47">
        <v>30</v>
      </c>
      <c r="K15" s="47">
        <v>30</v>
      </c>
      <c r="L15" s="47">
        <v>30</v>
      </c>
      <c r="M15" s="48" t="s">
        <v>316</v>
      </c>
    </row>
    <row r="16" spans="1:13" s="16" customFormat="1" ht="45">
      <c r="A16" s="64" t="s">
        <v>0</v>
      </c>
      <c r="B16" s="65" t="s">
        <v>642</v>
      </c>
      <c r="C16" s="15"/>
      <c r="D16" s="72" t="s">
        <v>342</v>
      </c>
      <c r="E16" s="73" t="s">
        <v>310</v>
      </c>
      <c r="F16" s="73" t="s">
        <v>341</v>
      </c>
      <c r="G16" s="3"/>
      <c r="H16" s="17" t="s">
        <v>6</v>
      </c>
      <c r="I16" s="67"/>
      <c r="J16" s="47">
        <v>7.7</v>
      </c>
      <c r="K16" s="47">
        <v>7.7</v>
      </c>
      <c r="L16" s="47">
        <v>7.7</v>
      </c>
      <c r="M16" s="48"/>
    </row>
    <row r="17" spans="1:13" s="16" customFormat="1" ht="45">
      <c r="A17" s="64" t="s">
        <v>0</v>
      </c>
      <c r="B17" s="65" t="s">
        <v>639</v>
      </c>
      <c r="C17" s="4" t="s">
        <v>340</v>
      </c>
      <c r="D17" s="72" t="s">
        <v>620</v>
      </c>
      <c r="E17" s="73" t="s">
        <v>618</v>
      </c>
      <c r="F17" s="73" t="s">
        <v>617</v>
      </c>
      <c r="G17" s="3" t="s">
        <v>2</v>
      </c>
      <c r="H17" s="17" t="s">
        <v>6</v>
      </c>
      <c r="I17" s="17" t="s">
        <v>3</v>
      </c>
      <c r="J17" s="47">
        <v>7.7</v>
      </c>
      <c r="K17" s="47">
        <v>7.7</v>
      </c>
      <c r="L17" s="47">
        <v>7.7</v>
      </c>
      <c r="M17" s="48" t="s">
        <v>316</v>
      </c>
    </row>
    <row r="18" spans="1:13" s="16" customFormat="1" ht="45">
      <c r="A18" s="64" t="s">
        <v>0</v>
      </c>
      <c r="B18" s="65" t="s">
        <v>643</v>
      </c>
      <c r="C18" s="15"/>
      <c r="D18" s="72" t="s">
        <v>342</v>
      </c>
      <c r="E18" s="73" t="s">
        <v>310</v>
      </c>
      <c r="F18" s="73" t="s">
        <v>341</v>
      </c>
      <c r="G18" s="3"/>
      <c r="H18" s="17" t="s">
        <v>7</v>
      </c>
      <c r="I18" s="67"/>
      <c r="J18" s="47">
        <v>58</v>
      </c>
      <c r="K18" s="47">
        <v>58</v>
      </c>
      <c r="L18" s="47">
        <v>58</v>
      </c>
      <c r="M18" s="48"/>
    </row>
    <row r="19" spans="1:13" s="16" customFormat="1" ht="45">
      <c r="A19" s="64" t="s">
        <v>0</v>
      </c>
      <c r="B19" s="65" t="s">
        <v>639</v>
      </c>
      <c r="C19" s="4" t="s">
        <v>340</v>
      </c>
      <c r="D19" s="72" t="s">
        <v>620</v>
      </c>
      <c r="E19" s="73" t="s">
        <v>618</v>
      </c>
      <c r="F19" s="73" t="s">
        <v>617</v>
      </c>
      <c r="G19" s="3" t="s">
        <v>2</v>
      </c>
      <c r="H19" s="17" t="s">
        <v>7</v>
      </c>
      <c r="I19" s="17" t="s">
        <v>3</v>
      </c>
      <c r="J19" s="47">
        <v>58</v>
      </c>
      <c r="K19" s="47">
        <v>58</v>
      </c>
      <c r="L19" s="47">
        <v>58</v>
      </c>
      <c r="M19" s="48" t="s">
        <v>316</v>
      </c>
    </row>
    <row r="20" spans="1:13" s="16" customFormat="1" ht="78.75">
      <c r="A20" s="64" t="s">
        <v>0</v>
      </c>
      <c r="B20" s="65" t="s">
        <v>644</v>
      </c>
      <c r="C20" s="15"/>
      <c r="D20" s="72" t="s">
        <v>342</v>
      </c>
      <c r="E20" s="73" t="s">
        <v>310</v>
      </c>
      <c r="F20" s="73" t="s">
        <v>341</v>
      </c>
      <c r="G20" s="3"/>
      <c r="H20" s="17" t="s">
        <v>8</v>
      </c>
      <c r="I20" s="67"/>
      <c r="J20" s="47">
        <v>2</v>
      </c>
      <c r="K20" s="47">
        <v>2</v>
      </c>
      <c r="L20" s="47">
        <v>2</v>
      </c>
      <c r="M20" s="66"/>
    </row>
    <row r="21" spans="1:13" s="16" customFormat="1" ht="45">
      <c r="A21" s="64" t="s">
        <v>0</v>
      </c>
      <c r="B21" s="65" t="s">
        <v>639</v>
      </c>
      <c r="C21" s="4" t="s">
        <v>340</v>
      </c>
      <c r="D21" s="75" t="s">
        <v>603</v>
      </c>
      <c r="E21" s="73" t="s">
        <v>310</v>
      </c>
      <c r="F21" s="73" t="s">
        <v>602</v>
      </c>
      <c r="G21" s="3" t="s">
        <v>2</v>
      </c>
      <c r="H21" s="17" t="s">
        <v>8</v>
      </c>
      <c r="I21" s="17" t="s">
        <v>3</v>
      </c>
      <c r="J21" s="47">
        <v>2</v>
      </c>
      <c r="K21" s="47">
        <v>2</v>
      </c>
      <c r="L21" s="47">
        <v>2</v>
      </c>
      <c r="M21" s="48" t="s">
        <v>316</v>
      </c>
    </row>
    <row r="22" spans="1:13" s="16" customFormat="1" ht="33.75">
      <c r="A22" s="64" t="s">
        <v>0</v>
      </c>
      <c r="B22" s="65" t="s">
        <v>645</v>
      </c>
      <c r="C22" s="3"/>
      <c r="D22" s="72" t="s">
        <v>315</v>
      </c>
      <c r="E22" s="73" t="s">
        <v>314</v>
      </c>
      <c r="F22" s="73" t="s">
        <v>313</v>
      </c>
      <c r="G22" s="3"/>
      <c r="H22" s="17" t="s">
        <v>9</v>
      </c>
      <c r="I22" s="67"/>
      <c r="J22" s="47">
        <v>2594.3649999999998</v>
      </c>
      <c r="K22" s="47">
        <v>2594.3649999999998</v>
      </c>
      <c r="L22" s="47">
        <v>2594.3649999999998</v>
      </c>
      <c r="M22" s="48"/>
    </row>
    <row r="23" spans="1:13" s="16" customFormat="1" ht="78.75">
      <c r="A23" s="64" t="s">
        <v>0</v>
      </c>
      <c r="B23" s="65" t="s">
        <v>646</v>
      </c>
      <c r="C23" s="18" t="s">
        <v>587</v>
      </c>
      <c r="D23" s="72" t="s">
        <v>619</v>
      </c>
      <c r="E23" s="73" t="s">
        <v>310</v>
      </c>
      <c r="F23" s="73" t="s">
        <v>335</v>
      </c>
      <c r="G23" s="3" t="s">
        <v>10</v>
      </c>
      <c r="H23" s="17" t="s">
        <v>9</v>
      </c>
      <c r="I23" s="17" t="s">
        <v>11</v>
      </c>
      <c r="J23" s="47">
        <v>1992.6</v>
      </c>
      <c r="K23" s="47">
        <v>1992.6</v>
      </c>
      <c r="L23" s="47">
        <v>1992.6</v>
      </c>
      <c r="M23" s="47" t="s">
        <v>308</v>
      </c>
    </row>
    <row r="24" spans="1:13" s="16" customFormat="1" ht="78.75">
      <c r="A24" s="64" t="s">
        <v>0</v>
      </c>
      <c r="B24" s="65" t="s">
        <v>647</v>
      </c>
      <c r="C24" s="18" t="s">
        <v>587</v>
      </c>
      <c r="D24" s="72" t="s">
        <v>619</v>
      </c>
      <c r="E24" s="73" t="s">
        <v>310</v>
      </c>
      <c r="F24" s="73" t="s">
        <v>335</v>
      </c>
      <c r="G24" s="3" t="s">
        <v>10</v>
      </c>
      <c r="H24" s="17" t="s">
        <v>9</v>
      </c>
      <c r="I24" s="17" t="s">
        <v>12</v>
      </c>
      <c r="J24" s="47">
        <v>601.76499999999999</v>
      </c>
      <c r="K24" s="47">
        <v>601.76499999999999</v>
      </c>
      <c r="L24" s="47">
        <v>601.76499999999999</v>
      </c>
      <c r="M24" s="48" t="s">
        <v>308</v>
      </c>
    </row>
    <row r="25" spans="1:13" s="16" customFormat="1" ht="33.75">
      <c r="A25" s="64" t="s">
        <v>0</v>
      </c>
      <c r="B25" s="65" t="s">
        <v>645</v>
      </c>
      <c r="C25" s="9"/>
      <c r="D25" s="72" t="s">
        <v>315</v>
      </c>
      <c r="E25" s="73" t="s">
        <v>314</v>
      </c>
      <c r="F25" s="73" t="s">
        <v>313</v>
      </c>
      <c r="G25" s="3"/>
      <c r="H25" s="17" t="s">
        <v>13</v>
      </c>
      <c r="I25" s="67"/>
      <c r="J25" s="47">
        <v>626.471</v>
      </c>
      <c r="K25" s="47">
        <v>626.471</v>
      </c>
      <c r="L25" s="47">
        <v>626.471</v>
      </c>
      <c r="M25" s="47"/>
    </row>
    <row r="26" spans="1:13" s="16" customFormat="1" ht="78.75">
      <c r="A26" s="64" t="s">
        <v>0</v>
      </c>
      <c r="B26" s="65" t="s">
        <v>646</v>
      </c>
      <c r="C26" s="18" t="s">
        <v>587</v>
      </c>
      <c r="D26" s="72" t="s">
        <v>619</v>
      </c>
      <c r="E26" s="73" t="s">
        <v>310</v>
      </c>
      <c r="F26" s="73" t="s">
        <v>335</v>
      </c>
      <c r="G26" s="3" t="s">
        <v>10</v>
      </c>
      <c r="H26" s="17" t="s">
        <v>13</v>
      </c>
      <c r="I26" s="17" t="s">
        <v>11</v>
      </c>
      <c r="J26" s="47">
        <v>469.64</v>
      </c>
      <c r="K26" s="47">
        <v>469.64</v>
      </c>
      <c r="L26" s="47">
        <v>469.64</v>
      </c>
      <c r="M26" s="47" t="s">
        <v>308</v>
      </c>
    </row>
    <row r="27" spans="1:13" s="16" customFormat="1" ht="78.75">
      <c r="A27" s="64" t="s">
        <v>0</v>
      </c>
      <c r="B27" s="65" t="s">
        <v>647</v>
      </c>
      <c r="C27" s="18" t="s">
        <v>587</v>
      </c>
      <c r="D27" s="72" t="s">
        <v>619</v>
      </c>
      <c r="E27" s="73" t="s">
        <v>310</v>
      </c>
      <c r="F27" s="73" t="s">
        <v>335</v>
      </c>
      <c r="G27" s="3" t="s">
        <v>10</v>
      </c>
      <c r="H27" s="17" t="s">
        <v>13</v>
      </c>
      <c r="I27" s="17" t="s">
        <v>12</v>
      </c>
      <c r="J27" s="47">
        <v>141.83099999999999</v>
      </c>
      <c r="K27" s="47">
        <v>141.83099999999999</v>
      </c>
      <c r="L27" s="47">
        <v>141.83099999999999</v>
      </c>
      <c r="M27" s="47" t="s">
        <v>308</v>
      </c>
    </row>
    <row r="28" spans="1:13" s="16" customFormat="1" ht="45">
      <c r="A28" s="64" t="s">
        <v>0</v>
      </c>
      <c r="B28" s="65" t="s">
        <v>639</v>
      </c>
      <c r="C28" s="18" t="s">
        <v>587</v>
      </c>
      <c r="D28" s="72" t="s">
        <v>620</v>
      </c>
      <c r="E28" s="73" t="s">
        <v>618</v>
      </c>
      <c r="F28" s="73" t="s">
        <v>617</v>
      </c>
      <c r="G28" s="3" t="s">
        <v>10</v>
      </c>
      <c r="H28" s="17" t="s">
        <v>13</v>
      </c>
      <c r="I28" s="17" t="s">
        <v>3</v>
      </c>
      <c r="J28" s="47">
        <v>15</v>
      </c>
      <c r="K28" s="47">
        <v>15</v>
      </c>
      <c r="L28" s="47">
        <v>15</v>
      </c>
      <c r="M28" s="69" t="s">
        <v>316</v>
      </c>
    </row>
    <row r="29" spans="1:13" s="61" customFormat="1" ht="56.25">
      <c r="A29" s="37" t="s">
        <v>14</v>
      </c>
      <c r="B29" s="38" t="s">
        <v>648</v>
      </c>
      <c r="C29" s="44"/>
      <c r="D29" s="50"/>
      <c r="E29" s="51"/>
      <c r="F29" s="51"/>
      <c r="G29" s="44"/>
      <c r="H29" s="43"/>
      <c r="I29" s="51"/>
      <c r="J29" s="52">
        <v>47128.819000000003</v>
      </c>
      <c r="K29" s="52">
        <v>36252.300999999999</v>
      </c>
      <c r="L29" s="52">
        <v>38540.01</v>
      </c>
      <c r="M29" s="51"/>
    </row>
    <row r="30" spans="1:13" s="16" customFormat="1" ht="45">
      <c r="A30" s="64" t="s">
        <v>14</v>
      </c>
      <c r="B30" s="65" t="s">
        <v>649</v>
      </c>
      <c r="C30" s="74"/>
      <c r="D30" s="75" t="s">
        <v>324</v>
      </c>
      <c r="E30" s="73" t="s">
        <v>323</v>
      </c>
      <c r="F30" s="73" t="s">
        <v>322</v>
      </c>
      <c r="G30" s="3"/>
      <c r="H30" s="17" t="s">
        <v>15</v>
      </c>
      <c r="I30" s="17"/>
      <c r="J30" s="47">
        <v>12658.172999999999</v>
      </c>
      <c r="K30" s="47">
        <v>12598.572999999999</v>
      </c>
      <c r="L30" s="47">
        <v>12598.572999999999</v>
      </c>
      <c r="M30" s="1"/>
    </row>
    <row r="31" spans="1:13" s="16" customFormat="1" ht="135">
      <c r="A31" s="64" t="s">
        <v>14</v>
      </c>
      <c r="B31" s="65" t="s">
        <v>650</v>
      </c>
      <c r="C31" s="74" t="s">
        <v>327</v>
      </c>
      <c r="D31" s="75" t="s">
        <v>456</v>
      </c>
      <c r="E31" s="73" t="s">
        <v>310</v>
      </c>
      <c r="F31" s="73" t="s">
        <v>335</v>
      </c>
      <c r="G31" s="3" t="s">
        <v>16</v>
      </c>
      <c r="H31" s="17" t="s">
        <v>15</v>
      </c>
      <c r="I31" s="17" t="s">
        <v>17</v>
      </c>
      <c r="J31" s="47">
        <v>9064.48</v>
      </c>
      <c r="K31" s="47">
        <v>9064.48</v>
      </c>
      <c r="L31" s="47">
        <v>9064.48</v>
      </c>
      <c r="M31" s="69" t="s">
        <v>308</v>
      </c>
    </row>
    <row r="32" spans="1:13" s="16" customFormat="1" ht="56.25">
      <c r="A32" s="64" t="s">
        <v>14</v>
      </c>
      <c r="B32" s="65" t="s">
        <v>651</v>
      </c>
      <c r="C32" s="74" t="s">
        <v>327</v>
      </c>
      <c r="D32" s="75" t="s">
        <v>1124</v>
      </c>
      <c r="E32" s="73" t="s">
        <v>310</v>
      </c>
      <c r="F32" s="73" t="s">
        <v>337</v>
      </c>
      <c r="G32" s="3" t="s">
        <v>16</v>
      </c>
      <c r="H32" s="17" t="s">
        <v>15</v>
      </c>
      <c r="I32" s="17" t="s">
        <v>18</v>
      </c>
      <c r="J32" s="47">
        <v>2.6</v>
      </c>
      <c r="K32" s="47">
        <v>0</v>
      </c>
      <c r="L32" s="47">
        <v>0</v>
      </c>
      <c r="M32" s="69" t="s">
        <v>316</v>
      </c>
    </row>
    <row r="33" spans="1:14" s="16" customFormat="1" ht="135">
      <c r="A33" s="64" t="s">
        <v>14</v>
      </c>
      <c r="B33" s="65" t="s">
        <v>652</v>
      </c>
      <c r="C33" s="74" t="s">
        <v>327</v>
      </c>
      <c r="D33" s="75" t="s">
        <v>456</v>
      </c>
      <c r="E33" s="73" t="s">
        <v>310</v>
      </c>
      <c r="F33" s="73" t="s">
        <v>335</v>
      </c>
      <c r="G33" s="3" t="s">
        <v>16</v>
      </c>
      <c r="H33" s="17" t="s">
        <v>15</v>
      </c>
      <c r="I33" s="17" t="s">
        <v>19</v>
      </c>
      <c r="J33" s="47">
        <v>2737.4720000000002</v>
      </c>
      <c r="K33" s="47">
        <v>2737.4720000000002</v>
      </c>
      <c r="L33" s="47">
        <v>2737.4720000000002</v>
      </c>
      <c r="M33" s="1" t="s">
        <v>308</v>
      </c>
    </row>
    <row r="34" spans="1:14" s="16" customFormat="1" ht="45">
      <c r="A34" s="64" t="s">
        <v>14</v>
      </c>
      <c r="B34" s="65" t="s">
        <v>639</v>
      </c>
      <c r="C34" s="74" t="s">
        <v>327</v>
      </c>
      <c r="D34" s="75" t="s">
        <v>606</v>
      </c>
      <c r="E34" s="73" t="s">
        <v>605</v>
      </c>
      <c r="F34" s="73" t="s">
        <v>604</v>
      </c>
      <c r="G34" s="3" t="s">
        <v>16</v>
      </c>
      <c r="H34" s="17" t="s">
        <v>15</v>
      </c>
      <c r="I34" s="17" t="s">
        <v>3</v>
      </c>
      <c r="J34" s="47">
        <v>853.62099999999998</v>
      </c>
      <c r="K34" s="47">
        <v>796.62099999999998</v>
      </c>
      <c r="L34" s="47">
        <v>796.62099999999998</v>
      </c>
      <c r="M34" s="1" t="s">
        <v>316</v>
      </c>
    </row>
    <row r="35" spans="1:14" s="16" customFormat="1" ht="56.25">
      <c r="A35" s="64" t="s">
        <v>14</v>
      </c>
      <c r="B35" s="65" t="s">
        <v>884</v>
      </c>
      <c r="C35" s="74"/>
      <c r="D35" s="72" t="s">
        <v>315</v>
      </c>
      <c r="E35" s="73" t="s">
        <v>616</v>
      </c>
      <c r="F35" s="73" t="s">
        <v>313</v>
      </c>
      <c r="G35" s="3"/>
      <c r="H35" s="17" t="s">
        <v>20</v>
      </c>
      <c r="I35" s="17"/>
      <c r="J35" s="47">
        <v>3526.239</v>
      </c>
      <c r="K35" s="47">
        <v>3526.239</v>
      </c>
      <c r="L35" s="47">
        <v>3526.239</v>
      </c>
      <c r="M35" s="1"/>
    </row>
    <row r="36" spans="1:14" s="16" customFormat="1" ht="78.75">
      <c r="A36" s="64" t="s">
        <v>14</v>
      </c>
      <c r="B36" s="65" t="s">
        <v>639</v>
      </c>
      <c r="C36" s="74" t="s">
        <v>615</v>
      </c>
      <c r="D36" s="72" t="s">
        <v>614</v>
      </c>
      <c r="E36" s="73" t="s">
        <v>310</v>
      </c>
      <c r="F36" s="73" t="s">
        <v>613</v>
      </c>
      <c r="G36" s="3" t="s">
        <v>21</v>
      </c>
      <c r="H36" s="17" t="s">
        <v>20</v>
      </c>
      <c r="I36" s="17" t="s">
        <v>3</v>
      </c>
      <c r="J36" s="47">
        <v>34.914000000000001</v>
      </c>
      <c r="K36" s="47">
        <v>34.914000000000001</v>
      </c>
      <c r="L36" s="47">
        <v>34.914000000000001</v>
      </c>
      <c r="M36" s="1" t="s">
        <v>308</v>
      </c>
    </row>
    <row r="37" spans="1:14" s="16" customFormat="1" ht="78.75">
      <c r="A37" s="64" t="s">
        <v>14</v>
      </c>
      <c r="B37" s="65" t="s">
        <v>653</v>
      </c>
      <c r="C37" s="74" t="s">
        <v>615</v>
      </c>
      <c r="D37" s="72" t="s">
        <v>614</v>
      </c>
      <c r="E37" s="73" t="s">
        <v>310</v>
      </c>
      <c r="F37" s="73" t="s">
        <v>613</v>
      </c>
      <c r="G37" s="3" t="s">
        <v>21</v>
      </c>
      <c r="H37" s="17" t="s">
        <v>20</v>
      </c>
      <c r="I37" s="17" t="s">
        <v>22</v>
      </c>
      <c r="J37" s="47">
        <v>3491.3249999999998</v>
      </c>
      <c r="K37" s="47">
        <v>3491.3249999999998</v>
      </c>
      <c r="L37" s="47">
        <v>3491.3249999999998</v>
      </c>
      <c r="M37" s="1" t="s">
        <v>308</v>
      </c>
      <c r="N37" s="55"/>
    </row>
    <row r="38" spans="1:14" s="16" customFormat="1" ht="101.25">
      <c r="A38" s="64" t="s">
        <v>14</v>
      </c>
      <c r="B38" s="65" t="s">
        <v>654</v>
      </c>
      <c r="C38" s="74"/>
      <c r="D38" s="72" t="s">
        <v>324</v>
      </c>
      <c r="E38" s="73" t="s">
        <v>612</v>
      </c>
      <c r="F38" s="73" t="s">
        <v>611</v>
      </c>
      <c r="G38" s="3"/>
      <c r="H38" s="17" t="s">
        <v>23</v>
      </c>
      <c r="I38" s="17"/>
      <c r="J38" s="47">
        <v>3500</v>
      </c>
      <c r="K38" s="47">
        <v>3500</v>
      </c>
      <c r="L38" s="47">
        <v>3500</v>
      </c>
      <c r="M38" s="1"/>
    </row>
    <row r="39" spans="1:14" s="16" customFormat="1" ht="56.25">
      <c r="A39" s="64" t="s">
        <v>14</v>
      </c>
      <c r="B39" s="65" t="s">
        <v>639</v>
      </c>
      <c r="C39" s="74" t="s">
        <v>610</v>
      </c>
      <c r="D39" s="72" t="s">
        <v>609</v>
      </c>
      <c r="E39" s="22" t="s">
        <v>608</v>
      </c>
      <c r="F39" s="73" t="s">
        <v>607</v>
      </c>
      <c r="G39" s="3" t="s">
        <v>24</v>
      </c>
      <c r="H39" s="17" t="s">
        <v>23</v>
      </c>
      <c r="I39" s="17" t="s">
        <v>3</v>
      </c>
      <c r="J39" s="47">
        <v>3500</v>
      </c>
      <c r="K39" s="47">
        <v>3500</v>
      </c>
      <c r="L39" s="47">
        <v>3500</v>
      </c>
      <c r="M39" s="1" t="s">
        <v>316</v>
      </c>
    </row>
    <row r="40" spans="1:14" s="16" customFormat="1" ht="45">
      <c r="A40" s="64" t="s">
        <v>14</v>
      </c>
      <c r="B40" s="65" t="s">
        <v>655</v>
      </c>
      <c r="C40" s="4"/>
      <c r="D40" s="75" t="s">
        <v>342</v>
      </c>
      <c r="E40" s="73" t="s">
        <v>310</v>
      </c>
      <c r="F40" s="73" t="s">
        <v>341</v>
      </c>
      <c r="G40" s="3"/>
      <c r="H40" s="17" t="s">
        <v>25</v>
      </c>
      <c r="I40" s="17"/>
      <c r="J40" s="47">
        <v>100</v>
      </c>
      <c r="K40" s="47">
        <v>0</v>
      </c>
      <c r="L40" s="47">
        <v>50</v>
      </c>
      <c r="M40" s="1"/>
    </row>
    <row r="41" spans="1:14" s="16" customFormat="1" ht="67.5">
      <c r="A41" s="64" t="s">
        <v>14</v>
      </c>
      <c r="B41" s="65" t="s">
        <v>639</v>
      </c>
      <c r="C41" s="4" t="s">
        <v>340</v>
      </c>
      <c r="D41" s="75" t="s">
        <v>447</v>
      </c>
      <c r="E41" s="73" t="s">
        <v>310</v>
      </c>
      <c r="F41" s="73" t="s">
        <v>446</v>
      </c>
      <c r="G41" s="3" t="s">
        <v>2</v>
      </c>
      <c r="H41" s="17" t="s">
        <v>25</v>
      </c>
      <c r="I41" s="17" t="s">
        <v>3</v>
      </c>
      <c r="J41" s="47">
        <v>100</v>
      </c>
      <c r="K41" s="47">
        <v>0</v>
      </c>
      <c r="L41" s="47">
        <v>50</v>
      </c>
      <c r="M41" s="1" t="s">
        <v>316</v>
      </c>
    </row>
    <row r="42" spans="1:14" s="16" customFormat="1" ht="45">
      <c r="A42" s="64" t="s">
        <v>14</v>
      </c>
      <c r="B42" s="65" t="s">
        <v>640</v>
      </c>
      <c r="C42" s="4"/>
      <c r="D42" s="75" t="s">
        <v>342</v>
      </c>
      <c r="E42" s="73" t="s">
        <v>310</v>
      </c>
      <c r="F42" s="73" t="s">
        <v>341</v>
      </c>
      <c r="G42" s="3"/>
      <c r="H42" s="17" t="s">
        <v>4</v>
      </c>
      <c r="I42" s="17"/>
      <c r="J42" s="47">
        <v>88.9</v>
      </c>
      <c r="K42" s="47">
        <v>17.7</v>
      </c>
      <c r="L42" s="47">
        <v>17.7</v>
      </c>
      <c r="M42" s="1"/>
    </row>
    <row r="43" spans="1:14" s="16" customFormat="1" ht="45">
      <c r="A43" s="64" t="s">
        <v>14</v>
      </c>
      <c r="B43" s="65" t="s">
        <v>639</v>
      </c>
      <c r="C43" s="4" t="s">
        <v>340</v>
      </c>
      <c r="D43" s="75" t="s">
        <v>606</v>
      </c>
      <c r="E43" s="73" t="s">
        <v>605</v>
      </c>
      <c r="F43" s="73" t="s">
        <v>604</v>
      </c>
      <c r="G43" s="3" t="s">
        <v>2</v>
      </c>
      <c r="H43" s="17" t="s">
        <v>4</v>
      </c>
      <c r="I43" s="17" t="s">
        <v>3</v>
      </c>
      <c r="J43" s="47">
        <v>88.9</v>
      </c>
      <c r="K43" s="47">
        <v>17.7</v>
      </c>
      <c r="L43" s="47">
        <v>17.7</v>
      </c>
      <c r="M43" s="1" t="s">
        <v>316</v>
      </c>
    </row>
    <row r="44" spans="1:14" s="16" customFormat="1" ht="45">
      <c r="A44" s="64" t="s">
        <v>14</v>
      </c>
      <c r="B44" s="65" t="s">
        <v>641</v>
      </c>
      <c r="C44" s="4"/>
      <c r="D44" s="75" t="s">
        <v>342</v>
      </c>
      <c r="E44" s="73" t="s">
        <v>310</v>
      </c>
      <c r="F44" s="73" t="s">
        <v>341</v>
      </c>
      <c r="G44" s="3"/>
      <c r="H44" s="17" t="s">
        <v>5</v>
      </c>
      <c r="I44" s="17"/>
      <c r="J44" s="47">
        <v>116</v>
      </c>
      <c r="K44" s="47">
        <v>116</v>
      </c>
      <c r="L44" s="47">
        <v>116</v>
      </c>
      <c r="M44" s="1"/>
    </row>
    <row r="45" spans="1:14" s="16" customFormat="1" ht="45">
      <c r="A45" s="64" t="s">
        <v>14</v>
      </c>
      <c r="B45" s="65" t="s">
        <v>639</v>
      </c>
      <c r="C45" s="4" t="s">
        <v>340</v>
      </c>
      <c r="D45" s="75" t="s">
        <v>606</v>
      </c>
      <c r="E45" s="73" t="s">
        <v>605</v>
      </c>
      <c r="F45" s="73" t="s">
        <v>604</v>
      </c>
      <c r="G45" s="3" t="s">
        <v>2</v>
      </c>
      <c r="H45" s="17" t="s">
        <v>5</v>
      </c>
      <c r="I45" s="17" t="s">
        <v>3</v>
      </c>
      <c r="J45" s="47">
        <v>116</v>
      </c>
      <c r="K45" s="47">
        <v>116</v>
      </c>
      <c r="L45" s="47">
        <v>116</v>
      </c>
      <c r="M45" s="1" t="s">
        <v>316</v>
      </c>
    </row>
    <row r="46" spans="1:14" s="16" customFormat="1" ht="45">
      <c r="A46" s="64" t="s">
        <v>14</v>
      </c>
      <c r="B46" s="65" t="s">
        <v>656</v>
      </c>
      <c r="C46" s="4"/>
      <c r="D46" s="75" t="s">
        <v>342</v>
      </c>
      <c r="E46" s="73" t="s">
        <v>310</v>
      </c>
      <c r="F46" s="73" t="s">
        <v>341</v>
      </c>
      <c r="G46" s="3"/>
      <c r="H46" s="17" t="s">
        <v>26</v>
      </c>
      <c r="I46" s="17"/>
      <c r="J46" s="47">
        <v>244.8</v>
      </c>
      <c r="K46" s="47">
        <v>81.599999999999994</v>
      </c>
      <c r="L46" s="47">
        <v>81.599999999999994</v>
      </c>
      <c r="M46" s="1"/>
    </row>
    <row r="47" spans="1:14" s="16" customFormat="1" ht="45">
      <c r="A47" s="64" t="s">
        <v>14</v>
      </c>
      <c r="B47" s="65" t="s">
        <v>639</v>
      </c>
      <c r="C47" s="4" t="s">
        <v>340</v>
      </c>
      <c r="D47" s="75" t="s">
        <v>606</v>
      </c>
      <c r="E47" s="73" t="s">
        <v>605</v>
      </c>
      <c r="F47" s="73" t="s">
        <v>604</v>
      </c>
      <c r="G47" s="3" t="s">
        <v>2</v>
      </c>
      <c r="H47" s="17" t="s">
        <v>26</v>
      </c>
      <c r="I47" s="17" t="s">
        <v>3</v>
      </c>
      <c r="J47" s="47">
        <v>244.8</v>
      </c>
      <c r="K47" s="47">
        <v>81.599999999999994</v>
      </c>
      <c r="L47" s="47">
        <v>81.599999999999994</v>
      </c>
      <c r="M47" s="1" t="s">
        <v>316</v>
      </c>
    </row>
    <row r="48" spans="1:14" s="16" customFormat="1" ht="45">
      <c r="A48" s="64" t="s">
        <v>14</v>
      </c>
      <c r="B48" s="65" t="s">
        <v>642</v>
      </c>
      <c r="C48" s="4"/>
      <c r="D48" s="75" t="s">
        <v>342</v>
      </c>
      <c r="E48" s="73" t="s">
        <v>310</v>
      </c>
      <c r="F48" s="73" t="s">
        <v>341</v>
      </c>
      <c r="G48" s="3"/>
      <c r="H48" s="17" t="s">
        <v>6</v>
      </c>
      <c r="I48" s="17"/>
      <c r="J48" s="47">
        <v>284.60000000000002</v>
      </c>
      <c r="K48" s="47">
        <v>142.30000000000001</v>
      </c>
      <c r="L48" s="47">
        <v>142.30000000000001</v>
      </c>
      <c r="M48" s="1"/>
    </row>
    <row r="49" spans="1:13" s="16" customFormat="1" ht="45">
      <c r="A49" s="64" t="s">
        <v>14</v>
      </c>
      <c r="B49" s="65" t="s">
        <v>639</v>
      </c>
      <c r="C49" s="4" t="s">
        <v>340</v>
      </c>
      <c r="D49" s="75" t="s">
        <v>606</v>
      </c>
      <c r="E49" s="73" t="s">
        <v>605</v>
      </c>
      <c r="F49" s="73" t="s">
        <v>604</v>
      </c>
      <c r="G49" s="3" t="s">
        <v>2</v>
      </c>
      <c r="H49" s="17" t="s">
        <v>6</v>
      </c>
      <c r="I49" s="17" t="s">
        <v>3</v>
      </c>
      <c r="J49" s="47">
        <v>284.60000000000002</v>
      </c>
      <c r="K49" s="47">
        <v>142.30000000000001</v>
      </c>
      <c r="L49" s="47">
        <v>142.30000000000001</v>
      </c>
      <c r="M49" s="1" t="s">
        <v>316</v>
      </c>
    </row>
    <row r="50" spans="1:13" s="16" customFormat="1" ht="45">
      <c r="A50" s="64" t="s">
        <v>14</v>
      </c>
      <c r="B50" s="65" t="s">
        <v>643</v>
      </c>
      <c r="C50" s="4"/>
      <c r="D50" s="75" t="s">
        <v>342</v>
      </c>
      <c r="E50" s="73" t="s">
        <v>310</v>
      </c>
      <c r="F50" s="73" t="s">
        <v>341</v>
      </c>
      <c r="G50" s="3"/>
      <c r="H50" s="17" t="s">
        <v>7</v>
      </c>
      <c r="I50" s="17"/>
      <c r="J50" s="47">
        <v>107.7</v>
      </c>
      <c r="K50" s="47">
        <v>9.4</v>
      </c>
      <c r="L50" s="47">
        <v>9.4</v>
      </c>
      <c r="M50" s="1"/>
    </row>
    <row r="51" spans="1:13" s="16" customFormat="1" ht="45">
      <c r="A51" s="64" t="s">
        <v>14</v>
      </c>
      <c r="B51" s="65" t="s">
        <v>639</v>
      </c>
      <c r="C51" s="4" t="s">
        <v>340</v>
      </c>
      <c r="D51" s="75" t="s">
        <v>606</v>
      </c>
      <c r="E51" s="73" t="s">
        <v>605</v>
      </c>
      <c r="F51" s="73" t="s">
        <v>604</v>
      </c>
      <c r="G51" s="3" t="s">
        <v>2</v>
      </c>
      <c r="H51" s="17" t="s">
        <v>7</v>
      </c>
      <c r="I51" s="17" t="s">
        <v>3</v>
      </c>
      <c r="J51" s="47">
        <v>107.7</v>
      </c>
      <c r="K51" s="47">
        <v>9.4</v>
      </c>
      <c r="L51" s="47">
        <v>9.4</v>
      </c>
      <c r="M51" s="1" t="s">
        <v>316</v>
      </c>
    </row>
    <row r="52" spans="1:13" s="16" customFormat="1" ht="78.75">
      <c r="A52" s="64" t="s">
        <v>14</v>
      </c>
      <c r="B52" s="65" t="s">
        <v>644</v>
      </c>
      <c r="C52" s="4"/>
      <c r="D52" s="75" t="s">
        <v>342</v>
      </c>
      <c r="E52" s="73" t="s">
        <v>310</v>
      </c>
      <c r="F52" s="73" t="s">
        <v>341</v>
      </c>
      <c r="G52" s="3"/>
      <c r="H52" s="17" t="s">
        <v>8</v>
      </c>
      <c r="I52" s="17"/>
      <c r="J52" s="47">
        <v>133</v>
      </c>
      <c r="K52" s="47">
        <v>233</v>
      </c>
      <c r="L52" s="47">
        <v>183</v>
      </c>
      <c r="M52" s="1"/>
    </row>
    <row r="53" spans="1:13" s="16" customFormat="1" ht="45">
      <c r="A53" s="64" t="s">
        <v>14</v>
      </c>
      <c r="B53" s="65" t="s">
        <v>639</v>
      </c>
      <c r="C53" s="4" t="s">
        <v>340</v>
      </c>
      <c r="D53" s="75" t="s">
        <v>603</v>
      </c>
      <c r="E53" s="73" t="s">
        <v>310</v>
      </c>
      <c r="F53" s="73" t="s">
        <v>602</v>
      </c>
      <c r="G53" s="3" t="s">
        <v>2</v>
      </c>
      <c r="H53" s="17" t="s">
        <v>8</v>
      </c>
      <c r="I53" s="17" t="s">
        <v>3</v>
      </c>
      <c r="J53" s="47">
        <v>133</v>
      </c>
      <c r="K53" s="47">
        <v>233</v>
      </c>
      <c r="L53" s="47">
        <v>183</v>
      </c>
      <c r="M53" s="1" t="s">
        <v>316</v>
      </c>
    </row>
    <row r="54" spans="1:13" s="16" customFormat="1" ht="56.25">
      <c r="A54" s="64" t="s">
        <v>14</v>
      </c>
      <c r="B54" s="65" t="s">
        <v>657</v>
      </c>
      <c r="C54" s="76"/>
      <c r="D54" s="77" t="s">
        <v>601</v>
      </c>
      <c r="E54" s="78" t="s">
        <v>310</v>
      </c>
      <c r="F54" s="78" t="s">
        <v>590</v>
      </c>
      <c r="G54" s="3"/>
      <c r="H54" s="17" t="s">
        <v>27</v>
      </c>
      <c r="I54" s="17"/>
      <c r="J54" s="47">
        <v>6229.7259999999997</v>
      </c>
      <c r="K54" s="47">
        <v>0</v>
      </c>
      <c r="L54" s="47">
        <v>0</v>
      </c>
      <c r="M54" s="1"/>
    </row>
    <row r="55" spans="1:13" s="16" customFormat="1" ht="45">
      <c r="A55" s="64" t="s">
        <v>14</v>
      </c>
      <c r="B55" s="65" t="s">
        <v>658</v>
      </c>
      <c r="C55" s="76" t="s">
        <v>521</v>
      </c>
      <c r="D55" s="77" t="s">
        <v>600</v>
      </c>
      <c r="E55" s="78" t="s">
        <v>310</v>
      </c>
      <c r="F55" s="78" t="s">
        <v>599</v>
      </c>
      <c r="G55" s="3" t="s">
        <v>28</v>
      </c>
      <c r="H55" s="17" t="s">
        <v>27</v>
      </c>
      <c r="I55" s="17" t="s">
        <v>29</v>
      </c>
      <c r="J55" s="47">
        <v>6229.7259999999997</v>
      </c>
      <c r="K55" s="47">
        <v>0</v>
      </c>
      <c r="L55" s="47">
        <v>0</v>
      </c>
      <c r="M55" s="1" t="s">
        <v>308</v>
      </c>
    </row>
    <row r="56" spans="1:13" s="16" customFormat="1" ht="56.25">
      <c r="A56" s="64" t="s">
        <v>14</v>
      </c>
      <c r="B56" s="65" t="s">
        <v>657</v>
      </c>
      <c r="C56" s="76"/>
      <c r="D56" s="77" t="s">
        <v>601</v>
      </c>
      <c r="E56" s="78" t="s">
        <v>310</v>
      </c>
      <c r="F56" s="78" t="s">
        <v>590</v>
      </c>
      <c r="G56" s="3"/>
      <c r="H56" s="17" t="s">
        <v>30</v>
      </c>
      <c r="I56" s="17"/>
      <c r="J56" s="47">
        <v>930.87900000000002</v>
      </c>
      <c r="K56" s="47">
        <v>398.94799999999998</v>
      </c>
      <c r="L56" s="47">
        <v>332.45699999999999</v>
      </c>
      <c r="M56" s="1"/>
    </row>
    <row r="57" spans="1:13" s="16" customFormat="1" ht="45">
      <c r="A57" s="64" t="s">
        <v>14</v>
      </c>
      <c r="B57" s="65" t="s">
        <v>658</v>
      </c>
      <c r="C57" s="76" t="s">
        <v>521</v>
      </c>
      <c r="D57" s="77" t="s">
        <v>600</v>
      </c>
      <c r="E57" s="78" t="s">
        <v>310</v>
      </c>
      <c r="F57" s="78" t="s">
        <v>599</v>
      </c>
      <c r="G57" s="3" t="s">
        <v>28</v>
      </c>
      <c r="H57" s="17" t="s">
        <v>30</v>
      </c>
      <c r="I57" s="17" t="s">
        <v>29</v>
      </c>
      <c r="J57" s="47">
        <v>930.87900000000002</v>
      </c>
      <c r="K57" s="47">
        <v>398.94799999999998</v>
      </c>
      <c r="L57" s="47">
        <v>332.45699999999999</v>
      </c>
      <c r="M57" s="1" t="s">
        <v>308</v>
      </c>
    </row>
    <row r="58" spans="1:13" s="16" customFormat="1" ht="112.5">
      <c r="A58" s="64" t="s">
        <v>14</v>
      </c>
      <c r="B58" s="65" t="s">
        <v>659</v>
      </c>
      <c r="C58" s="76"/>
      <c r="D58" s="77" t="s">
        <v>598</v>
      </c>
      <c r="E58" s="78" t="s">
        <v>310</v>
      </c>
      <c r="F58" s="78" t="s">
        <v>597</v>
      </c>
      <c r="G58" s="3"/>
      <c r="H58" s="17" t="s">
        <v>31</v>
      </c>
      <c r="I58" s="17"/>
      <c r="J58" s="47">
        <v>0</v>
      </c>
      <c r="K58" s="47">
        <v>0</v>
      </c>
      <c r="L58" s="47">
        <v>2294</v>
      </c>
      <c r="M58" s="1"/>
    </row>
    <row r="59" spans="1:13" s="16" customFormat="1" ht="90">
      <c r="A59" s="64" t="s">
        <v>14</v>
      </c>
      <c r="B59" s="65" t="s">
        <v>658</v>
      </c>
      <c r="C59" s="76" t="s">
        <v>596</v>
      </c>
      <c r="D59" s="77" t="s">
        <v>595</v>
      </c>
      <c r="E59" s="78" t="s">
        <v>310</v>
      </c>
      <c r="F59" s="78" t="s">
        <v>594</v>
      </c>
      <c r="G59" s="3" t="s">
        <v>28</v>
      </c>
      <c r="H59" s="17" t="s">
        <v>31</v>
      </c>
      <c r="I59" s="17" t="s">
        <v>29</v>
      </c>
      <c r="J59" s="47">
        <v>0</v>
      </c>
      <c r="K59" s="47">
        <v>0</v>
      </c>
      <c r="L59" s="47">
        <v>2294</v>
      </c>
      <c r="M59" s="1" t="s">
        <v>308</v>
      </c>
    </row>
    <row r="60" spans="1:13" s="16" customFormat="1" ht="123.75">
      <c r="A60" s="64" t="s">
        <v>14</v>
      </c>
      <c r="B60" s="65" t="s">
        <v>660</v>
      </c>
      <c r="C60" s="76"/>
      <c r="D60" s="77" t="s">
        <v>593</v>
      </c>
      <c r="E60" s="78" t="s">
        <v>310</v>
      </c>
      <c r="F60" s="78" t="s">
        <v>592</v>
      </c>
      <c r="G60" s="88"/>
      <c r="H60" s="17" t="s">
        <v>32</v>
      </c>
      <c r="I60" s="70"/>
      <c r="J60" s="47">
        <v>2045.8869999999999</v>
      </c>
      <c r="K60" s="47">
        <v>0</v>
      </c>
      <c r="L60" s="47">
        <v>0</v>
      </c>
      <c r="M60" s="1"/>
    </row>
    <row r="61" spans="1:13" s="16" customFormat="1" ht="45">
      <c r="A61" s="64" t="s">
        <v>14</v>
      </c>
      <c r="B61" s="65" t="s">
        <v>658</v>
      </c>
      <c r="C61" s="76" t="s">
        <v>521</v>
      </c>
      <c r="D61" s="77" t="s">
        <v>589</v>
      </c>
      <c r="E61" s="78" t="s">
        <v>310</v>
      </c>
      <c r="F61" s="78" t="s">
        <v>588</v>
      </c>
      <c r="G61" s="3" t="s">
        <v>28</v>
      </c>
      <c r="H61" s="17" t="s">
        <v>32</v>
      </c>
      <c r="I61" s="17" t="s">
        <v>29</v>
      </c>
      <c r="J61" s="47">
        <v>2045.8869999999999</v>
      </c>
      <c r="K61" s="47">
        <v>0</v>
      </c>
      <c r="L61" s="47">
        <v>0</v>
      </c>
      <c r="M61" s="1" t="s">
        <v>308</v>
      </c>
    </row>
    <row r="62" spans="1:13" s="16" customFormat="1" ht="56.25">
      <c r="A62" s="64" t="s">
        <v>14</v>
      </c>
      <c r="B62" s="65" t="s">
        <v>661</v>
      </c>
      <c r="C62" s="76"/>
      <c r="D62" s="77" t="s">
        <v>591</v>
      </c>
      <c r="E62" s="78" t="s">
        <v>310</v>
      </c>
      <c r="F62" s="78" t="s">
        <v>590</v>
      </c>
      <c r="G62" s="3"/>
      <c r="H62" s="17" t="s">
        <v>33</v>
      </c>
      <c r="I62" s="17"/>
      <c r="J62" s="47">
        <v>199.47399999999999</v>
      </c>
      <c r="K62" s="47">
        <v>0</v>
      </c>
      <c r="L62" s="47">
        <v>0</v>
      </c>
      <c r="M62" s="1"/>
    </row>
    <row r="63" spans="1:13" s="16" customFormat="1" ht="45">
      <c r="A63" s="64" t="s">
        <v>14</v>
      </c>
      <c r="B63" s="65" t="s">
        <v>658</v>
      </c>
      <c r="C63" s="76" t="s">
        <v>521</v>
      </c>
      <c r="D63" s="77" t="s">
        <v>589</v>
      </c>
      <c r="E63" s="78" t="s">
        <v>310</v>
      </c>
      <c r="F63" s="78" t="s">
        <v>588</v>
      </c>
      <c r="G63" s="3" t="s">
        <v>34</v>
      </c>
      <c r="H63" s="17" t="s">
        <v>33</v>
      </c>
      <c r="I63" s="17" t="s">
        <v>29</v>
      </c>
      <c r="J63" s="47">
        <v>199.47399999999999</v>
      </c>
      <c r="K63" s="47">
        <v>0</v>
      </c>
      <c r="L63" s="47">
        <v>0</v>
      </c>
      <c r="M63" s="1" t="s">
        <v>308</v>
      </c>
    </row>
    <row r="64" spans="1:13" s="16" customFormat="1" ht="56.25">
      <c r="A64" s="64" t="s">
        <v>14</v>
      </c>
      <c r="B64" s="65" t="s">
        <v>661</v>
      </c>
      <c r="C64" s="76"/>
      <c r="D64" s="77" t="s">
        <v>591</v>
      </c>
      <c r="E64" s="78" t="s">
        <v>310</v>
      </c>
      <c r="F64" s="78" t="s">
        <v>590</v>
      </c>
      <c r="G64" s="3"/>
      <c r="H64" s="17" t="s">
        <v>35</v>
      </c>
      <c r="I64" s="17"/>
      <c r="J64" s="47">
        <v>1334.9</v>
      </c>
      <c r="K64" s="47">
        <v>0</v>
      </c>
      <c r="L64" s="47">
        <v>0</v>
      </c>
      <c r="M64" s="1"/>
    </row>
    <row r="65" spans="1:13" s="16" customFormat="1" ht="45">
      <c r="A65" s="64" t="s">
        <v>14</v>
      </c>
      <c r="B65" s="65" t="s">
        <v>658</v>
      </c>
      <c r="C65" s="76" t="s">
        <v>521</v>
      </c>
      <c r="D65" s="77" t="s">
        <v>589</v>
      </c>
      <c r="E65" s="78" t="s">
        <v>310</v>
      </c>
      <c r="F65" s="78" t="s">
        <v>588</v>
      </c>
      <c r="G65" s="3" t="s">
        <v>34</v>
      </c>
      <c r="H65" s="17" t="s">
        <v>35</v>
      </c>
      <c r="I65" s="17" t="s">
        <v>29</v>
      </c>
      <c r="J65" s="47">
        <v>1334.9</v>
      </c>
      <c r="K65" s="47">
        <v>0</v>
      </c>
      <c r="L65" s="47">
        <v>0</v>
      </c>
      <c r="M65" s="1" t="s">
        <v>308</v>
      </c>
    </row>
    <row r="66" spans="1:13" s="16" customFormat="1" ht="33.75">
      <c r="A66" s="64" t="s">
        <v>14</v>
      </c>
      <c r="B66" s="65" t="s">
        <v>645</v>
      </c>
      <c r="C66" s="74"/>
      <c r="D66" s="72" t="s">
        <v>315</v>
      </c>
      <c r="E66" s="73" t="s">
        <v>314</v>
      </c>
      <c r="F66" s="73" t="s">
        <v>313</v>
      </c>
      <c r="G66" s="9"/>
      <c r="H66" s="17" t="s">
        <v>36</v>
      </c>
      <c r="I66" s="1"/>
      <c r="J66" s="47">
        <v>3065.194</v>
      </c>
      <c r="K66" s="47">
        <v>3065.194</v>
      </c>
      <c r="L66" s="47">
        <v>3065.194</v>
      </c>
      <c r="M66" s="1"/>
    </row>
    <row r="67" spans="1:13" s="16" customFormat="1" ht="67.5">
      <c r="A67" s="64" t="s">
        <v>14</v>
      </c>
      <c r="B67" s="65" t="s">
        <v>646</v>
      </c>
      <c r="C67" s="74" t="s">
        <v>587</v>
      </c>
      <c r="D67" s="72" t="s">
        <v>352</v>
      </c>
      <c r="E67" s="73" t="s">
        <v>310</v>
      </c>
      <c r="F67" s="73" t="s">
        <v>335</v>
      </c>
      <c r="G67" s="3" t="s">
        <v>37</v>
      </c>
      <c r="H67" s="17" t="s">
        <v>36</v>
      </c>
      <c r="I67" s="17" t="s">
        <v>11</v>
      </c>
      <c r="J67" s="47">
        <v>2354.2199999999998</v>
      </c>
      <c r="K67" s="47">
        <v>2354.2199999999998</v>
      </c>
      <c r="L67" s="47">
        <v>2354.2199999999998</v>
      </c>
      <c r="M67" s="1" t="s">
        <v>308</v>
      </c>
    </row>
    <row r="68" spans="1:13" s="16" customFormat="1" ht="67.5">
      <c r="A68" s="64" t="s">
        <v>14</v>
      </c>
      <c r="B68" s="65" t="s">
        <v>647</v>
      </c>
      <c r="C68" s="74" t="s">
        <v>587</v>
      </c>
      <c r="D68" s="72" t="s">
        <v>352</v>
      </c>
      <c r="E68" s="73" t="s">
        <v>310</v>
      </c>
      <c r="F68" s="73" t="s">
        <v>335</v>
      </c>
      <c r="G68" s="3" t="s">
        <v>37</v>
      </c>
      <c r="H68" s="17" t="s">
        <v>36</v>
      </c>
      <c r="I68" s="17" t="s">
        <v>12</v>
      </c>
      <c r="J68" s="47">
        <v>710.97400000000005</v>
      </c>
      <c r="K68" s="47">
        <v>710.97400000000005</v>
      </c>
      <c r="L68" s="47">
        <v>710.97400000000005</v>
      </c>
      <c r="M68" s="1" t="s">
        <v>308</v>
      </c>
    </row>
    <row r="69" spans="1:13" s="16" customFormat="1" ht="33.75">
      <c r="A69" s="64" t="s">
        <v>14</v>
      </c>
      <c r="B69" s="65" t="s">
        <v>645</v>
      </c>
      <c r="C69" s="74"/>
      <c r="D69" s="72" t="s">
        <v>315</v>
      </c>
      <c r="E69" s="73" t="s">
        <v>314</v>
      </c>
      <c r="F69" s="73" t="s">
        <v>313</v>
      </c>
      <c r="G69" s="9"/>
      <c r="H69" s="17" t="s">
        <v>38</v>
      </c>
      <c r="I69" s="1"/>
      <c r="J69" s="47">
        <v>10524.847</v>
      </c>
      <c r="K69" s="47">
        <v>10524.847</v>
      </c>
      <c r="L69" s="47">
        <v>10524.847</v>
      </c>
      <c r="M69" s="1"/>
    </row>
    <row r="70" spans="1:13" s="16" customFormat="1" ht="67.5">
      <c r="A70" s="64" t="s">
        <v>14</v>
      </c>
      <c r="B70" s="65" t="s">
        <v>646</v>
      </c>
      <c r="C70" s="74" t="s">
        <v>318</v>
      </c>
      <c r="D70" s="72" t="s">
        <v>352</v>
      </c>
      <c r="E70" s="73" t="s">
        <v>310</v>
      </c>
      <c r="F70" s="73" t="s">
        <v>335</v>
      </c>
      <c r="G70" s="3" t="s">
        <v>39</v>
      </c>
      <c r="H70" s="17" t="s">
        <v>38</v>
      </c>
      <c r="I70" s="17" t="s">
        <v>11</v>
      </c>
      <c r="J70" s="47">
        <v>8083.6</v>
      </c>
      <c r="K70" s="47">
        <v>8083.6</v>
      </c>
      <c r="L70" s="47">
        <v>8083.6</v>
      </c>
      <c r="M70" s="1" t="s">
        <v>308</v>
      </c>
    </row>
    <row r="71" spans="1:13" s="16" customFormat="1" ht="67.5">
      <c r="A71" s="64" t="s">
        <v>14</v>
      </c>
      <c r="B71" s="65" t="s">
        <v>647</v>
      </c>
      <c r="C71" s="74" t="s">
        <v>317</v>
      </c>
      <c r="D71" s="72" t="s">
        <v>352</v>
      </c>
      <c r="E71" s="73" t="s">
        <v>310</v>
      </c>
      <c r="F71" s="73" t="s">
        <v>335</v>
      </c>
      <c r="G71" s="3" t="s">
        <v>39</v>
      </c>
      <c r="H71" s="17" t="s">
        <v>38</v>
      </c>
      <c r="I71" s="17" t="s">
        <v>12</v>
      </c>
      <c r="J71" s="47">
        <v>2441.2469999999998</v>
      </c>
      <c r="K71" s="47">
        <v>2441.2469999999998</v>
      </c>
      <c r="L71" s="47">
        <v>2441.2469999999998</v>
      </c>
      <c r="M71" s="1" t="s">
        <v>308</v>
      </c>
    </row>
    <row r="72" spans="1:13" s="16" customFormat="1" ht="67.5">
      <c r="A72" s="64" t="s">
        <v>14</v>
      </c>
      <c r="B72" s="65" t="s">
        <v>662</v>
      </c>
      <c r="C72" s="74"/>
      <c r="D72" s="75" t="s">
        <v>586</v>
      </c>
      <c r="E72" s="73" t="s">
        <v>310</v>
      </c>
      <c r="F72" s="73" t="s">
        <v>585</v>
      </c>
      <c r="G72" s="3"/>
      <c r="H72" s="17" t="s">
        <v>40</v>
      </c>
      <c r="I72" s="17"/>
      <c r="J72" s="47">
        <v>7.5</v>
      </c>
      <c r="K72" s="47">
        <v>7.5</v>
      </c>
      <c r="L72" s="47">
        <v>67.7</v>
      </c>
      <c r="M72" s="1"/>
    </row>
    <row r="73" spans="1:13" s="16" customFormat="1" ht="78.75">
      <c r="A73" s="64" t="s">
        <v>14</v>
      </c>
      <c r="B73" s="65" t="s">
        <v>639</v>
      </c>
      <c r="C73" s="74" t="s">
        <v>584</v>
      </c>
      <c r="D73" s="75" t="s">
        <v>583</v>
      </c>
      <c r="E73" s="73" t="s">
        <v>310</v>
      </c>
      <c r="F73" s="73" t="s">
        <v>582</v>
      </c>
      <c r="G73" s="3" t="s">
        <v>41</v>
      </c>
      <c r="H73" s="17" t="s">
        <v>40</v>
      </c>
      <c r="I73" s="17" t="s">
        <v>3</v>
      </c>
      <c r="J73" s="47">
        <v>7.5</v>
      </c>
      <c r="K73" s="47">
        <v>7.5</v>
      </c>
      <c r="L73" s="47">
        <v>67.7</v>
      </c>
      <c r="M73" s="1" t="s">
        <v>316</v>
      </c>
    </row>
    <row r="74" spans="1:13" s="16" customFormat="1" ht="56.25">
      <c r="A74" s="64" t="s">
        <v>14</v>
      </c>
      <c r="B74" s="65" t="s">
        <v>663</v>
      </c>
      <c r="C74" s="74"/>
      <c r="D74" s="72" t="s">
        <v>581</v>
      </c>
      <c r="E74" s="73" t="s">
        <v>310</v>
      </c>
      <c r="F74" s="73" t="s">
        <v>580</v>
      </c>
      <c r="G74" s="9"/>
      <c r="H74" s="17" t="s">
        <v>42</v>
      </c>
      <c r="I74" s="1"/>
      <c r="J74" s="68">
        <v>687</v>
      </c>
      <c r="K74" s="68">
        <v>687</v>
      </c>
      <c r="L74" s="68">
        <v>687</v>
      </c>
      <c r="M74" s="1"/>
    </row>
    <row r="75" spans="1:13" s="16" customFormat="1" ht="67.5">
      <c r="A75" s="64" t="s">
        <v>14</v>
      </c>
      <c r="B75" s="65" t="s">
        <v>646</v>
      </c>
      <c r="C75" s="74" t="s">
        <v>578</v>
      </c>
      <c r="D75" s="72" t="s">
        <v>352</v>
      </c>
      <c r="E75" s="73" t="s">
        <v>310</v>
      </c>
      <c r="F75" s="73" t="s">
        <v>335</v>
      </c>
      <c r="G75" s="3" t="s">
        <v>43</v>
      </c>
      <c r="H75" s="17" t="s">
        <v>42</v>
      </c>
      <c r="I75" s="17" t="s">
        <v>11</v>
      </c>
      <c r="J75" s="47">
        <v>295.3</v>
      </c>
      <c r="K75" s="47">
        <v>295.3</v>
      </c>
      <c r="L75" s="47">
        <v>295.3</v>
      </c>
      <c r="M75" s="1" t="s">
        <v>308</v>
      </c>
    </row>
    <row r="76" spans="1:13" s="16" customFormat="1" ht="67.5">
      <c r="A76" s="64" t="s">
        <v>14</v>
      </c>
      <c r="B76" s="65" t="s">
        <v>646</v>
      </c>
      <c r="C76" s="74" t="s">
        <v>579</v>
      </c>
      <c r="D76" s="72" t="s">
        <v>352</v>
      </c>
      <c r="E76" s="73" t="s">
        <v>310</v>
      </c>
      <c r="F76" s="73" t="s">
        <v>335</v>
      </c>
      <c r="G76" s="3" t="s">
        <v>43</v>
      </c>
      <c r="H76" s="17" t="s">
        <v>42</v>
      </c>
      <c r="I76" s="17" t="s">
        <v>11</v>
      </c>
      <c r="J76" s="47">
        <v>134.4</v>
      </c>
      <c r="K76" s="47">
        <v>134.4</v>
      </c>
      <c r="L76" s="47">
        <v>134.4</v>
      </c>
      <c r="M76" s="1" t="s">
        <v>308</v>
      </c>
    </row>
    <row r="77" spans="1:13" s="16" customFormat="1" ht="67.5">
      <c r="A77" s="64" t="s">
        <v>14</v>
      </c>
      <c r="B77" s="65" t="s">
        <v>647</v>
      </c>
      <c r="C77" s="74" t="s">
        <v>578</v>
      </c>
      <c r="D77" s="72" t="s">
        <v>352</v>
      </c>
      <c r="E77" s="73" t="s">
        <v>310</v>
      </c>
      <c r="F77" s="73" t="s">
        <v>335</v>
      </c>
      <c r="G77" s="3" t="s">
        <v>43</v>
      </c>
      <c r="H77" s="17" t="s">
        <v>42</v>
      </c>
      <c r="I77" s="17" t="s">
        <v>12</v>
      </c>
      <c r="J77" s="47">
        <v>89.1</v>
      </c>
      <c r="K77" s="47">
        <v>89.1</v>
      </c>
      <c r="L77" s="47">
        <v>89.1</v>
      </c>
      <c r="M77" s="1" t="s">
        <v>308</v>
      </c>
    </row>
    <row r="78" spans="1:13" s="16" customFormat="1" ht="67.5">
      <c r="A78" s="64" t="s">
        <v>14</v>
      </c>
      <c r="B78" s="65" t="s">
        <v>647</v>
      </c>
      <c r="C78" s="74" t="s">
        <v>579</v>
      </c>
      <c r="D78" s="72" t="s">
        <v>352</v>
      </c>
      <c r="E78" s="73" t="s">
        <v>310</v>
      </c>
      <c r="F78" s="73" t="s">
        <v>335</v>
      </c>
      <c r="G78" s="3" t="s">
        <v>43</v>
      </c>
      <c r="H78" s="17" t="s">
        <v>42</v>
      </c>
      <c r="I78" s="17" t="s">
        <v>12</v>
      </c>
      <c r="J78" s="47">
        <v>40.6</v>
      </c>
      <c r="K78" s="47">
        <v>40.6</v>
      </c>
      <c r="L78" s="47">
        <v>40.6</v>
      </c>
      <c r="M78" s="1" t="s">
        <v>308</v>
      </c>
    </row>
    <row r="79" spans="1:13" s="16" customFormat="1" ht="56.25">
      <c r="A79" s="64" t="s">
        <v>14</v>
      </c>
      <c r="B79" s="65" t="s">
        <v>639</v>
      </c>
      <c r="C79" s="74" t="s">
        <v>578</v>
      </c>
      <c r="D79" s="75" t="s">
        <v>577</v>
      </c>
      <c r="E79" s="73" t="s">
        <v>310</v>
      </c>
      <c r="F79" s="73" t="s">
        <v>414</v>
      </c>
      <c r="G79" s="3" t="s">
        <v>43</v>
      </c>
      <c r="H79" s="17" t="s">
        <v>42</v>
      </c>
      <c r="I79" s="17" t="s">
        <v>3</v>
      </c>
      <c r="J79" s="47">
        <v>127.6</v>
      </c>
      <c r="K79" s="47">
        <v>127.6</v>
      </c>
      <c r="L79" s="47">
        <v>127.6</v>
      </c>
      <c r="M79" s="1" t="s">
        <v>316</v>
      </c>
    </row>
    <row r="80" spans="1:13" s="16" customFormat="1" ht="78.75">
      <c r="A80" s="64" t="s">
        <v>14</v>
      </c>
      <c r="B80" s="65" t="s">
        <v>664</v>
      </c>
      <c r="C80" s="74"/>
      <c r="D80" s="72" t="s">
        <v>576</v>
      </c>
      <c r="E80" s="73" t="s">
        <v>310</v>
      </c>
      <c r="F80" s="73" t="s">
        <v>322</v>
      </c>
      <c r="G80" s="9"/>
      <c r="H80" s="17" t="s">
        <v>44</v>
      </c>
      <c r="I80" s="1"/>
      <c r="J80" s="68">
        <v>733.3</v>
      </c>
      <c r="K80" s="68">
        <v>733.3</v>
      </c>
      <c r="L80" s="68">
        <v>733.3</v>
      </c>
      <c r="M80" s="1"/>
    </row>
    <row r="81" spans="1:13" s="16" customFormat="1" ht="67.5">
      <c r="A81" s="64" t="s">
        <v>14</v>
      </c>
      <c r="B81" s="65" t="s">
        <v>646</v>
      </c>
      <c r="C81" s="74" t="s">
        <v>572</v>
      </c>
      <c r="D81" s="72" t="s">
        <v>352</v>
      </c>
      <c r="E81" s="73" t="s">
        <v>310</v>
      </c>
      <c r="F81" s="73" t="s">
        <v>335</v>
      </c>
      <c r="G81" s="3" t="s">
        <v>39</v>
      </c>
      <c r="H81" s="17" t="s">
        <v>44</v>
      </c>
      <c r="I81" s="17" t="s">
        <v>11</v>
      </c>
      <c r="J81" s="47">
        <v>469.64</v>
      </c>
      <c r="K81" s="47">
        <v>469.64</v>
      </c>
      <c r="L81" s="47">
        <v>469.64</v>
      </c>
      <c r="M81" s="1" t="s">
        <v>308</v>
      </c>
    </row>
    <row r="82" spans="1:13" s="16" customFormat="1" ht="67.5">
      <c r="A82" s="64" t="s">
        <v>14</v>
      </c>
      <c r="B82" s="65" t="s">
        <v>647</v>
      </c>
      <c r="C82" s="74" t="s">
        <v>572</v>
      </c>
      <c r="D82" s="72" t="s">
        <v>352</v>
      </c>
      <c r="E82" s="73" t="s">
        <v>310</v>
      </c>
      <c r="F82" s="73" t="s">
        <v>335</v>
      </c>
      <c r="G82" s="3" t="s">
        <v>39</v>
      </c>
      <c r="H82" s="17" t="s">
        <v>44</v>
      </c>
      <c r="I82" s="17" t="s">
        <v>12</v>
      </c>
      <c r="J82" s="47">
        <v>141.83000000000001</v>
      </c>
      <c r="K82" s="47">
        <v>141.83000000000001</v>
      </c>
      <c r="L82" s="47">
        <v>141.83000000000001</v>
      </c>
      <c r="M82" s="1" t="s">
        <v>308</v>
      </c>
    </row>
    <row r="83" spans="1:13" s="16" customFormat="1" ht="67.5">
      <c r="A83" s="64" t="s">
        <v>14</v>
      </c>
      <c r="B83" s="65" t="s">
        <v>639</v>
      </c>
      <c r="C83" s="74" t="s">
        <v>572</v>
      </c>
      <c r="D83" s="75" t="s">
        <v>575</v>
      </c>
      <c r="E83" s="73" t="s">
        <v>310</v>
      </c>
      <c r="F83" s="73" t="s">
        <v>574</v>
      </c>
      <c r="G83" s="3" t="s">
        <v>39</v>
      </c>
      <c r="H83" s="17" t="s">
        <v>44</v>
      </c>
      <c r="I83" s="17" t="s">
        <v>3</v>
      </c>
      <c r="J83" s="47">
        <v>100.15</v>
      </c>
      <c r="K83" s="47">
        <v>100.15</v>
      </c>
      <c r="L83" s="47">
        <v>100.15</v>
      </c>
      <c r="M83" s="1" t="s">
        <v>316</v>
      </c>
    </row>
    <row r="84" spans="1:13" s="16" customFormat="1" ht="67.5">
      <c r="A84" s="64" t="s">
        <v>14</v>
      </c>
      <c r="B84" s="65" t="s">
        <v>665</v>
      </c>
      <c r="C84" s="74" t="s">
        <v>572</v>
      </c>
      <c r="D84" s="75" t="s">
        <v>575</v>
      </c>
      <c r="E84" s="73" t="s">
        <v>310</v>
      </c>
      <c r="F84" s="73" t="s">
        <v>574</v>
      </c>
      <c r="G84" s="3" t="s">
        <v>39</v>
      </c>
      <c r="H84" s="17" t="s">
        <v>44</v>
      </c>
      <c r="I84" s="17" t="s">
        <v>45</v>
      </c>
      <c r="J84" s="47">
        <v>21.68</v>
      </c>
      <c r="K84" s="47">
        <v>21.68</v>
      </c>
      <c r="L84" s="47">
        <v>21.68</v>
      </c>
      <c r="M84" s="1" t="s">
        <v>316</v>
      </c>
    </row>
    <row r="85" spans="1:13" s="16" customFormat="1" ht="67.5">
      <c r="A85" s="64" t="s">
        <v>14</v>
      </c>
      <c r="B85" s="65" t="s">
        <v>666</v>
      </c>
      <c r="C85" s="74"/>
      <c r="D85" s="72" t="s">
        <v>573</v>
      </c>
      <c r="E85" s="73" t="s">
        <v>310</v>
      </c>
      <c r="F85" s="73" t="s">
        <v>414</v>
      </c>
      <c r="G85" s="9"/>
      <c r="H85" s="17" t="s">
        <v>46</v>
      </c>
      <c r="I85" s="1"/>
      <c r="J85" s="68">
        <v>610.69999999999993</v>
      </c>
      <c r="K85" s="68">
        <v>610.69999999999993</v>
      </c>
      <c r="L85" s="68">
        <v>610.69999999999993</v>
      </c>
      <c r="M85" s="1"/>
    </row>
    <row r="86" spans="1:13" s="16" customFormat="1" ht="67.5">
      <c r="A86" s="64" t="s">
        <v>14</v>
      </c>
      <c r="B86" s="65" t="s">
        <v>646</v>
      </c>
      <c r="C86" s="74" t="s">
        <v>572</v>
      </c>
      <c r="D86" s="72" t="s">
        <v>352</v>
      </c>
      <c r="E86" s="73" t="s">
        <v>310</v>
      </c>
      <c r="F86" s="73" t="s">
        <v>335</v>
      </c>
      <c r="G86" s="3" t="s">
        <v>39</v>
      </c>
      <c r="H86" s="17" t="s">
        <v>46</v>
      </c>
      <c r="I86" s="17" t="s">
        <v>11</v>
      </c>
      <c r="J86" s="47">
        <v>440.9</v>
      </c>
      <c r="K86" s="47">
        <v>440.9</v>
      </c>
      <c r="L86" s="47">
        <v>440.9</v>
      </c>
      <c r="M86" s="1" t="s">
        <v>308</v>
      </c>
    </row>
    <row r="87" spans="1:13" s="16" customFormat="1" ht="67.5">
      <c r="A87" s="64" t="s">
        <v>14</v>
      </c>
      <c r="B87" s="65" t="s">
        <v>647</v>
      </c>
      <c r="C87" s="74" t="s">
        <v>572</v>
      </c>
      <c r="D87" s="72" t="s">
        <v>352</v>
      </c>
      <c r="E87" s="73" t="s">
        <v>310</v>
      </c>
      <c r="F87" s="73" t="s">
        <v>335</v>
      </c>
      <c r="G87" s="3" t="s">
        <v>39</v>
      </c>
      <c r="H87" s="17" t="s">
        <v>46</v>
      </c>
      <c r="I87" s="17" t="s">
        <v>12</v>
      </c>
      <c r="J87" s="47">
        <v>133.19999999999999</v>
      </c>
      <c r="K87" s="47">
        <v>133.19999999999999</v>
      </c>
      <c r="L87" s="47">
        <v>133.19999999999999</v>
      </c>
      <c r="M87" s="1" t="s">
        <v>308</v>
      </c>
    </row>
    <row r="88" spans="1:13" s="16" customFormat="1" ht="67.5">
      <c r="A88" s="64" t="s">
        <v>14</v>
      </c>
      <c r="B88" s="65" t="s">
        <v>639</v>
      </c>
      <c r="C88" s="74" t="s">
        <v>572</v>
      </c>
      <c r="D88" s="75" t="s">
        <v>571</v>
      </c>
      <c r="E88" s="73" t="s">
        <v>310</v>
      </c>
      <c r="F88" s="73" t="s">
        <v>414</v>
      </c>
      <c r="G88" s="3" t="s">
        <v>39</v>
      </c>
      <c r="H88" s="17" t="s">
        <v>46</v>
      </c>
      <c r="I88" s="17" t="s">
        <v>3</v>
      </c>
      <c r="J88" s="47">
        <v>8.1999999999999993</v>
      </c>
      <c r="K88" s="47">
        <v>8.1999999999999993</v>
      </c>
      <c r="L88" s="47">
        <v>8.1999999999999993</v>
      </c>
      <c r="M88" s="1" t="s">
        <v>316</v>
      </c>
    </row>
    <row r="89" spans="1:13" s="16" customFormat="1" ht="67.5">
      <c r="A89" s="64" t="s">
        <v>14</v>
      </c>
      <c r="B89" s="65" t="s">
        <v>665</v>
      </c>
      <c r="C89" s="74" t="s">
        <v>572</v>
      </c>
      <c r="D89" s="75" t="s">
        <v>571</v>
      </c>
      <c r="E89" s="73" t="s">
        <v>310</v>
      </c>
      <c r="F89" s="73" t="s">
        <v>414</v>
      </c>
      <c r="G89" s="3" t="s">
        <v>39</v>
      </c>
      <c r="H89" s="17" t="s">
        <v>46</v>
      </c>
      <c r="I89" s="17" t="s">
        <v>45</v>
      </c>
      <c r="J89" s="47">
        <v>28.4</v>
      </c>
      <c r="K89" s="47">
        <v>28.4</v>
      </c>
      <c r="L89" s="47">
        <v>28.4</v>
      </c>
      <c r="M89" s="1" t="s">
        <v>316</v>
      </c>
    </row>
    <row r="90" spans="1:13" s="61" customFormat="1" ht="67.5">
      <c r="A90" s="37" t="s">
        <v>47</v>
      </c>
      <c r="B90" s="38" t="s">
        <v>667</v>
      </c>
      <c r="C90" s="44"/>
      <c r="D90" s="50"/>
      <c r="E90" s="51"/>
      <c r="F90" s="56"/>
      <c r="G90" s="44"/>
      <c r="H90" s="43"/>
      <c r="I90" s="51"/>
      <c r="J90" s="52">
        <v>11820.335999999998</v>
      </c>
      <c r="K90" s="52">
        <v>11269.735999999997</v>
      </c>
      <c r="L90" s="52">
        <v>11069.735999999999</v>
      </c>
      <c r="M90" s="1"/>
    </row>
    <row r="91" spans="1:13" s="16" customFormat="1" ht="45">
      <c r="A91" s="64" t="s">
        <v>47</v>
      </c>
      <c r="B91" s="65" t="s">
        <v>649</v>
      </c>
      <c r="C91" s="74"/>
      <c r="D91" s="75" t="s">
        <v>324</v>
      </c>
      <c r="E91" s="73" t="s">
        <v>339</v>
      </c>
      <c r="F91" s="73" t="s">
        <v>338</v>
      </c>
      <c r="G91" s="89"/>
      <c r="H91" s="17" t="s">
        <v>48</v>
      </c>
      <c r="I91" s="17"/>
      <c r="J91" s="47">
        <v>10857.435999999998</v>
      </c>
      <c r="K91" s="47">
        <v>10522.835999999998</v>
      </c>
      <c r="L91" s="47">
        <v>10455.735999999999</v>
      </c>
      <c r="M91" s="1"/>
    </row>
    <row r="92" spans="1:13" s="16" customFormat="1" ht="135">
      <c r="A92" s="64" t="s">
        <v>47</v>
      </c>
      <c r="B92" s="65" t="s">
        <v>650</v>
      </c>
      <c r="C92" s="74" t="s">
        <v>570</v>
      </c>
      <c r="D92" s="75" t="s">
        <v>456</v>
      </c>
      <c r="E92" s="73" t="s">
        <v>310</v>
      </c>
      <c r="F92" s="73" t="s">
        <v>335</v>
      </c>
      <c r="G92" s="3" t="s">
        <v>49</v>
      </c>
      <c r="H92" s="17" t="s">
        <v>48</v>
      </c>
      <c r="I92" s="17" t="s">
        <v>17</v>
      </c>
      <c r="J92" s="47">
        <v>2715.76</v>
      </c>
      <c r="K92" s="47">
        <v>2715.76</v>
      </c>
      <c r="L92" s="47">
        <v>2715.76</v>
      </c>
      <c r="M92" s="1" t="s">
        <v>308</v>
      </c>
    </row>
    <row r="93" spans="1:13" s="16" customFormat="1" ht="135">
      <c r="A93" s="64" t="s">
        <v>47</v>
      </c>
      <c r="B93" s="65" t="s">
        <v>652</v>
      </c>
      <c r="C93" s="74" t="s">
        <v>570</v>
      </c>
      <c r="D93" s="75" t="s">
        <v>456</v>
      </c>
      <c r="E93" s="73" t="s">
        <v>310</v>
      </c>
      <c r="F93" s="73" t="s">
        <v>335</v>
      </c>
      <c r="G93" s="3" t="s">
        <v>49</v>
      </c>
      <c r="H93" s="17" t="s">
        <v>48</v>
      </c>
      <c r="I93" s="17" t="s">
        <v>19</v>
      </c>
      <c r="J93" s="47">
        <v>820.16</v>
      </c>
      <c r="K93" s="47">
        <v>820.16</v>
      </c>
      <c r="L93" s="47">
        <v>820.16</v>
      </c>
      <c r="M93" s="1" t="s">
        <v>308</v>
      </c>
    </row>
    <row r="94" spans="1:13" s="16" customFormat="1" ht="67.5">
      <c r="A94" s="64" t="s">
        <v>47</v>
      </c>
      <c r="B94" s="65" t="s">
        <v>639</v>
      </c>
      <c r="C94" s="74" t="s">
        <v>570</v>
      </c>
      <c r="D94" s="75" t="s">
        <v>569</v>
      </c>
      <c r="E94" s="73" t="s">
        <v>310</v>
      </c>
      <c r="F94" s="73" t="s">
        <v>568</v>
      </c>
      <c r="G94" s="3" t="s">
        <v>49</v>
      </c>
      <c r="H94" s="17" t="s">
        <v>48</v>
      </c>
      <c r="I94" s="17" t="s">
        <v>3</v>
      </c>
      <c r="J94" s="47">
        <v>563.70000000000005</v>
      </c>
      <c r="K94" s="47">
        <v>258.7</v>
      </c>
      <c r="L94" s="47">
        <v>201.6</v>
      </c>
      <c r="M94" s="1" t="s">
        <v>316</v>
      </c>
    </row>
    <row r="95" spans="1:13" s="16" customFormat="1" ht="135">
      <c r="A95" s="64" t="s">
        <v>47</v>
      </c>
      <c r="B95" s="65" t="s">
        <v>650</v>
      </c>
      <c r="C95" s="74" t="s">
        <v>312</v>
      </c>
      <c r="D95" s="75" t="s">
        <v>456</v>
      </c>
      <c r="E95" s="73" t="s">
        <v>310</v>
      </c>
      <c r="F95" s="73" t="s">
        <v>335</v>
      </c>
      <c r="G95" s="3" t="s">
        <v>50</v>
      </c>
      <c r="H95" s="17" t="s">
        <v>48</v>
      </c>
      <c r="I95" s="17" t="s">
        <v>17</v>
      </c>
      <c r="J95" s="47">
        <v>5008</v>
      </c>
      <c r="K95" s="47">
        <v>5008</v>
      </c>
      <c r="L95" s="47">
        <v>5008</v>
      </c>
      <c r="M95" s="1" t="s">
        <v>308</v>
      </c>
    </row>
    <row r="96" spans="1:13" s="16" customFormat="1" ht="135">
      <c r="A96" s="64" t="s">
        <v>47</v>
      </c>
      <c r="B96" s="65" t="s">
        <v>652</v>
      </c>
      <c r="C96" s="74" t="s">
        <v>312</v>
      </c>
      <c r="D96" s="75" t="s">
        <v>456</v>
      </c>
      <c r="E96" s="73" t="s">
        <v>310</v>
      </c>
      <c r="F96" s="73" t="s">
        <v>335</v>
      </c>
      <c r="G96" s="3" t="s">
        <v>50</v>
      </c>
      <c r="H96" s="17" t="s">
        <v>48</v>
      </c>
      <c r="I96" s="17" t="s">
        <v>19</v>
      </c>
      <c r="J96" s="47">
        <v>1512.4159999999999</v>
      </c>
      <c r="K96" s="47">
        <v>1512.4159999999999</v>
      </c>
      <c r="L96" s="47">
        <v>1512.4159999999999</v>
      </c>
      <c r="M96" s="1" t="s">
        <v>308</v>
      </c>
    </row>
    <row r="97" spans="1:13" s="16" customFormat="1" ht="78.75">
      <c r="A97" s="64" t="s">
        <v>47</v>
      </c>
      <c r="B97" s="65" t="s">
        <v>639</v>
      </c>
      <c r="C97" s="74" t="s">
        <v>312</v>
      </c>
      <c r="D97" s="75" t="s">
        <v>567</v>
      </c>
      <c r="E97" s="73" t="s">
        <v>310</v>
      </c>
      <c r="F97" s="73" t="s">
        <v>566</v>
      </c>
      <c r="G97" s="3" t="s">
        <v>50</v>
      </c>
      <c r="H97" s="17" t="s">
        <v>48</v>
      </c>
      <c r="I97" s="17" t="s">
        <v>3</v>
      </c>
      <c r="J97" s="47">
        <v>237.4</v>
      </c>
      <c r="K97" s="47">
        <v>207.8</v>
      </c>
      <c r="L97" s="47">
        <v>197.8</v>
      </c>
      <c r="M97" s="1" t="s">
        <v>316</v>
      </c>
    </row>
    <row r="98" spans="1:13" s="16" customFormat="1" ht="45">
      <c r="A98" s="64" t="s">
        <v>47</v>
      </c>
      <c r="B98" s="65" t="s">
        <v>668</v>
      </c>
      <c r="C98" s="74"/>
      <c r="D98" s="75" t="s">
        <v>324</v>
      </c>
      <c r="E98" s="73" t="s">
        <v>339</v>
      </c>
      <c r="F98" s="73" t="s">
        <v>338</v>
      </c>
      <c r="G98" s="89"/>
      <c r="H98" s="17" t="s">
        <v>51</v>
      </c>
      <c r="I98" s="17"/>
      <c r="J98" s="47">
        <v>16</v>
      </c>
      <c r="K98" s="47">
        <v>0</v>
      </c>
      <c r="L98" s="47">
        <v>0</v>
      </c>
      <c r="M98" s="1"/>
    </row>
    <row r="99" spans="1:13" s="16" customFormat="1" ht="67.5">
      <c r="A99" s="64" t="s">
        <v>47</v>
      </c>
      <c r="B99" s="65" t="s">
        <v>639</v>
      </c>
      <c r="C99" s="9" t="s">
        <v>570</v>
      </c>
      <c r="D99" s="77" t="s">
        <v>565</v>
      </c>
      <c r="E99" s="78" t="s">
        <v>310</v>
      </c>
      <c r="F99" s="79" t="s">
        <v>564</v>
      </c>
      <c r="G99" s="3" t="s">
        <v>49</v>
      </c>
      <c r="H99" s="17" t="s">
        <v>51</v>
      </c>
      <c r="I99" s="17" t="s">
        <v>3</v>
      </c>
      <c r="J99" s="47">
        <v>16</v>
      </c>
      <c r="K99" s="47">
        <v>0</v>
      </c>
      <c r="L99" s="47">
        <v>0</v>
      </c>
      <c r="M99" s="1" t="s">
        <v>316</v>
      </c>
    </row>
    <row r="100" spans="1:13" s="16" customFormat="1" ht="78.75">
      <c r="A100" s="64" t="s">
        <v>47</v>
      </c>
      <c r="B100" s="65" t="s">
        <v>669</v>
      </c>
      <c r="C100" s="74"/>
      <c r="D100" s="75" t="s">
        <v>324</v>
      </c>
      <c r="E100" s="73" t="s">
        <v>339</v>
      </c>
      <c r="F100" s="73" t="s">
        <v>338</v>
      </c>
      <c r="G100" s="9"/>
      <c r="H100" s="17" t="s">
        <v>52</v>
      </c>
      <c r="I100" s="1"/>
      <c r="J100" s="47">
        <v>483.3</v>
      </c>
      <c r="K100" s="47">
        <v>483.3</v>
      </c>
      <c r="L100" s="47">
        <v>483.3</v>
      </c>
      <c r="M100" s="1"/>
    </row>
    <row r="101" spans="1:13" s="16" customFormat="1" ht="78.75">
      <c r="A101" s="64" t="s">
        <v>47</v>
      </c>
      <c r="B101" s="65" t="s">
        <v>639</v>
      </c>
      <c r="C101" s="74" t="s">
        <v>312</v>
      </c>
      <c r="D101" s="75" t="s">
        <v>567</v>
      </c>
      <c r="E101" s="73" t="s">
        <v>310</v>
      </c>
      <c r="F101" s="73" t="s">
        <v>566</v>
      </c>
      <c r="G101" s="3" t="s">
        <v>50</v>
      </c>
      <c r="H101" s="17" t="s">
        <v>52</v>
      </c>
      <c r="I101" s="17" t="s">
        <v>3</v>
      </c>
      <c r="J101" s="47">
        <v>483.3</v>
      </c>
      <c r="K101" s="47">
        <v>483.3</v>
      </c>
      <c r="L101" s="47">
        <v>483.3</v>
      </c>
      <c r="M101" s="1" t="s">
        <v>316</v>
      </c>
    </row>
    <row r="102" spans="1:13" s="16" customFormat="1" ht="135">
      <c r="A102" s="64" t="s">
        <v>47</v>
      </c>
      <c r="B102" s="65" t="s">
        <v>670</v>
      </c>
      <c r="C102" s="74"/>
      <c r="D102" s="75" t="s">
        <v>324</v>
      </c>
      <c r="E102" s="73" t="s">
        <v>339</v>
      </c>
      <c r="F102" s="73" t="s">
        <v>338</v>
      </c>
      <c r="G102" s="89"/>
      <c r="H102" s="17" t="s">
        <v>53</v>
      </c>
      <c r="I102" s="17"/>
      <c r="J102" s="47">
        <v>463.6</v>
      </c>
      <c r="K102" s="47">
        <v>263.60000000000002</v>
      </c>
      <c r="L102" s="47">
        <v>130.69999999999999</v>
      </c>
      <c r="M102" s="1"/>
    </row>
    <row r="103" spans="1:13" s="16" customFormat="1" ht="78.75">
      <c r="A103" s="64" t="s">
        <v>47</v>
      </c>
      <c r="B103" s="65" t="s">
        <v>639</v>
      </c>
      <c r="C103" s="74" t="s">
        <v>312</v>
      </c>
      <c r="D103" s="75" t="s">
        <v>567</v>
      </c>
      <c r="E103" s="73" t="s">
        <v>310</v>
      </c>
      <c r="F103" s="73" t="s">
        <v>566</v>
      </c>
      <c r="G103" s="3" t="s">
        <v>50</v>
      </c>
      <c r="H103" s="17" t="s">
        <v>53</v>
      </c>
      <c r="I103" s="17" t="s">
        <v>3</v>
      </c>
      <c r="J103" s="47">
        <v>463.6</v>
      </c>
      <c r="K103" s="47">
        <v>263.60000000000002</v>
      </c>
      <c r="L103" s="47">
        <v>130.69999999999999</v>
      </c>
      <c r="M103" s="1" t="s">
        <v>316</v>
      </c>
    </row>
    <row r="104" spans="1:13" s="61" customFormat="1" ht="56.25">
      <c r="A104" s="37" t="s">
        <v>54</v>
      </c>
      <c r="B104" s="38" t="s">
        <v>671</v>
      </c>
      <c r="C104" s="44"/>
      <c r="D104" s="50"/>
      <c r="E104" s="51"/>
      <c r="F104" s="51"/>
      <c r="G104" s="44"/>
      <c r="H104" s="43"/>
      <c r="I104" s="51"/>
      <c r="J104" s="52">
        <v>553555.277</v>
      </c>
      <c r="K104" s="52">
        <v>90947.675999999978</v>
      </c>
      <c r="L104" s="52">
        <v>96118.976999999999</v>
      </c>
      <c r="M104" s="51"/>
    </row>
    <row r="105" spans="1:13" s="16" customFormat="1" ht="45">
      <c r="A105" s="64" t="s">
        <v>54</v>
      </c>
      <c r="B105" s="65" t="s">
        <v>672</v>
      </c>
      <c r="C105" s="74"/>
      <c r="D105" s="75" t="s">
        <v>324</v>
      </c>
      <c r="E105" s="73" t="s">
        <v>339</v>
      </c>
      <c r="F105" s="73" t="s">
        <v>338</v>
      </c>
      <c r="G105" s="89"/>
      <c r="H105" s="17" t="s">
        <v>55</v>
      </c>
      <c r="I105" s="17"/>
      <c r="J105" s="68">
        <v>1500</v>
      </c>
      <c r="K105" s="68">
        <v>1500</v>
      </c>
      <c r="L105" s="68">
        <v>1500</v>
      </c>
      <c r="M105" s="1"/>
    </row>
    <row r="106" spans="1:13" s="16" customFormat="1" ht="78.75">
      <c r="A106" s="64" t="s">
        <v>54</v>
      </c>
      <c r="B106" s="65" t="s">
        <v>639</v>
      </c>
      <c r="C106" s="74" t="s">
        <v>312</v>
      </c>
      <c r="D106" s="75" t="s">
        <v>567</v>
      </c>
      <c r="E106" s="73" t="s">
        <v>310</v>
      </c>
      <c r="F106" s="73" t="s">
        <v>566</v>
      </c>
      <c r="G106" s="3" t="s">
        <v>50</v>
      </c>
      <c r="H106" s="17" t="s">
        <v>55</v>
      </c>
      <c r="I106" s="17" t="s">
        <v>3</v>
      </c>
      <c r="J106" s="47">
        <v>1500</v>
      </c>
      <c r="K106" s="47">
        <v>1500</v>
      </c>
      <c r="L106" s="47">
        <v>1500</v>
      </c>
      <c r="M106" s="1" t="s">
        <v>316</v>
      </c>
    </row>
    <row r="107" spans="1:13" s="16" customFormat="1" ht="135">
      <c r="A107" s="64" t="s">
        <v>54</v>
      </c>
      <c r="B107" s="65" t="s">
        <v>670</v>
      </c>
      <c r="C107" s="74"/>
      <c r="D107" s="75" t="s">
        <v>324</v>
      </c>
      <c r="E107" s="73" t="s">
        <v>339</v>
      </c>
      <c r="F107" s="73" t="s">
        <v>338</v>
      </c>
      <c r="G107" s="9"/>
      <c r="H107" s="17" t="s">
        <v>53</v>
      </c>
      <c r="I107" s="1"/>
      <c r="J107" s="68">
        <v>100</v>
      </c>
      <c r="K107" s="68">
        <v>100</v>
      </c>
      <c r="L107" s="68">
        <v>100</v>
      </c>
      <c r="M107" s="1"/>
    </row>
    <row r="108" spans="1:13" s="16" customFormat="1" ht="78.75">
      <c r="A108" s="64" t="s">
        <v>54</v>
      </c>
      <c r="B108" s="65" t="s">
        <v>639</v>
      </c>
      <c r="C108" s="74" t="s">
        <v>312</v>
      </c>
      <c r="D108" s="75" t="s">
        <v>567</v>
      </c>
      <c r="E108" s="73" t="s">
        <v>310</v>
      </c>
      <c r="F108" s="73" t="s">
        <v>566</v>
      </c>
      <c r="G108" s="3" t="s">
        <v>50</v>
      </c>
      <c r="H108" s="17" t="s">
        <v>53</v>
      </c>
      <c r="I108" s="17" t="s">
        <v>3</v>
      </c>
      <c r="J108" s="47">
        <v>100</v>
      </c>
      <c r="K108" s="47">
        <v>100</v>
      </c>
      <c r="L108" s="47">
        <v>100</v>
      </c>
      <c r="M108" s="1" t="s">
        <v>316</v>
      </c>
    </row>
    <row r="109" spans="1:13" s="16" customFormat="1" ht="45">
      <c r="A109" s="64" t="s">
        <v>54</v>
      </c>
      <c r="B109" s="65" t="s">
        <v>673</v>
      </c>
      <c r="C109" s="3"/>
      <c r="D109" s="77" t="s">
        <v>374</v>
      </c>
      <c r="E109" s="78" t="s">
        <v>555</v>
      </c>
      <c r="F109" s="78" t="s">
        <v>338</v>
      </c>
      <c r="G109" s="9"/>
      <c r="H109" s="17" t="s">
        <v>56</v>
      </c>
      <c r="I109" s="1"/>
      <c r="J109" s="68">
        <v>18957</v>
      </c>
      <c r="K109" s="68">
        <v>19669.400000000001</v>
      </c>
      <c r="L109" s="68">
        <v>0</v>
      </c>
      <c r="M109" s="1"/>
    </row>
    <row r="110" spans="1:13" s="16" customFormat="1" ht="67.5">
      <c r="A110" s="64" t="s">
        <v>54</v>
      </c>
      <c r="B110" s="65" t="s">
        <v>674</v>
      </c>
      <c r="C110" s="3" t="s">
        <v>521</v>
      </c>
      <c r="D110" s="77" t="s">
        <v>900</v>
      </c>
      <c r="E110" s="78" t="s">
        <v>310</v>
      </c>
      <c r="F110" s="78" t="s">
        <v>901</v>
      </c>
      <c r="G110" s="3" t="s">
        <v>57</v>
      </c>
      <c r="H110" s="17" t="s">
        <v>56</v>
      </c>
      <c r="I110" s="17" t="s">
        <v>58</v>
      </c>
      <c r="J110" s="47">
        <v>18957</v>
      </c>
      <c r="K110" s="47">
        <v>19669.400000000001</v>
      </c>
      <c r="L110" s="47">
        <v>0</v>
      </c>
      <c r="M110" s="1" t="s">
        <v>316</v>
      </c>
    </row>
    <row r="111" spans="1:13" s="16" customFormat="1" ht="45">
      <c r="A111" s="64" t="s">
        <v>54</v>
      </c>
      <c r="B111" s="65" t="s">
        <v>909</v>
      </c>
      <c r="C111" s="3"/>
      <c r="D111" s="77" t="s">
        <v>374</v>
      </c>
      <c r="E111" s="78" t="s">
        <v>555</v>
      </c>
      <c r="F111" s="78" t="s">
        <v>338</v>
      </c>
      <c r="G111" s="9"/>
      <c r="H111" s="17" t="s">
        <v>59</v>
      </c>
      <c r="I111" s="1"/>
      <c r="J111" s="68">
        <v>2832.7</v>
      </c>
      <c r="K111" s="68">
        <v>2939.2</v>
      </c>
      <c r="L111" s="68">
        <v>0</v>
      </c>
      <c r="M111" s="1"/>
    </row>
    <row r="112" spans="1:13" s="16" customFormat="1" ht="67.5">
      <c r="A112" s="64" t="s">
        <v>54</v>
      </c>
      <c r="B112" s="65" t="s">
        <v>674</v>
      </c>
      <c r="C112" s="3" t="s">
        <v>521</v>
      </c>
      <c r="D112" s="77" t="s">
        <v>900</v>
      </c>
      <c r="E112" s="78" t="s">
        <v>310</v>
      </c>
      <c r="F112" s="78" t="s">
        <v>901</v>
      </c>
      <c r="G112" s="3" t="s">
        <v>57</v>
      </c>
      <c r="H112" s="17" t="s">
        <v>59</v>
      </c>
      <c r="I112" s="17" t="s">
        <v>58</v>
      </c>
      <c r="J112" s="47">
        <v>2832.7</v>
      </c>
      <c r="K112" s="47">
        <v>2939.2</v>
      </c>
      <c r="L112" s="47">
        <v>0</v>
      </c>
      <c r="M112" s="1" t="s">
        <v>316</v>
      </c>
    </row>
    <row r="113" spans="1:13" s="16" customFormat="1" ht="90">
      <c r="A113" s="64" t="s">
        <v>54</v>
      </c>
      <c r="B113" s="65" t="s">
        <v>675</v>
      </c>
      <c r="C113" s="80"/>
      <c r="D113" s="77" t="s">
        <v>563</v>
      </c>
      <c r="E113" s="78" t="s">
        <v>562</v>
      </c>
      <c r="F113" s="78" t="s">
        <v>561</v>
      </c>
      <c r="G113" s="9"/>
      <c r="H113" s="17" t="s">
        <v>60</v>
      </c>
      <c r="I113" s="1"/>
      <c r="J113" s="68">
        <v>9170</v>
      </c>
      <c r="K113" s="68">
        <v>9170</v>
      </c>
      <c r="L113" s="68">
        <v>9170</v>
      </c>
      <c r="M113" s="1"/>
    </row>
    <row r="114" spans="1:13" s="16" customFormat="1" ht="112.5">
      <c r="A114" s="64" t="s">
        <v>54</v>
      </c>
      <c r="B114" s="65" t="s">
        <v>676</v>
      </c>
      <c r="C114" s="80" t="s">
        <v>560</v>
      </c>
      <c r="D114" s="77" t="s">
        <v>559</v>
      </c>
      <c r="E114" s="78" t="s">
        <v>310</v>
      </c>
      <c r="F114" s="78" t="s">
        <v>558</v>
      </c>
      <c r="G114" s="3" t="s">
        <v>61</v>
      </c>
      <c r="H114" s="17" t="s">
        <v>60</v>
      </c>
      <c r="I114" s="17" t="s">
        <v>62</v>
      </c>
      <c r="J114" s="47">
        <v>9170</v>
      </c>
      <c r="K114" s="47">
        <v>9170</v>
      </c>
      <c r="L114" s="47">
        <v>9170</v>
      </c>
      <c r="M114" s="1" t="s">
        <v>308</v>
      </c>
    </row>
    <row r="115" spans="1:13" s="16" customFormat="1" ht="90">
      <c r="A115" s="64" t="s">
        <v>54</v>
      </c>
      <c r="B115" s="65" t="s">
        <v>677</v>
      </c>
      <c r="C115" s="80"/>
      <c r="D115" s="77" t="s">
        <v>563</v>
      </c>
      <c r="E115" s="78" t="s">
        <v>562</v>
      </c>
      <c r="F115" s="78" t="s">
        <v>561</v>
      </c>
      <c r="G115" s="9"/>
      <c r="H115" s="17" t="s">
        <v>63</v>
      </c>
      <c r="I115" s="1"/>
      <c r="J115" s="68">
        <v>5132</v>
      </c>
      <c r="K115" s="68">
        <v>5132</v>
      </c>
      <c r="L115" s="68">
        <v>5132</v>
      </c>
      <c r="M115" s="1"/>
    </row>
    <row r="116" spans="1:13" s="16" customFormat="1" ht="112.5">
      <c r="A116" s="64" t="s">
        <v>54</v>
      </c>
      <c r="B116" s="65" t="s">
        <v>676</v>
      </c>
      <c r="C116" s="80" t="s">
        <v>560</v>
      </c>
      <c r="D116" s="77" t="s">
        <v>559</v>
      </c>
      <c r="E116" s="78" t="s">
        <v>310</v>
      </c>
      <c r="F116" s="78" t="s">
        <v>558</v>
      </c>
      <c r="G116" s="3" t="s">
        <v>61</v>
      </c>
      <c r="H116" s="17" t="s">
        <v>63</v>
      </c>
      <c r="I116" s="17" t="s">
        <v>62</v>
      </c>
      <c r="J116" s="47">
        <v>5132</v>
      </c>
      <c r="K116" s="47">
        <v>5132</v>
      </c>
      <c r="L116" s="47">
        <v>5132</v>
      </c>
      <c r="M116" s="1" t="s">
        <v>308</v>
      </c>
    </row>
    <row r="117" spans="1:13" s="16" customFormat="1" ht="33.75">
      <c r="A117" s="64" t="s">
        <v>54</v>
      </c>
      <c r="B117" s="65" t="s">
        <v>678</v>
      </c>
      <c r="C117" s="80"/>
      <c r="D117" s="81" t="s">
        <v>549</v>
      </c>
      <c r="E117" s="78" t="s">
        <v>861</v>
      </c>
      <c r="F117" s="78" t="s">
        <v>548</v>
      </c>
      <c r="G117" s="9"/>
      <c r="H117" s="17" t="s">
        <v>64</v>
      </c>
      <c r="I117" s="1"/>
      <c r="J117" s="68">
        <v>75</v>
      </c>
      <c r="K117" s="68">
        <v>0</v>
      </c>
      <c r="L117" s="68">
        <v>0</v>
      </c>
      <c r="M117" s="1"/>
    </row>
    <row r="118" spans="1:13" s="16" customFormat="1" ht="56.25">
      <c r="A118" s="64" t="s">
        <v>54</v>
      </c>
      <c r="B118" s="65" t="s">
        <v>639</v>
      </c>
      <c r="C118" s="3" t="s">
        <v>521</v>
      </c>
      <c r="D118" s="2" t="s">
        <v>862</v>
      </c>
      <c r="E118" s="1" t="s">
        <v>310</v>
      </c>
      <c r="F118" s="1" t="s">
        <v>863</v>
      </c>
      <c r="G118" s="3" t="s">
        <v>57</v>
      </c>
      <c r="H118" s="17" t="s">
        <v>64</v>
      </c>
      <c r="I118" s="17" t="s">
        <v>3</v>
      </c>
      <c r="J118" s="47">
        <v>75</v>
      </c>
      <c r="K118" s="47">
        <v>0</v>
      </c>
      <c r="L118" s="47">
        <v>0</v>
      </c>
      <c r="M118" s="1" t="s">
        <v>316</v>
      </c>
    </row>
    <row r="119" spans="1:13" s="16" customFormat="1" ht="33.75">
      <c r="A119" s="64" t="s">
        <v>54</v>
      </c>
      <c r="B119" s="65" t="s">
        <v>678</v>
      </c>
      <c r="C119" s="80"/>
      <c r="D119" s="81" t="s">
        <v>549</v>
      </c>
      <c r="E119" s="78" t="s">
        <v>861</v>
      </c>
      <c r="F119" s="78" t="s">
        <v>548</v>
      </c>
      <c r="G119" s="15"/>
      <c r="H119" s="17" t="s">
        <v>65</v>
      </c>
      <c r="I119" s="49"/>
      <c r="J119" s="68">
        <v>11.21</v>
      </c>
      <c r="K119" s="68">
        <v>0</v>
      </c>
      <c r="L119" s="68">
        <v>0</v>
      </c>
      <c r="M119" s="1"/>
    </row>
    <row r="120" spans="1:13" s="16" customFormat="1" ht="56.25">
      <c r="A120" s="64" t="s">
        <v>54</v>
      </c>
      <c r="B120" s="65" t="s">
        <v>639</v>
      </c>
      <c r="C120" s="3" t="s">
        <v>521</v>
      </c>
      <c r="D120" s="2" t="s">
        <v>862</v>
      </c>
      <c r="E120" s="1" t="s">
        <v>310</v>
      </c>
      <c r="F120" s="1" t="s">
        <v>863</v>
      </c>
      <c r="G120" s="3" t="s">
        <v>57</v>
      </c>
      <c r="H120" s="17" t="s">
        <v>65</v>
      </c>
      <c r="I120" s="17" t="s">
        <v>3</v>
      </c>
      <c r="J120" s="47">
        <v>11.21</v>
      </c>
      <c r="K120" s="47">
        <v>0</v>
      </c>
      <c r="L120" s="47">
        <v>0</v>
      </c>
      <c r="M120" s="1" t="s">
        <v>316</v>
      </c>
    </row>
    <row r="121" spans="1:13" s="16" customFormat="1" ht="45">
      <c r="A121" s="64" t="s">
        <v>54</v>
      </c>
      <c r="B121" s="65" t="s">
        <v>649</v>
      </c>
      <c r="C121" s="80"/>
      <c r="D121" s="75" t="s">
        <v>324</v>
      </c>
      <c r="E121" s="73" t="s">
        <v>541</v>
      </c>
      <c r="F121" s="73" t="s">
        <v>338</v>
      </c>
      <c r="G121" s="15"/>
      <c r="H121" s="17" t="s">
        <v>66</v>
      </c>
      <c r="I121" s="49"/>
      <c r="J121" s="68">
        <v>31045.502000000004</v>
      </c>
      <c r="K121" s="68">
        <v>31007.839000000004</v>
      </c>
      <c r="L121" s="68">
        <v>31042.622000000003</v>
      </c>
      <c r="M121" s="1"/>
    </row>
    <row r="122" spans="1:13" s="16" customFormat="1" ht="135">
      <c r="A122" s="64" t="s">
        <v>54</v>
      </c>
      <c r="B122" s="65" t="s">
        <v>650</v>
      </c>
      <c r="C122" s="80" t="s">
        <v>537</v>
      </c>
      <c r="D122" s="75" t="s">
        <v>456</v>
      </c>
      <c r="E122" s="73" t="s">
        <v>310</v>
      </c>
      <c r="F122" s="73" t="s">
        <v>335</v>
      </c>
      <c r="G122" s="3" t="s">
        <v>67</v>
      </c>
      <c r="H122" s="17" t="s">
        <v>66</v>
      </c>
      <c r="I122" s="17" t="s">
        <v>17</v>
      </c>
      <c r="J122" s="47">
        <v>22114.240000000002</v>
      </c>
      <c r="K122" s="47">
        <v>22114.240000000002</v>
      </c>
      <c r="L122" s="47">
        <v>22114.240000000002</v>
      </c>
      <c r="M122" s="1" t="s">
        <v>308</v>
      </c>
    </row>
    <row r="123" spans="1:13" s="16" customFormat="1" ht="56.25">
      <c r="A123" s="64" t="s">
        <v>54</v>
      </c>
      <c r="B123" s="65" t="s">
        <v>651</v>
      </c>
      <c r="C123" s="80" t="s">
        <v>537</v>
      </c>
      <c r="D123" s="75" t="s">
        <v>1124</v>
      </c>
      <c r="E123" s="73" t="s">
        <v>310</v>
      </c>
      <c r="F123" s="73" t="s">
        <v>337</v>
      </c>
      <c r="G123" s="3" t="s">
        <v>67</v>
      </c>
      <c r="H123" s="17" t="s">
        <v>66</v>
      </c>
      <c r="I123" s="17" t="s">
        <v>18</v>
      </c>
      <c r="J123" s="47">
        <v>7</v>
      </c>
      <c r="K123" s="47">
        <v>7</v>
      </c>
      <c r="L123" s="47">
        <v>0</v>
      </c>
      <c r="M123" s="1" t="s">
        <v>316</v>
      </c>
    </row>
    <row r="124" spans="1:13" s="16" customFormat="1" ht="135">
      <c r="A124" s="64" t="s">
        <v>54</v>
      </c>
      <c r="B124" s="65" t="s">
        <v>652</v>
      </c>
      <c r="C124" s="80" t="s">
        <v>537</v>
      </c>
      <c r="D124" s="75" t="s">
        <v>456</v>
      </c>
      <c r="E124" s="73" t="s">
        <v>310</v>
      </c>
      <c r="F124" s="73" t="s">
        <v>335</v>
      </c>
      <c r="G124" s="3" t="s">
        <v>67</v>
      </c>
      <c r="H124" s="17" t="s">
        <v>66</v>
      </c>
      <c r="I124" s="17" t="s">
        <v>19</v>
      </c>
      <c r="J124" s="47">
        <v>6678.5</v>
      </c>
      <c r="K124" s="47">
        <v>6678.5</v>
      </c>
      <c r="L124" s="47">
        <v>6678.5</v>
      </c>
      <c r="M124" s="1" t="s">
        <v>308</v>
      </c>
    </row>
    <row r="125" spans="1:13" s="16" customFormat="1" ht="67.5">
      <c r="A125" s="64" t="s">
        <v>54</v>
      </c>
      <c r="B125" s="65" t="s">
        <v>639</v>
      </c>
      <c r="C125" s="80" t="s">
        <v>537</v>
      </c>
      <c r="D125" s="77" t="s">
        <v>540</v>
      </c>
      <c r="E125" s="78" t="s">
        <v>310</v>
      </c>
      <c r="F125" s="78" t="s">
        <v>539</v>
      </c>
      <c r="G125" s="3" t="s">
        <v>67</v>
      </c>
      <c r="H125" s="17" t="s">
        <v>66</v>
      </c>
      <c r="I125" s="17" t="s">
        <v>3</v>
      </c>
      <c r="J125" s="47">
        <v>1506.9</v>
      </c>
      <c r="K125" s="47">
        <v>1469.2370000000001</v>
      </c>
      <c r="L125" s="47">
        <v>1516.9</v>
      </c>
      <c r="M125" s="1" t="s">
        <v>316</v>
      </c>
    </row>
    <row r="126" spans="1:13" s="16" customFormat="1" ht="22.5">
      <c r="A126" s="64" t="s">
        <v>54</v>
      </c>
      <c r="B126" s="65" t="s">
        <v>679</v>
      </c>
      <c r="C126" s="80" t="s">
        <v>537</v>
      </c>
      <c r="D126" s="77" t="s">
        <v>351</v>
      </c>
      <c r="E126" s="78" t="s">
        <v>514</v>
      </c>
      <c r="F126" s="78" t="s">
        <v>513</v>
      </c>
      <c r="G126" s="3" t="s">
        <v>67</v>
      </c>
      <c r="H126" s="17" t="s">
        <v>66</v>
      </c>
      <c r="I126" s="17" t="s">
        <v>68</v>
      </c>
      <c r="J126" s="47">
        <v>732.66200000000003</v>
      </c>
      <c r="K126" s="47">
        <v>732.66200000000003</v>
      </c>
      <c r="L126" s="47">
        <v>732.66200000000003</v>
      </c>
      <c r="M126" s="1" t="s">
        <v>316</v>
      </c>
    </row>
    <row r="127" spans="1:13" s="16" customFormat="1" ht="22.5">
      <c r="A127" s="64" t="s">
        <v>54</v>
      </c>
      <c r="B127" s="65" t="s">
        <v>680</v>
      </c>
      <c r="C127" s="80" t="s">
        <v>537</v>
      </c>
      <c r="D127" s="77" t="s">
        <v>351</v>
      </c>
      <c r="E127" s="78" t="s">
        <v>538</v>
      </c>
      <c r="F127" s="78" t="s">
        <v>513</v>
      </c>
      <c r="G127" s="3" t="s">
        <v>67</v>
      </c>
      <c r="H127" s="17" t="s">
        <v>66</v>
      </c>
      <c r="I127" s="17" t="s">
        <v>69</v>
      </c>
      <c r="J127" s="47">
        <v>6.2</v>
      </c>
      <c r="K127" s="47">
        <v>6.2</v>
      </c>
      <c r="L127" s="47">
        <v>0.32</v>
      </c>
      <c r="M127" s="1" t="s">
        <v>316</v>
      </c>
    </row>
    <row r="128" spans="1:13" s="16" customFormat="1" ht="56.25">
      <c r="A128" s="64" t="s">
        <v>54</v>
      </c>
      <c r="B128" s="65" t="s">
        <v>681</v>
      </c>
      <c r="C128" s="80"/>
      <c r="D128" s="7" t="s">
        <v>374</v>
      </c>
      <c r="E128" s="6" t="s">
        <v>555</v>
      </c>
      <c r="F128" s="78" t="s">
        <v>338</v>
      </c>
      <c r="G128" s="89"/>
      <c r="H128" s="17" t="s">
        <v>70</v>
      </c>
      <c r="I128" s="17"/>
      <c r="J128" s="47">
        <v>456.9</v>
      </c>
      <c r="K128" s="47">
        <v>456.9</v>
      </c>
      <c r="L128" s="47">
        <v>456.9</v>
      </c>
      <c r="M128" s="1"/>
    </row>
    <row r="129" spans="1:13" s="16" customFormat="1" ht="45">
      <c r="A129" s="64" t="s">
        <v>54</v>
      </c>
      <c r="B129" s="65" t="s">
        <v>639</v>
      </c>
      <c r="C129" s="80" t="s">
        <v>521</v>
      </c>
      <c r="D129" s="7" t="s">
        <v>554</v>
      </c>
      <c r="E129" s="6" t="s">
        <v>553</v>
      </c>
      <c r="F129" s="78" t="s">
        <v>539</v>
      </c>
      <c r="G129" s="3" t="s">
        <v>57</v>
      </c>
      <c r="H129" s="17" t="s">
        <v>70</v>
      </c>
      <c r="I129" s="17" t="s">
        <v>3</v>
      </c>
      <c r="J129" s="47">
        <v>456.9</v>
      </c>
      <c r="K129" s="47">
        <v>456.9</v>
      </c>
      <c r="L129" s="47">
        <v>456.9</v>
      </c>
      <c r="M129" s="1" t="s">
        <v>316</v>
      </c>
    </row>
    <row r="130" spans="1:13" s="16" customFormat="1" ht="78.75">
      <c r="A130" s="64" t="s">
        <v>54</v>
      </c>
      <c r="B130" s="65" t="s">
        <v>682</v>
      </c>
      <c r="C130" s="80"/>
      <c r="D130" s="81" t="s">
        <v>549</v>
      </c>
      <c r="E130" s="78" t="s">
        <v>864</v>
      </c>
      <c r="F130" s="78" t="s">
        <v>548</v>
      </c>
      <c r="G130" s="89"/>
      <c r="H130" s="17" t="s">
        <v>71</v>
      </c>
      <c r="I130" s="17"/>
      <c r="J130" s="47">
        <v>1500</v>
      </c>
      <c r="K130" s="47">
        <v>0</v>
      </c>
      <c r="L130" s="47">
        <v>1500</v>
      </c>
      <c r="M130" s="1"/>
    </row>
    <row r="131" spans="1:13" s="16" customFormat="1" ht="123.75">
      <c r="A131" s="64" t="s">
        <v>54</v>
      </c>
      <c r="B131" s="65" t="s">
        <v>639</v>
      </c>
      <c r="C131" s="80" t="s">
        <v>521</v>
      </c>
      <c r="D131" s="77" t="s">
        <v>547</v>
      </c>
      <c r="E131" s="78" t="s">
        <v>310</v>
      </c>
      <c r="F131" s="78" t="s">
        <v>546</v>
      </c>
      <c r="G131" s="3" t="s">
        <v>57</v>
      </c>
      <c r="H131" s="17" t="s">
        <v>71</v>
      </c>
      <c r="I131" s="17" t="s">
        <v>3</v>
      </c>
      <c r="J131" s="47">
        <v>500</v>
      </c>
      <c r="K131" s="47">
        <v>0</v>
      </c>
      <c r="L131" s="47">
        <v>500</v>
      </c>
      <c r="M131" s="1" t="s">
        <v>316</v>
      </c>
    </row>
    <row r="132" spans="1:13" s="16" customFormat="1" ht="123.75">
      <c r="A132" s="64" t="s">
        <v>54</v>
      </c>
      <c r="B132" s="65" t="s">
        <v>665</v>
      </c>
      <c r="C132" s="80" t="s">
        <v>521</v>
      </c>
      <c r="D132" s="77" t="s">
        <v>547</v>
      </c>
      <c r="E132" s="78" t="s">
        <v>310</v>
      </c>
      <c r="F132" s="78" t="s">
        <v>546</v>
      </c>
      <c r="G132" s="3" t="s">
        <v>57</v>
      </c>
      <c r="H132" s="17" t="s">
        <v>71</v>
      </c>
      <c r="I132" s="17" t="s">
        <v>45</v>
      </c>
      <c r="J132" s="47">
        <v>1000</v>
      </c>
      <c r="K132" s="47">
        <v>0</v>
      </c>
      <c r="L132" s="47">
        <v>1000</v>
      </c>
      <c r="M132" s="1" t="s">
        <v>316</v>
      </c>
    </row>
    <row r="133" spans="1:13" s="16" customFormat="1" ht="33.75">
      <c r="A133" s="64" t="s">
        <v>54</v>
      </c>
      <c r="B133" s="65" t="s">
        <v>683</v>
      </c>
      <c r="C133" s="80"/>
      <c r="D133" s="81" t="s">
        <v>549</v>
      </c>
      <c r="E133" s="78" t="s">
        <v>552</v>
      </c>
      <c r="F133" s="78" t="s">
        <v>548</v>
      </c>
      <c r="G133" s="89"/>
      <c r="H133" s="17" t="s">
        <v>72</v>
      </c>
      <c r="I133" s="17"/>
      <c r="J133" s="47">
        <v>1000</v>
      </c>
      <c r="K133" s="47">
        <v>0</v>
      </c>
      <c r="L133" s="47">
        <v>1000</v>
      </c>
      <c r="M133" s="1"/>
    </row>
    <row r="134" spans="1:13" s="16" customFormat="1" ht="56.25">
      <c r="A134" s="64" t="s">
        <v>54</v>
      </c>
      <c r="B134" s="65" t="s">
        <v>639</v>
      </c>
      <c r="C134" s="80" t="s">
        <v>521</v>
      </c>
      <c r="D134" s="81" t="s">
        <v>557</v>
      </c>
      <c r="E134" s="78" t="s">
        <v>310</v>
      </c>
      <c r="F134" s="78" t="s">
        <v>556</v>
      </c>
      <c r="G134" s="3" t="s">
        <v>57</v>
      </c>
      <c r="H134" s="17" t="s">
        <v>72</v>
      </c>
      <c r="I134" s="17" t="s">
        <v>3</v>
      </c>
      <c r="J134" s="47">
        <v>1000</v>
      </c>
      <c r="K134" s="47">
        <v>0</v>
      </c>
      <c r="L134" s="47">
        <v>1000</v>
      </c>
      <c r="M134" s="1" t="s">
        <v>316</v>
      </c>
    </row>
    <row r="135" spans="1:13" s="16" customFormat="1" ht="78.75">
      <c r="A135" s="64" t="s">
        <v>54</v>
      </c>
      <c r="B135" s="65" t="s">
        <v>684</v>
      </c>
      <c r="C135" s="80"/>
      <c r="D135" s="77" t="s">
        <v>324</v>
      </c>
      <c r="E135" s="78" t="s">
        <v>533</v>
      </c>
      <c r="F135" s="78" t="s">
        <v>338</v>
      </c>
      <c r="G135" s="89"/>
      <c r="H135" s="17" t="s">
        <v>73</v>
      </c>
      <c r="I135" s="17"/>
      <c r="J135" s="47">
        <v>665</v>
      </c>
      <c r="K135" s="47">
        <v>648.9</v>
      </c>
      <c r="L135" s="47">
        <v>648.9</v>
      </c>
      <c r="M135" s="1"/>
    </row>
    <row r="136" spans="1:13" s="16" customFormat="1" ht="56.25">
      <c r="A136" s="64" t="s">
        <v>54</v>
      </c>
      <c r="B136" s="65" t="s">
        <v>639</v>
      </c>
      <c r="C136" s="80" t="s">
        <v>532</v>
      </c>
      <c r="D136" s="77" t="s">
        <v>551</v>
      </c>
      <c r="E136" s="78" t="s">
        <v>310</v>
      </c>
      <c r="F136" s="78" t="s">
        <v>550</v>
      </c>
      <c r="G136" s="3" t="s">
        <v>61</v>
      </c>
      <c r="H136" s="17" t="s">
        <v>73</v>
      </c>
      <c r="I136" s="17" t="s">
        <v>3</v>
      </c>
      <c r="J136" s="47">
        <v>665</v>
      </c>
      <c r="K136" s="47">
        <v>648.9</v>
      </c>
      <c r="L136" s="47">
        <v>648.9</v>
      </c>
      <c r="M136" s="1" t="s">
        <v>316</v>
      </c>
    </row>
    <row r="137" spans="1:13" s="16" customFormat="1" ht="45">
      <c r="A137" s="64" t="s">
        <v>54</v>
      </c>
      <c r="B137" s="65" t="s">
        <v>685</v>
      </c>
      <c r="C137" s="80"/>
      <c r="D137" s="77" t="s">
        <v>324</v>
      </c>
      <c r="E137" s="78" t="s">
        <v>533</v>
      </c>
      <c r="F137" s="78" t="s">
        <v>338</v>
      </c>
      <c r="G137" s="89"/>
      <c r="H137" s="17" t="s">
        <v>74</v>
      </c>
      <c r="I137" s="17"/>
      <c r="J137" s="47">
        <v>0</v>
      </c>
      <c r="K137" s="47">
        <v>0</v>
      </c>
      <c r="L137" s="47">
        <v>11.8</v>
      </c>
      <c r="M137" s="1"/>
    </row>
    <row r="138" spans="1:13" s="16" customFormat="1" ht="56.25">
      <c r="A138" s="64" t="s">
        <v>54</v>
      </c>
      <c r="B138" s="65" t="s">
        <v>639</v>
      </c>
      <c r="C138" s="80" t="s">
        <v>532</v>
      </c>
      <c r="D138" s="77" t="s">
        <v>551</v>
      </c>
      <c r="E138" s="78" t="s">
        <v>310</v>
      </c>
      <c r="F138" s="78" t="s">
        <v>550</v>
      </c>
      <c r="G138" s="3" t="s">
        <v>61</v>
      </c>
      <c r="H138" s="17" t="s">
        <v>74</v>
      </c>
      <c r="I138" s="17" t="s">
        <v>3</v>
      </c>
      <c r="J138" s="47">
        <v>0</v>
      </c>
      <c r="K138" s="47">
        <v>0</v>
      </c>
      <c r="L138" s="47">
        <v>11.8</v>
      </c>
      <c r="M138" s="1" t="s">
        <v>316</v>
      </c>
    </row>
    <row r="139" spans="1:13" s="16" customFormat="1" ht="45">
      <c r="A139" s="64" t="s">
        <v>54</v>
      </c>
      <c r="B139" s="65" t="s">
        <v>686</v>
      </c>
      <c r="C139" s="80"/>
      <c r="D139" s="77" t="s">
        <v>374</v>
      </c>
      <c r="E139" s="78" t="s">
        <v>545</v>
      </c>
      <c r="F139" s="78" t="s">
        <v>338</v>
      </c>
      <c r="G139" s="89"/>
      <c r="H139" s="17" t="s">
        <v>75</v>
      </c>
      <c r="I139" s="17"/>
      <c r="J139" s="47">
        <v>2184.0500000000002</v>
      </c>
      <c r="K139" s="47">
        <v>2184.0500000000002</v>
      </c>
      <c r="L139" s="47">
        <v>2184.0500000000002</v>
      </c>
      <c r="M139" s="1"/>
    </row>
    <row r="140" spans="1:13" s="16" customFormat="1" ht="67.5">
      <c r="A140" s="64" t="s">
        <v>54</v>
      </c>
      <c r="B140" s="65" t="s">
        <v>639</v>
      </c>
      <c r="C140" s="80" t="s">
        <v>544</v>
      </c>
      <c r="D140" s="77" t="s">
        <v>543</v>
      </c>
      <c r="E140" s="78" t="s">
        <v>310</v>
      </c>
      <c r="F140" s="78" t="s">
        <v>542</v>
      </c>
      <c r="G140" s="3" t="s">
        <v>76</v>
      </c>
      <c r="H140" s="17" t="s">
        <v>75</v>
      </c>
      <c r="I140" s="17" t="s">
        <v>3</v>
      </c>
      <c r="J140" s="47">
        <v>2184.0500000000002</v>
      </c>
      <c r="K140" s="47">
        <v>2184.0500000000002</v>
      </c>
      <c r="L140" s="47">
        <v>2184.0500000000002</v>
      </c>
      <c r="M140" s="1" t="s">
        <v>316</v>
      </c>
    </row>
    <row r="141" spans="1:13" s="16" customFormat="1" ht="78.75">
      <c r="A141" s="64" t="s">
        <v>54</v>
      </c>
      <c r="B141" s="65" t="s">
        <v>687</v>
      </c>
      <c r="C141" s="80"/>
      <c r="D141" s="77" t="s">
        <v>374</v>
      </c>
      <c r="E141" s="78" t="s">
        <v>533</v>
      </c>
      <c r="F141" s="78" t="s">
        <v>338</v>
      </c>
      <c r="G141" s="89"/>
      <c r="H141" s="17" t="s">
        <v>77</v>
      </c>
      <c r="I141" s="17"/>
      <c r="J141" s="47">
        <v>4000</v>
      </c>
      <c r="K141" s="47">
        <v>0</v>
      </c>
      <c r="L141" s="47">
        <v>4000</v>
      </c>
      <c r="M141" s="1"/>
    </row>
    <row r="142" spans="1:13" s="16" customFormat="1" ht="101.25">
      <c r="A142" s="64" t="s">
        <v>54</v>
      </c>
      <c r="B142" s="65" t="s">
        <v>676</v>
      </c>
      <c r="C142" s="80" t="s">
        <v>532</v>
      </c>
      <c r="D142" s="77" t="s">
        <v>902</v>
      </c>
      <c r="E142" s="78" t="s">
        <v>310</v>
      </c>
      <c r="F142" s="78" t="s">
        <v>903</v>
      </c>
      <c r="G142" s="3" t="s">
        <v>61</v>
      </c>
      <c r="H142" s="17" t="s">
        <v>77</v>
      </c>
      <c r="I142" s="17" t="s">
        <v>62</v>
      </c>
      <c r="J142" s="47">
        <v>4000</v>
      </c>
      <c r="K142" s="47">
        <v>0</v>
      </c>
      <c r="L142" s="47">
        <v>4000</v>
      </c>
      <c r="M142" s="1" t="s">
        <v>308</v>
      </c>
    </row>
    <row r="143" spans="1:13" s="16" customFormat="1" ht="45">
      <c r="A143" s="64" t="s">
        <v>54</v>
      </c>
      <c r="B143" s="65" t="s">
        <v>688</v>
      </c>
      <c r="C143" s="74"/>
      <c r="D143" s="77" t="s">
        <v>324</v>
      </c>
      <c r="E143" s="78" t="s">
        <v>445</v>
      </c>
      <c r="F143" s="78" t="s">
        <v>517</v>
      </c>
      <c r="G143" s="89"/>
      <c r="H143" s="17" t="s">
        <v>78</v>
      </c>
      <c r="I143" s="17"/>
      <c r="J143" s="47">
        <v>41</v>
      </c>
      <c r="K143" s="47">
        <v>41</v>
      </c>
      <c r="L143" s="47">
        <v>41</v>
      </c>
      <c r="M143" s="1"/>
    </row>
    <row r="144" spans="1:13" s="16" customFormat="1" ht="90">
      <c r="A144" s="64" t="s">
        <v>54</v>
      </c>
      <c r="B144" s="65" t="s">
        <v>639</v>
      </c>
      <c r="C144" s="74" t="s">
        <v>536</v>
      </c>
      <c r="D144" s="77" t="s">
        <v>535</v>
      </c>
      <c r="E144" s="78" t="s">
        <v>310</v>
      </c>
      <c r="F144" s="78" t="s">
        <v>500</v>
      </c>
      <c r="G144" s="3" t="s">
        <v>79</v>
      </c>
      <c r="H144" s="17" t="s">
        <v>78</v>
      </c>
      <c r="I144" s="17" t="s">
        <v>3</v>
      </c>
      <c r="J144" s="47">
        <v>41</v>
      </c>
      <c r="K144" s="47">
        <v>41</v>
      </c>
      <c r="L144" s="47">
        <v>41</v>
      </c>
      <c r="M144" s="1" t="s">
        <v>316</v>
      </c>
    </row>
    <row r="145" spans="1:13" s="16" customFormat="1" ht="90">
      <c r="A145" s="64" t="s">
        <v>54</v>
      </c>
      <c r="B145" s="65" t="s">
        <v>689</v>
      </c>
      <c r="C145" s="74"/>
      <c r="D145" s="77" t="s">
        <v>324</v>
      </c>
      <c r="E145" s="78" t="s">
        <v>533</v>
      </c>
      <c r="F145" s="78" t="s">
        <v>338</v>
      </c>
      <c r="G145" s="89"/>
      <c r="H145" s="17" t="s">
        <v>80</v>
      </c>
      <c r="I145" s="17"/>
      <c r="J145" s="47">
        <v>407444</v>
      </c>
      <c r="K145" s="47">
        <v>0</v>
      </c>
      <c r="L145" s="47">
        <v>0</v>
      </c>
      <c r="M145" s="1"/>
    </row>
    <row r="146" spans="1:13" s="16" customFormat="1" ht="67.5">
      <c r="A146" s="64" t="s">
        <v>54</v>
      </c>
      <c r="B146" s="65" t="s">
        <v>690</v>
      </c>
      <c r="C146" s="74" t="s">
        <v>532</v>
      </c>
      <c r="D146" s="77" t="s">
        <v>900</v>
      </c>
      <c r="E146" s="78" t="s">
        <v>310</v>
      </c>
      <c r="F146" s="78" t="s">
        <v>901</v>
      </c>
      <c r="G146" s="3" t="s">
        <v>61</v>
      </c>
      <c r="H146" s="17" t="s">
        <v>80</v>
      </c>
      <c r="I146" s="17" t="s">
        <v>81</v>
      </c>
      <c r="J146" s="47">
        <v>16297.9</v>
      </c>
      <c r="K146" s="47">
        <v>0</v>
      </c>
      <c r="L146" s="47">
        <v>0</v>
      </c>
      <c r="M146" s="1" t="s">
        <v>316</v>
      </c>
    </row>
    <row r="147" spans="1:13" s="16" customFormat="1" ht="67.5">
      <c r="A147" s="64" t="s">
        <v>54</v>
      </c>
      <c r="B147" s="65" t="s">
        <v>690</v>
      </c>
      <c r="C147" s="74" t="s">
        <v>532</v>
      </c>
      <c r="D147" s="77" t="s">
        <v>900</v>
      </c>
      <c r="E147" s="78" t="s">
        <v>310</v>
      </c>
      <c r="F147" s="78" t="s">
        <v>901</v>
      </c>
      <c r="G147" s="3" t="s">
        <v>61</v>
      </c>
      <c r="H147" s="17" t="s">
        <v>80</v>
      </c>
      <c r="I147" s="17" t="s">
        <v>81</v>
      </c>
      <c r="J147" s="47">
        <v>391146.1</v>
      </c>
      <c r="K147" s="47">
        <v>0</v>
      </c>
      <c r="L147" s="47">
        <v>0</v>
      </c>
      <c r="M147" s="1" t="s">
        <v>316</v>
      </c>
    </row>
    <row r="148" spans="1:13" s="16" customFormat="1" ht="45">
      <c r="A148" s="64" t="s">
        <v>54</v>
      </c>
      <c r="B148" s="65" t="s">
        <v>691</v>
      </c>
      <c r="C148" s="74"/>
      <c r="D148" s="77" t="s">
        <v>324</v>
      </c>
      <c r="E148" s="78" t="s">
        <v>533</v>
      </c>
      <c r="F148" s="78" t="s">
        <v>338</v>
      </c>
      <c r="G148" s="9"/>
      <c r="H148" s="17" t="s">
        <v>82</v>
      </c>
      <c r="I148" s="1"/>
      <c r="J148" s="47">
        <v>15</v>
      </c>
      <c r="K148" s="47">
        <v>15</v>
      </c>
      <c r="L148" s="47">
        <v>15</v>
      </c>
      <c r="M148" s="1"/>
    </row>
    <row r="149" spans="1:13" s="16" customFormat="1" ht="67.5">
      <c r="A149" s="64" t="s">
        <v>54</v>
      </c>
      <c r="B149" s="65" t="s">
        <v>639</v>
      </c>
      <c r="C149" s="74" t="s">
        <v>532</v>
      </c>
      <c r="D149" s="77" t="s">
        <v>534</v>
      </c>
      <c r="E149" s="78" t="s">
        <v>310</v>
      </c>
      <c r="F149" s="78" t="s">
        <v>418</v>
      </c>
      <c r="G149" s="3" t="s">
        <v>61</v>
      </c>
      <c r="H149" s="17" t="s">
        <v>82</v>
      </c>
      <c r="I149" s="17" t="s">
        <v>3</v>
      </c>
      <c r="J149" s="47">
        <v>15</v>
      </c>
      <c r="K149" s="47">
        <v>15</v>
      </c>
      <c r="L149" s="47">
        <v>15</v>
      </c>
      <c r="M149" s="1" t="s">
        <v>316</v>
      </c>
    </row>
    <row r="150" spans="1:13" s="16" customFormat="1" ht="45">
      <c r="A150" s="64" t="s">
        <v>54</v>
      </c>
      <c r="B150" s="65" t="s">
        <v>692</v>
      </c>
      <c r="C150" s="74"/>
      <c r="D150" s="77" t="s">
        <v>324</v>
      </c>
      <c r="E150" s="78" t="s">
        <v>533</v>
      </c>
      <c r="F150" s="78" t="s">
        <v>338</v>
      </c>
      <c r="G150" s="9"/>
      <c r="H150" s="17" t="s">
        <v>83</v>
      </c>
      <c r="I150" s="1"/>
      <c r="J150" s="47">
        <v>500</v>
      </c>
      <c r="K150" s="47">
        <v>500</v>
      </c>
      <c r="L150" s="47">
        <v>500</v>
      </c>
      <c r="M150" s="1"/>
    </row>
    <row r="151" spans="1:13" s="16" customFormat="1" ht="67.5">
      <c r="A151" s="64" t="s">
        <v>54</v>
      </c>
      <c r="B151" s="65" t="s">
        <v>639</v>
      </c>
      <c r="C151" s="74" t="s">
        <v>532</v>
      </c>
      <c r="D151" s="77" t="s">
        <v>534</v>
      </c>
      <c r="E151" s="78" t="s">
        <v>310</v>
      </c>
      <c r="F151" s="78" t="s">
        <v>418</v>
      </c>
      <c r="G151" s="3" t="s">
        <v>61</v>
      </c>
      <c r="H151" s="17" t="s">
        <v>83</v>
      </c>
      <c r="I151" s="17" t="s">
        <v>3</v>
      </c>
      <c r="J151" s="47">
        <v>500</v>
      </c>
      <c r="K151" s="47">
        <v>500</v>
      </c>
      <c r="L151" s="47">
        <v>500</v>
      </c>
      <c r="M151" s="1" t="s">
        <v>316</v>
      </c>
    </row>
    <row r="152" spans="1:13" s="16" customFormat="1" ht="45">
      <c r="A152" s="64" t="s">
        <v>54</v>
      </c>
      <c r="B152" s="65" t="s">
        <v>693</v>
      </c>
      <c r="C152" s="74"/>
      <c r="D152" s="77" t="s">
        <v>324</v>
      </c>
      <c r="E152" s="78" t="s">
        <v>533</v>
      </c>
      <c r="F152" s="78" t="s">
        <v>338</v>
      </c>
      <c r="G152" s="9"/>
      <c r="H152" s="17" t="s">
        <v>84</v>
      </c>
      <c r="I152" s="1"/>
      <c r="J152" s="47">
        <v>370</v>
      </c>
      <c r="K152" s="47">
        <v>370</v>
      </c>
      <c r="L152" s="47">
        <v>370</v>
      </c>
      <c r="M152" s="1"/>
    </row>
    <row r="153" spans="1:13" s="16" customFormat="1" ht="67.5">
      <c r="A153" s="64" t="s">
        <v>54</v>
      </c>
      <c r="B153" s="65" t="s">
        <v>639</v>
      </c>
      <c r="C153" s="74" t="s">
        <v>532</v>
      </c>
      <c r="D153" s="77" t="s">
        <v>534</v>
      </c>
      <c r="E153" s="78" t="s">
        <v>310</v>
      </c>
      <c r="F153" s="78" t="s">
        <v>418</v>
      </c>
      <c r="G153" s="3" t="s">
        <v>61</v>
      </c>
      <c r="H153" s="17" t="s">
        <v>84</v>
      </c>
      <c r="I153" s="17" t="s">
        <v>3</v>
      </c>
      <c r="J153" s="47">
        <v>370</v>
      </c>
      <c r="K153" s="47">
        <v>370</v>
      </c>
      <c r="L153" s="47">
        <v>370</v>
      </c>
      <c r="M153" s="1" t="s">
        <v>316</v>
      </c>
    </row>
    <row r="154" spans="1:13" s="16" customFormat="1" ht="45">
      <c r="A154" s="64" t="s">
        <v>54</v>
      </c>
      <c r="B154" s="65" t="s">
        <v>694</v>
      </c>
      <c r="C154" s="74"/>
      <c r="D154" s="77" t="s">
        <v>324</v>
      </c>
      <c r="E154" s="78" t="s">
        <v>533</v>
      </c>
      <c r="F154" s="78" t="s">
        <v>338</v>
      </c>
      <c r="G154" s="9"/>
      <c r="H154" s="17" t="s">
        <v>85</v>
      </c>
      <c r="I154" s="1"/>
      <c r="J154" s="47">
        <v>76.936000000000007</v>
      </c>
      <c r="K154" s="47">
        <v>81.680000000000007</v>
      </c>
      <c r="L154" s="47">
        <v>84.947000000000003</v>
      </c>
      <c r="M154" s="1"/>
    </row>
    <row r="155" spans="1:13" s="16" customFormat="1" ht="67.5">
      <c r="A155" s="64" t="s">
        <v>54</v>
      </c>
      <c r="B155" s="65" t="s">
        <v>639</v>
      </c>
      <c r="C155" s="74" t="s">
        <v>532</v>
      </c>
      <c r="D155" s="77" t="s">
        <v>534</v>
      </c>
      <c r="E155" s="78" t="s">
        <v>310</v>
      </c>
      <c r="F155" s="78" t="s">
        <v>418</v>
      </c>
      <c r="G155" s="3" t="s">
        <v>61</v>
      </c>
      <c r="H155" s="17" t="s">
        <v>85</v>
      </c>
      <c r="I155" s="17" t="s">
        <v>3</v>
      </c>
      <c r="J155" s="47">
        <v>76.936000000000007</v>
      </c>
      <c r="K155" s="47">
        <v>81.680000000000007</v>
      </c>
      <c r="L155" s="47">
        <v>84.947000000000003</v>
      </c>
      <c r="M155" s="1" t="s">
        <v>316</v>
      </c>
    </row>
    <row r="156" spans="1:13" s="16" customFormat="1" ht="45">
      <c r="A156" s="64" t="s">
        <v>54</v>
      </c>
      <c r="B156" s="65" t="s">
        <v>695</v>
      </c>
      <c r="C156" s="74"/>
      <c r="D156" s="77" t="s">
        <v>324</v>
      </c>
      <c r="E156" s="78" t="s">
        <v>533</v>
      </c>
      <c r="F156" s="78" t="s">
        <v>338</v>
      </c>
      <c r="G156" s="89"/>
      <c r="H156" s="17" t="s">
        <v>86</v>
      </c>
      <c r="I156" s="17"/>
      <c r="J156" s="47">
        <v>298.83999999999997</v>
      </c>
      <c r="K156" s="47">
        <v>310.79399999999998</v>
      </c>
      <c r="L156" s="47">
        <v>323.22500000000002</v>
      </c>
      <c r="M156" s="1"/>
    </row>
    <row r="157" spans="1:13" s="16" customFormat="1" ht="67.5">
      <c r="A157" s="64" t="s">
        <v>54</v>
      </c>
      <c r="B157" s="65" t="s">
        <v>665</v>
      </c>
      <c r="C157" s="74" t="s">
        <v>532</v>
      </c>
      <c r="D157" s="77" t="s">
        <v>534</v>
      </c>
      <c r="E157" s="78" t="s">
        <v>310</v>
      </c>
      <c r="F157" s="78" t="s">
        <v>418</v>
      </c>
      <c r="G157" s="3" t="s">
        <v>61</v>
      </c>
      <c r="H157" s="17" t="s">
        <v>86</v>
      </c>
      <c r="I157" s="17" t="s">
        <v>45</v>
      </c>
      <c r="J157" s="47">
        <v>298.83999999999997</v>
      </c>
      <c r="K157" s="47">
        <v>310.79399999999998</v>
      </c>
      <c r="L157" s="47">
        <v>323.22500000000002</v>
      </c>
      <c r="M157" s="1" t="s">
        <v>316</v>
      </c>
    </row>
    <row r="158" spans="1:13" s="16" customFormat="1" ht="78.75">
      <c r="A158" s="64" t="s">
        <v>54</v>
      </c>
      <c r="B158" s="65" t="s">
        <v>696</v>
      </c>
      <c r="C158" s="80"/>
      <c r="D158" s="77" t="s">
        <v>324</v>
      </c>
      <c r="E158" s="78" t="s">
        <v>529</v>
      </c>
      <c r="F158" s="78" t="s">
        <v>338</v>
      </c>
      <c r="G158" s="89"/>
      <c r="H158" s="17" t="s">
        <v>87</v>
      </c>
      <c r="I158" s="17"/>
      <c r="J158" s="47">
        <v>4590.1000000000004</v>
      </c>
      <c r="K158" s="47">
        <v>2571.98</v>
      </c>
      <c r="L158" s="47">
        <v>3971.683</v>
      </c>
      <c r="M158" s="1"/>
    </row>
    <row r="159" spans="1:13" s="16" customFormat="1" ht="78.75">
      <c r="A159" s="64" t="s">
        <v>54</v>
      </c>
      <c r="B159" s="65" t="s">
        <v>697</v>
      </c>
      <c r="C159" s="80" t="s">
        <v>528</v>
      </c>
      <c r="D159" s="77" t="s">
        <v>527</v>
      </c>
      <c r="E159" s="78" t="s">
        <v>310</v>
      </c>
      <c r="F159" s="78" t="s">
        <v>526</v>
      </c>
      <c r="G159" s="3" t="s">
        <v>28</v>
      </c>
      <c r="H159" s="17" t="s">
        <v>87</v>
      </c>
      <c r="I159" s="17" t="s">
        <v>88</v>
      </c>
      <c r="J159" s="47">
        <v>4590.1000000000004</v>
      </c>
      <c r="K159" s="47">
        <v>2571.98</v>
      </c>
      <c r="L159" s="47">
        <v>3971.683</v>
      </c>
      <c r="M159" s="1" t="s">
        <v>316</v>
      </c>
    </row>
    <row r="160" spans="1:13" s="16" customFormat="1" ht="45">
      <c r="A160" s="64" t="s">
        <v>54</v>
      </c>
      <c r="B160" s="65" t="s">
        <v>698</v>
      </c>
      <c r="C160" s="80"/>
      <c r="D160" s="77" t="s">
        <v>324</v>
      </c>
      <c r="E160" s="78" t="s">
        <v>529</v>
      </c>
      <c r="F160" s="78" t="s">
        <v>338</v>
      </c>
      <c r="G160" s="89"/>
      <c r="H160" s="17" t="s">
        <v>89</v>
      </c>
      <c r="I160" s="17"/>
      <c r="J160" s="47">
        <v>1200</v>
      </c>
      <c r="K160" s="47">
        <v>1200</v>
      </c>
      <c r="L160" s="47">
        <v>1200</v>
      </c>
      <c r="M160" s="1"/>
    </row>
    <row r="161" spans="1:13" s="16" customFormat="1" ht="101.25">
      <c r="A161" s="64" t="s">
        <v>54</v>
      </c>
      <c r="B161" s="65" t="s">
        <v>639</v>
      </c>
      <c r="C161" s="80" t="s">
        <v>528</v>
      </c>
      <c r="D161" s="77" t="s">
        <v>531</v>
      </c>
      <c r="E161" s="78" t="s">
        <v>310</v>
      </c>
      <c r="F161" s="78" t="s">
        <v>530</v>
      </c>
      <c r="G161" s="3" t="s">
        <v>90</v>
      </c>
      <c r="H161" s="17" t="s">
        <v>89</v>
      </c>
      <c r="I161" s="17" t="s">
        <v>3</v>
      </c>
      <c r="J161" s="47">
        <v>1200</v>
      </c>
      <c r="K161" s="47">
        <v>1200</v>
      </c>
      <c r="L161" s="47">
        <v>1200</v>
      </c>
      <c r="M161" s="1" t="s">
        <v>316</v>
      </c>
    </row>
    <row r="162" spans="1:13" s="16" customFormat="1" ht="56.25">
      <c r="A162" s="64" t="s">
        <v>54</v>
      </c>
      <c r="B162" s="65" t="s">
        <v>699</v>
      </c>
      <c r="C162" s="80"/>
      <c r="D162" s="77" t="s">
        <v>324</v>
      </c>
      <c r="E162" s="78" t="s">
        <v>529</v>
      </c>
      <c r="F162" s="78" t="s">
        <v>338</v>
      </c>
      <c r="G162" s="9"/>
      <c r="H162" s="17" t="s">
        <v>91</v>
      </c>
      <c r="I162" s="1"/>
      <c r="J162" s="47">
        <v>187.5</v>
      </c>
      <c r="K162" s="47">
        <v>187.5</v>
      </c>
      <c r="L162" s="47">
        <v>187.5</v>
      </c>
      <c r="M162" s="1"/>
    </row>
    <row r="163" spans="1:13" s="16" customFormat="1" ht="78.75">
      <c r="A163" s="64" t="s">
        <v>54</v>
      </c>
      <c r="B163" s="65" t="s">
        <v>697</v>
      </c>
      <c r="C163" s="80" t="s">
        <v>528</v>
      </c>
      <c r="D163" s="77" t="s">
        <v>527</v>
      </c>
      <c r="E163" s="78" t="s">
        <v>310</v>
      </c>
      <c r="F163" s="78" t="s">
        <v>526</v>
      </c>
      <c r="G163" s="3" t="s">
        <v>28</v>
      </c>
      <c r="H163" s="17" t="s">
        <v>91</v>
      </c>
      <c r="I163" s="17" t="s">
        <v>88</v>
      </c>
      <c r="J163" s="47">
        <v>187.5</v>
      </c>
      <c r="K163" s="47">
        <v>187.5</v>
      </c>
      <c r="L163" s="47">
        <v>187.5</v>
      </c>
      <c r="M163" s="1" t="s">
        <v>316</v>
      </c>
    </row>
    <row r="164" spans="1:13" s="16" customFormat="1" ht="56.25">
      <c r="A164" s="64" t="s">
        <v>54</v>
      </c>
      <c r="B164" s="65" t="s">
        <v>699</v>
      </c>
      <c r="C164" s="80"/>
      <c r="D164" s="77" t="s">
        <v>324</v>
      </c>
      <c r="E164" s="78" t="s">
        <v>529</v>
      </c>
      <c r="F164" s="78" t="s">
        <v>338</v>
      </c>
      <c r="G164" s="9"/>
      <c r="H164" s="17" t="s">
        <v>92</v>
      </c>
      <c r="I164" s="1"/>
      <c r="J164" s="47">
        <v>9.9</v>
      </c>
      <c r="K164" s="47">
        <v>9.9</v>
      </c>
      <c r="L164" s="47">
        <v>9.9</v>
      </c>
      <c r="M164" s="1"/>
    </row>
    <row r="165" spans="1:13" s="16" customFormat="1" ht="78.75">
      <c r="A165" s="64" t="s">
        <v>54</v>
      </c>
      <c r="B165" s="65" t="s">
        <v>697</v>
      </c>
      <c r="C165" s="80" t="s">
        <v>528</v>
      </c>
      <c r="D165" s="77" t="s">
        <v>527</v>
      </c>
      <c r="E165" s="78" t="s">
        <v>310</v>
      </c>
      <c r="F165" s="78" t="s">
        <v>526</v>
      </c>
      <c r="G165" s="3" t="s">
        <v>28</v>
      </c>
      <c r="H165" s="17" t="s">
        <v>92</v>
      </c>
      <c r="I165" s="17" t="s">
        <v>88</v>
      </c>
      <c r="J165" s="47">
        <v>9.9</v>
      </c>
      <c r="K165" s="47">
        <v>9.9</v>
      </c>
      <c r="L165" s="47">
        <v>9.9</v>
      </c>
      <c r="M165" s="1" t="s">
        <v>316</v>
      </c>
    </row>
    <row r="166" spans="1:13" s="16" customFormat="1" ht="56.25">
      <c r="A166" s="64" t="s">
        <v>54</v>
      </c>
      <c r="B166" s="65" t="s">
        <v>700</v>
      </c>
      <c r="C166" s="80"/>
      <c r="D166" s="77" t="s">
        <v>524</v>
      </c>
      <c r="E166" s="78" t="s">
        <v>523</v>
      </c>
      <c r="F166" s="78" t="s">
        <v>522</v>
      </c>
      <c r="G166" s="89"/>
      <c r="H166" s="17" t="s">
        <v>93</v>
      </c>
      <c r="I166" s="17"/>
      <c r="J166" s="47">
        <v>77</v>
      </c>
      <c r="K166" s="47">
        <v>77</v>
      </c>
      <c r="L166" s="47">
        <v>77</v>
      </c>
      <c r="M166" s="1"/>
    </row>
    <row r="167" spans="1:13" s="16" customFormat="1" ht="67.5">
      <c r="A167" s="64" t="s">
        <v>54</v>
      </c>
      <c r="B167" s="65" t="s">
        <v>639</v>
      </c>
      <c r="C167" s="80" t="s">
        <v>521</v>
      </c>
      <c r="D167" s="77" t="s">
        <v>540</v>
      </c>
      <c r="E167" s="78" t="s">
        <v>310</v>
      </c>
      <c r="F167" s="78" t="s">
        <v>539</v>
      </c>
      <c r="G167" s="3" t="s">
        <v>28</v>
      </c>
      <c r="H167" s="17" t="s">
        <v>93</v>
      </c>
      <c r="I167" s="17" t="s">
        <v>3</v>
      </c>
      <c r="J167" s="47">
        <v>77</v>
      </c>
      <c r="K167" s="47">
        <v>77</v>
      </c>
      <c r="L167" s="47">
        <v>77</v>
      </c>
      <c r="M167" s="1" t="s">
        <v>316</v>
      </c>
    </row>
    <row r="168" spans="1:13" s="16" customFormat="1" ht="45">
      <c r="A168" s="64">
        <v>733</v>
      </c>
      <c r="B168" s="65" t="s">
        <v>895</v>
      </c>
      <c r="C168" s="80"/>
      <c r="D168" s="77" t="s">
        <v>324</v>
      </c>
      <c r="E168" s="78" t="s">
        <v>445</v>
      </c>
      <c r="F168" s="78" t="s">
        <v>338</v>
      </c>
      <c r="G168" s="89"/>
      <c r="H168" s="17">
        <v>1610677530</v>
      </c>
      <c r="I168" s="17"/>
      <c r="J168" s="47">
        <v>0</v>
      </c>
      <c r="K168" s="47">
        <v>0</v>
      </c>
      <c r="L168" s="47">
        <v>14634.2</v>
      </c>
      <c r="M168" s="1"/>
    </row>
    <row r="169" spans="1:13" s="16" customFormat="1" ht="360">
      <c r="A169" s="64">
        <v>733</v>
      </c>
      <c r="B169" s="65" t="s">
        <v>639</v>
      </c>
      <c r="C169" s="80" t="s">
        <v>470</v>
      </c>
      <c r="D169" s="77" t="s">
        <v>904</v>
      </c>
      <c r="E169" s="78" t="s">
        <v>905</v>
      </c>
      <c r="F169" s="78" t="s">
        <v>906</v>
      </c>
      <c r="G169" s="89">
        <v>1102</v>
      </c>
      <c r="H169" s="17" t="s">
        <v>894</v>
      </c>
      <c r="I169" s="17">
        <v>244</v>
      </c>
      <c r="J169" s="47">
        <v>0</v>
      </c>
      <c r="K169" s="47">
        <v>0</v>
      </c>
      <c r="L169" s="47">
        <v>14634.2</v>
      </c>
      <c r="M169" s="1" t="s">
        <v>316</v>
      </c>
    </row>
    <row r="170" spans="1:13" s="16" customFormat="1" ht="45">
      <c r="A170" s="64">
        <v>733</v>
      </c>
      <c r="B170" s="65" t="s">
        <v>895</v>
      </c>
      <c r="C170" s="80"/>
      <c r="D170" s="77" t="s">
        <v>324</v>
      </c>
      <c r="E170" s="78" t="s">
        <v>445</v>
      </c>
      <c r="F170" s="78" t="s">
        <v>338</v>
      </c>
      <c r="G170" s="89"/>
      <c r="H170" s="17" t="s">
        <v>893</v>
      </c>
      <c r="I170" s="17"/>
      <c r="J170" s="47">
        <v>0</v>
      </c>
      <c r="K170" s="47">
        <v>0</v>
      </c>
      <c r="L170" s="47">
        <v>2186.7199999999998</v>
      </c>
      <c r="M170" s="1"/>
    </row>
    <row r="171" spans="1:13" s="16" customFormat="1" ht="360">
      <c r="A171" s="64">
        <v>733</v>
      </c>
      <c r="B171" s="65" t="s">
        <v>639</v>
      </c>
      <c r="C171" s="80" t="s">
        <v>470</v>
      </c>
      <c r="D171" s="77" t="s">
        <v>904</v>
      </c>
      <c r="E171" s="78" t="s">
        <v>905</v>
      </c>
      <c r="F171" s="78" t="s">
        <v>906</v>
      </c>
      <c r="G171" s="89">
        <v>1102</v>
      </c>
      <c r="H171" s="17" t="s">
        <v>893</v>
      </c>
      <c r="I171" s="17">
        <v>244</v>
      </c>
      <c r="J171" s="47">
        <v>0</v>
      </c>
      <c r="K171" s="47">
        <v>0</v>
      </c>
      <c r="L171" s="47">
        <v>2186.7199999999998</v>
      </c>
      <c r="M171" s="1" t="s">
        <v>316</v>
      </c>
    </row>
    <row r="172" spans="1:13" s="16" customFormat="1" ht="45">
      <c r="A172" s="64">
        <v>733</v>
      </c>
      <c r="B172" s="65" t="s">
        <v>896</v>
      </c>
      <c r="C172" s="80"/>
      <c r="D172" s="77" t="s">
        <v>324</v>
      </c>
      <c r="E172" s="78" t="s">
        <v>373</v>
      </c>
      <c r="F172" s="78" t="s">
        <v>338</v>
      </c>
      <c r="G172" s="89"/>
      <c r="H172" s="17" t="s">
        <v>892</v>
      </c>
      <c r="I172" s="17"/>
      <c r="J172" s="47">
        <v>14000</v>
      </c>
      <c r="K172" s="47">
        <v>0</v>
      </c>
      <c r="L172" s="47">
        <v>0</v>
      </c>
      <c r="M172" s="1"/>
    </row>
    <row r="173" spans="1:13" s="16" customFormat="1" ht="67.5">
      <c r="A173" s="64">
        <v>733</v>
      </c>
      <c r="B173" s="65" t="s">
        <v>897</v>
      </c>
      <c r="C173" s="80" t="s">
        <v>404</v>
      </c>
      <c r="D173" s="77" t="s">
        <v>439</v>
      </c>
      <c r="E173" s="78" t="s">
        <v>310</v>
      </c>
      <c r="F173" s="78" t="s">
        <v>438</v>
      </c>
      <c r="G173" s="89" t="s">
        <v>123</v>
      </c>
      <c r="H173" s="17" t="s">
        <v>892</v>
      </c>
      <c r="I173" s="17">
        <v>243</v>
      </c>
      <c r="J173" s="47">
        <v>14000</v>
      </c>
      <c r="K173" s="47">
        <v>0</v>
      </c>
      <c r="L173" s="47">
        <v>0</v>
      </c>
      <c r="M173" s="1" t="s">
        <v>316</v>
      </c>
    </row>
    <row r="174" spans="1:13" s="16" customFormat="1" ht="45">
      <c r="A174" s="64">
        <v>733</v>
      </c>
      <c r="B174" s="65" t="s">
        <v>898</v>
      </c>
      <c r="C174" s="80"/>
      <c r="D174" s="77" t="s">
        <v>324</v>
      </c>
      <c r="E174" s="78" t="s">
        <v>373</v>
      </c>
      <c r="F174" s="78" t="s">
        <v>338</v>
      </c>
      <c r="G174" s="89"/>
      <c r="H174" s="17" t="s">
        <v>891</v>
      </c>
      <c r="I174" s="17"/>
      <c r="J174" s="47">
        <v>424</v>
      </c>
      <c r="K174" s="47">
        <v>0</v>
      </c>
      <c r="L174" s="47">
        <v>0</v>
      </c>
      <c r="M174" s="1"/>
    </row>
    <row r="175" spans="1:13" s="16" customFormat="1" ht="67.5">
      <c r="A175" s="64">
        <v>733</v>
      </c>
      <c r="B175" s="65" t="s">
        <v>639</v>
      </c>
      <c r="C175" s="80" t="s">
        <v>470</v>
      </c>
      <c r="D175" s="77" t="s">
        <v>439</v>
      </c>
      <c r="E175" s="78" t="s">
        <v>310</v>
      </c>
      <c r="F175" s="78" t="s">
        <v>438</v>
      </c>
      <c r="G175" s="89" t="s">
        <v>168</v>
      </c>
      <c r="H175" s="17" t="s">
        <v>891</v>
      </c>
      <c r="I175" s="17">
        <v>244</v>
      </c>
      <c r="J175" s="47">
        <v>424</v>
      </c>
      <c r="K175" s="47">
        <v>0</v>
      </c>
      <c r="L175" s="47">
        <v>0</v>
      </c>
      <c r="M175" s="1" t="s">
        <v>316</v>
      </c>
    </row>
    <row r="176" spans="1:13" s="16" customFormat="1" ht="45">
      <c r="A176" s="64">
        <v>733</v>
      </c>
      <c r="B176" s="65" t="s">
        <v>899</v>
      </c>
      <c r="C176" s="80"/>
      <c r="D176" s="77" t="s">
        <v>324</v>
      </c>
      <c r="E176" s="78" t="s">
        <v>445</v>
      </c>
      <c r="F176" s="78" t="s">
        <v>338</v>
      </c>
      <c r="G176" s="89"/>
      <c r="H176" s="17">
        <v>1810172640</v>
      </c>
      <c r="I176" s="17"/>
      <c r="J176" s="47">
        <v>19143</v>
      </c>
      <c r="K176" s="47">
        <v>0</v>
      </c>
      <c r="L176" s="47">
        <v>0</v>
      </c>
      <c r="M176" s="1"/>
    </row>
    <row r="177" spans="1:13" s="16" customFormat="1" ht="180">
      <c r="A177" s="64">
        <v>733</v>
      </c>
      <c r="B177" s="65" t="s">
        <v>639</v>
      </c>
      <c r="C177" s="80" t="s">
        <v>525</v>
      </c>
      <c r="D177" s="77" t="s">
        <v>907</v>
      </c>
      <c r="E177" s="78" t="s">
        <v>310</v>
      </c>
      <c r="F177" s="78" t="s">
        <v>908</v>
      </c>
      <c r="G177" s="89" t="s">
        <v>76</v>
      </c>
      <c r="H177" s="17" t="s">
        <v>890</v>
      </c>
      <c r="I177" s="17">
        <v>244</v>
      </c>
      <c r="J177" s="47">
        <v>19143</v>
      </c>
      <c r="K177" s="47">
        <v>0</v>
      </c>
      <c r="L177" s="47">
        <v>0</v>
      </c>
      <c r="M177" s="1" t="s">
        <v>316</v>
      </c>
    </row>
    <row r="178" spans="1:13" s="16" customFormat="1" ht="45">
      <c r="A178" s="64">
        <v>733</v>
      </c>
      <c r="B178" s="65" t="s">
        <v>899</v>
      </c>
      <c r="C178" s="80"/>
      <c r="D178" s="77" t="s">
        <v>324</v>
      </c>
      <c r="E178" s="78" t="s">
        <v>445</v>
      </c>
      <c r="F178" s="78" t="s">
        <v>338</v>
      </c>
      <c r="G178" s="89"/>
      <c r="H178" s="17" t="s">
        <v>889</v>
      </c>
      <c r="I178" s="17"/>
      <c r="J178" s="47">
        <v>2860.4490000000001</v>
      </c>
      <c r="K178" s="47">
        <v>0</v>
      </c>
      <c r="L178" s="47">
        <v>0</v>
      </c>
      <c r="M178" s="1"/>
    </row>
    <row r="179" spans="1:13" s="16" customFormat="1" ht="180">
      <c r="A179" s="64">
        <v>733</v>
      </c>
      <c r="B179" s="65" t="s">
        <v>639</v>
      </c>
      <c r="C179" s="80" t="s">
        <v>525</v>
      </c>
      <c r="D179" s="77" t="s">
        <v>907</v>
      </c>
      <c r="E179" s="78" t="s">
        <v>310</v>
      </c>
      <c r="F179" s="78" t="s">
        <v>908</v>
      </c>
      <c r="G179" s="89" t="s">
        <v>76</v>
      </c>
      <c r="H179" s="17" t="s">
        <v>889</v>
      </c>
      <c r="I179" s="17">
        <v>244</v>
      </c>
      <c r="J179" s="47">
        <v>2860.4490000000001</v>
      </c>
      <c r="K179" s="47">
        <v>0</v>
      </c>
      <c r="L179" s="47">
        <v>0</v>
      </c>
      <c r="M179" s="1" t="s">
        <v>316</v>
      </c>
    </row>
    <row r="180" spans="1:13" s="16" customFormat="1" ht="45">
      <c r="A180" s="64" t="s">
        <v>54</v>
      </c>
      <c r="B180" s="65" t="s">
        <v>866</v>
      </c>
      <c r="C180" s="80"/>
      <c r="D180" s="77" t="s">
        <v>324</v>
      </c>
      <c r="E180" s="78" t="s">
        <v>445</v>
      </c>
      <c r="F180" s="78" t="s">
        <v>338</v>
      </c>
      <c r="G180" s="89"/>
      <c r="H180" s="17" t="s">
        <v>865</v>
      </c>
      <c r="I180" s="17"/>
      <c r="J180" s="47">
        <v>3732.46</v>
      </c>
      <c r="K180" s="47">
        <v>0</v>
      </c>
      <c r="L180" s="47">
        <v>0</v>
      </c>
      <c r="M180" s="1"/>
    </row>
    <row r="181" spans="1:13" s="16" customFormat="1" ht="180">
      <c r="A181" s="64" t="s">
        <v>54</v>
      </c>
      <c r="B181" s="65" t="s">
        <v>639</v>
      </c>
      <c r="C181" s="80" t="s">
        <v>525</v>
      </c>
      <c r="D181" s="77" t="s">
        <v>907</v>
      </c>
      <c r="E181" s="78" t="s">
        <v>310</v>
      </c>
      <c r="F181" s="78" t="s">
        <v>908</v>
      </c>
      <c r="G181" s="3" t="s">
        <v>76</v>
      </c>
      <c r="H181" s="17" t="s">
        <v>865</v>
      </c>
      <c r="I181" s="17" t="s">
        <v>3</v>
      </c>
      <c r="J181" s="47">
        <v>3732.46</v>
      </c>
      <c r="K181" s="47">
        <v>0</v>
      </c>
      <c r="L181" s="47">
        <v>0</v>
      </c>
      <c r="M181" s="1" t="s">
        <v>316</v>
      </c>
    </row>
    <row r="182" spans="1:13" s="16" customFormat="1" ht="45">
      <c r="A182" s="64" t="s">
        <v>54</v>
      </c>
      <c r="B182" s="65" t="s">
        <v>702</v>
      </c>
      <c r="C182" s="80"/>
      <c r="D182" s="77" t="s">
        <v>324</v>
      </c>
      <c r="E182" s="78" t="s">
        <v>445</v>
      </c>
      <c r="F182" s="78" t="s">
        <v>338</v>
      </c>
      <c r="G182" s="89"/>
      <c r="H182" s="17" t="s">
        <v>94</v>
      </c>
      <c r="I182" s="17"/>
      <c r="J182" s="47">
        <v>4184.2</v>
      </c>
      <c r="K182" s="47">
        <v>0</v>
      </c>
      <c r="L182" s="47">
        <v>0</v>
      </c>
      <c r="M182" s="1"/>
    </row>
    <row r="183" spans="1:13" s="16" customFormat="1" ht="180">
      <c r="A183" s="64" t="s">
        <v>54</v>
      </c>
      <c r="B183" s="65" t="s">
        <v>639</v>
      </c>
      <c r="C183" s="80" t="s">
        <v>525</v>
      </c>
      <c r="D183" s="77" t="s">
        <v>907</v>
      </c>
      <c r="E183" s="78" t="s">
        <v>310</v>
      </c>
      <c r="F183" s="78" t="s">
        <v>908</v>
      </c>
      <c r="G183" s="3" t="s">
        <v>76</v>
      </c>
      <c r="H183" s="17" t="s">
        <v>94</v>
      </c>
      <c r="I183" s="17" t="s">
        <v>3</v>
      </c>
      <c r="J183" s="47">
        <v>247.7</v>
      </c>
      <c r="K183" s="47">
        <v>0</v>
      </c>
      <c r="L183" s="47">
        <v>0</v>
      </c>
      <c r="M183" s="1" t="s">
        <v>316</v>
      </c>
    </row>
    <row r="184" spans="1:13" s="16" customFormat="1" ht="180">
      <c r="A184" s="64" t="s">
        <v>54</v>
      </c>
      <c r="B184" s="65" t="s">
        <v>639</v>
      </c>
      <c r="C184" s="80" t="s">
        <v>525</v>
      </c>
      <c r="D184" s="77" t="s">
        <v>907</v>
      </c>
      <c r="E184" s="78" t="s">
        <v>310</v>
      </c>
      <c r="F184" s="78" t="s">
        <v>908</v>
      </c>
      <c r="G184" s="3" t="s">
        <v>76</v>
      </c>
      <c r="H184" s="17" t="s">
        <v>94</v>
      </c>
      <c r="I184" s="17" t="s">
        <v>3</v>
      </c>
      <c r="J184" s="47">
        <v>3936.5</v>
      </c>
      <c r="K184" s="47">
        <v>0</v>
      </c>
      <c r="L184" s="47">
        <v>0</v>
      </c>
      <c r="M184" s="1" t="s">
        <v>316</v>
      </c>
    </row>
    <row r="185" spans="1:13" s="16" customFormat="1" ht="45">
      <c r="A185" s="64" t="s">
        <v>54</v>
      </c>
      <c r="B185" s="65" t="s">
        <v>703</v>
      </c>
      <c r="C185" s="80"/>
      <c r="D185" s="77" t="s">
        <v>324</v>
      </c>
      <c r="E185" s="78" t="s">
        <v>445</v>
      </c>
      <c r="F185" s="78" t="s">
        <v>338</v>
      </c>
      <c r="G185" s="89"/>
      <c r="H185" s="17" t="s">
        <v>95</v>
      </c>
      <c r="I185" s="17"/>
      <c r="J185" s="47">
        <v>1250</v>
      </c>
      <c r="K185" s="47">
        <v>1250</v>
      </c>
      <c r="L185" s="47">
        <v>1250</v>
      </c>
      <c r="M185" s="1"/>
    </row>
    <row r="186" spans="1:13" s="16" customFormat="1" ht="101.25">
      <c r="A186" s="64" t="s">
        <v>54</v>
      </c>
      <c r="B186" s="65" t="s">
        <v>639</v>
      </c>
      <c r="C186" s="80" t="s">
        <v>444</v>
      </c>
      <c r="D186" s="77" t="s">
        <v>501</v>
      </c>
      <c r="E186" s="78" t="s">
        <v>310</v>
      </c>
      <c r="F186" s="78" t="s">
        <v>500</v>
      </c>
      <c r="G186" s="3" t="s">
        <v>76</v>
      </c>
      <c r="H186" s="17" t="s">
        <v>95</v>
      </c>
      <c r="I186" s="17" t="s">
        <v>3</v>
      </c>
      <c r="J186" s="47">
        <v>1250</v>
      </c>
      <c r="K186" s="47">
        <v>1250</v>
      </c>
      <c r="L186" s="47">
        <v>1250</v>
      </c>
      <c r="M186" s="1" t="s">
        <v>316</v>
      </c>
    </row>
    <row r="187" spans="1:13" s="16" customFormat="1" ht="67.5">
      <c r="A187" s="64" t="s">
        <v>54</v>
      </c>
      <c r="B187" s="65" t="s">
        <v>704</v>
      </c>
      <c r="C187" s="80"/>
      <c r="D187" s="77" t="s">
        <v>324</v>
      </c>
      <c r="E187" s="78" t="s">
        <v>445</v>
      </c>
      <c r="F187" s="78" t="s">
        <v>338</v>
      </c>
      <c r="G187" s="89"/>
      <c r="H187" s="17" t="s">
        <v>96</v>
      </c>
      <c r="I187" s="17"/>
      <c r="J187" s="47">
        <v>2832.93</v>
      </c>
      <c r="K187" s="47">
        <v>2832.93</v>
      </c>
      <c r="L187" s="47">
        <v>2832.93</v>
      </c>
      <c r="M187" s="1"/>
    </row>
    <row r="188" spans="1:13" s="16" customFormat="1" ht="101.25">
      <c r="A188" s="64" t="s">
        <v>54</v>
      </c>
      <c r="B188" s="65" t="s">
        <v>639</v>
      </c>
      <c r="C188" s="80" t="s">
        <v>444</v>
      </c>
      <c r="D188" s="77" t="s">
        <v>501</v>
      </c>
      <c r="E188" s="78" t="s">
        <v>310</v>
      </c>
      <c r="F188" s="78" t="s">
        <v>500</v>
      </c>
      <c r="G188" s="3" t="s">
        <v>76</v>
      </c>
      <c r="H188" s="17" t="s">
        <v>96</v>
      </c>
      <c r="I188" s="17" t="s">
        <v>3</v>
      </c>
      <c r="J188" s="47">
        <v>2832.93</v>
      </c>
      <c r="K188" s="47">
        <v>2832.93</v>
      </c>
      <c r="L188" s="47">
        <v>2832.93</v>
      </c>
      <c r="M188" s="1" t="s">
        <v>316</v>
      </c>
    </row>
    <row r="189" spans="1:13" s="16" customFormat="1" ht="45">
      <c r="A189" s="64" t="s">
        <v>54</v>
      </c>
      <c r="B189" s="65" t="s">
        <v>705</v>
      </c>
      <c r="C189" s="80"/>
      <c r="D189" s="77" t="s">
        <v>324</v>
      </c>
      <c r="E189" s="78" t="s">
        <v>445</v>
      </c>
      <c r="F189" s="78" t="s">
        <v>338</v>
      </c>
      <c r="G189" s="89"/>
      <c r="H189" s="17" t="s">
        <v>97</v>
      </c>
      <c r="I189" s="17"/>
      <c r="J189" s="47">
        <v>11688.6</v>
      </c>
      <c r="K189" s="47">
        <v>8691.6029999999992</v>
      </c>
      <c r="L189" s="47">
        <v>11688.6</v>
      </c>
      <c r="M189" s="1"/>
    </row>
    <row r="190" spans="1:13" s="16" customFormat="1" ht="101.25">
      <c r="A190" s="64" t="s">
        <v>54</v>
      </c>
      <c r="B190" s="65" t="s">
        <v>665</v>
      </c>
      <c r="C190" s="80" t="s">
        <v>444</v>
      </c>
      <c r="D190" s="77" t="s">
        <v>501</v>
      </c>
      <c r="E190" s="78" t="s">
        <v>310</v>
      </c>
      <c r="F190" s="78" t="s">
        <v>500</v>
      </c>
      <c r="G190" s="3" t="s">
        <v>76</v>
      </c>
      <c r="H190" s="17" t="s">
        <v>97</v>
      </c>
      <c r="I190" s="17" t="s">
        <v>45</v>
      </c>
      <c r="J190" s="47">
        <v>11688.6</v>
      </c>
      <c r="K190" s="47">
        <v>8691.6029999999992</v>
      </c>
      <c r="L190" s="47">
        <v>11688.6</v>
      </c>
      <c r="M190" s="1" t="s">
        <v>316</v>
      </c>
    </row>
    <row r="191" spans="1:13" s="61" customFormat="1" ht="56.25">
      <c r="A191" s="37" t="s">
        <v>98</v>
      </c>
      <c r="B191" s="38" t="s">
        <v>706</v>
      </c>
      <c r="C191" s="58"/>
      <c r="D191" s="53"/>
      <c r="E191" s="51"/>
      <c r="F191" s="51"/>
      <c r="G191" s="90"/>
      <c r="H191" s="17"/>
      <c r="I191" s="43"/>
      <c r="J191" s="46">
        <v>67973.673999999999</v>
      </c>
      <c r="K191" s="46">
        <v>62760.142</v>
      </c>
      <c r="L191" s="46">
        <v>65237.764000000003</v>
      </c>
      <c r="M191" s="51"/>
    </row>
    <row r="192" spans="1:13" s="16" customFormat="1" ht="45">
      <c r="A192" s="64" t="s">
        <v>98</v>
      </c>
      <c r="B192" s="65" t="s">
        <v>649</v>
      </c>
      <c r="C192" s="21"/>
      <c r="D192" s="75" t="s">
        <v>324</v>
      </c>
      <c r="E192" s="73" t="s">
        <v>323</v>
      </c>
      <c r="F192" s="73" t="s">
        <v>322</v>
      </c>
      <c r="G192" s="9"/>
      <c r="H192" s="17" t="s">
        <v>99</v>
      </c>
      <c r="I192" s="1"/>
      <c r="J192" s="68">
        <v>66625.304000000004</v>
      </c>
      <c r="K192" s="68">
        <v>62010.142</v>
      </c>
      <c r="L192" s="68">
        <v>64237.764000000003</v>
      </c>
      <c r="M192" s="1"/>
    </row>
    <row r="193" spans="1:13" s="16" customFormat="1" ht="157.5">
      <c r="A193" s="64" t="s">
        <v>98</v>
      </c>
      <c r="B193" s="65" t="s">
        <v>650</v>
      </c>
      <c r="C193" s="21" t="s">
        <v>327</v>
      </c>
      <c r="D193" s="75" t="s">
        <v>515</v>
      </c>
      <c r="E193" s="73" t="s">
        <v>310</v>
      </c>
      <c r="F193" s="73" t="s">
        <v>335</v>
      </c>
      <c r="G193" s="3" t="s">
        <v>16</v>
      </c>
      <c r="H193" s="17" t="s">
        <v>99</v>
      </c>
      <c r="I193" s="17" t="s">
        <v>17</v>
      </c>
      <c r="J193" s="47">
        <v>42263.402999999998</v>
      </c>
      <c r="K193" s="47">
        <v>42263.402999999998</v>
      </c>
      <c r="L193" s="47">
        <v>42263.402999999998</v>
      </c>
      <c r="M193" s="1" t="s">
        <v>308</v>
      </c>
    </row>
    <row r="194" spans="1:13" s="16" customFormat="1" ht="157.5">
      <c r="A194" s="64" t="s">
        <v>98</v>
      </c>
      <c r="B194" s="65" t="s">
        <v>652</v>
      </c>
      <c r="C194" s="21" t="s">
        <v>327</v>
      </c>
      <c r="D194" s="75" t="s">
        <v>515</v>
      </c>
      <c r="E194" s="73" t="s">
        <v>310</v>
      </c>
      <c r="F194" s="73" t="s">
        <v>335</v>
      </c>
      <c r="G194" s="3" t="s">
        <v>16</v>
      </c>
      <c r="H194" s="17" t="s">
        <v>99</v>
      </c>
      <c r="I194" s="17" t="s">
        <v>19</v>
      </c>
      <c r="J194" s="47">
        <v>12763.548000000001</v>
      </c>
      <c r="K194" s="47">
        <v>12763.548000000001</v>
      </c>
      <c r="L194" s="47">
        <v>12763.548000000001</v>
      </c>
      <c r="M194" s="1" t="s">
        <v>308</v>
      </c>
    </row>
    <row r="195" spans="1:13" s="16" customFormat="1" ht="67.5">
      <c r="A195" s="64" t="s">
        <v>98</v>
      </c>
      <c r="B195" s="65" t="s">
        <v>639</v>
      </c>
      <c r="C195" s="21" t="s">
        <v>327</v>
      </c>
      <c r="D195" s="20" t="s">
        <v>520</v>
      </c>
      <c r="E195" s="73" t="s">
        <v>310</v>
      </c>
      <c r="F195" s="19" t="s">
        <v>519</v>
      </c>
      <c r="G195" s="3" t="s">
        <v>16</v>
      </c>
      <c r="H195" s="17" t="s">
        <v>99</v>
      </c>
      <c r="I195" s="17" t="s">
        <v>3</v>
      </c>
      <c r="J195" s="47">
        <v>3818.6350000000002</v>
      </c>
      <c r="K195" s="47">
        <v>2071.2449999999999</v>
      </c>
      <c r="L195" s="47">
        <v>2764.9679999999998</v>
      </c>
      <c r="M195" s="1" t="s">
        <v>316</v>
      </c>
    </row>
    <row r="196" spans="1:13" s="16" customFormat="1" ht="67.5">
      <c r="A196" s="64" t="s">
        <v>98</v>
      </c>
      <c r="B196" s="65" t="s">
        <v>665</v>
      </c>
      <c r="C196" s="21" t="s">
        <v>327</v>
      </c>
      <c r="D196" s="20" t="s">
        <v>520</v>
      </c>
      <c r="E196" s="73" t="s">
        <v>310</v>
      </c>
      <c r="F196" s="19" t="s">
        <v>519</v>
      </c>
      <c r="G196" s="3" t="s">
        <v>16</v>
      </c>
      <c r="H196" s="17" t="s">
        <v>99</v>
      </c>
      <c r="I196" s="17" t="s">
        <v>45</v>
      </c>
      <c r="J196" s="47">
        <v>5323.1909999999998</v>
      </c>
      <c r="K196" s="47">
        <v>3382.8440000000001</v>
      </c>
      <c r="L196" s="47">
        <v>4050.23</v>
      </c>
      <c r="M196" s="1" t="s">
        <v>316</v>
      </c>
    </row>
    <row r="197" spans="1:13" s="16" customFormat="1" ht="22.5">
      <c r="A197" s="64" t="s">
        <v>98</v>
      </c>
      <c r="B197" s="65" t="s">
        <v>679</v>
      </c>
      <c r="C197" s="21" t="s">
        <v>327</v>
      </c>
      <c r="D197" s="77" t="s">
        <v>351</v>
      </c>
      <c r="E197" s="78" t="s">
        <v>514</v>
      </c>
      <c r="F197" s="78" t="s">
        <v>513</v>
      </c>
      <c r="G197" s="3" t="s">
        <v>16</v>
      </c>
      <c r="H197" s="17" t="s">
        <v>99</v>
      </c>
      <c r="I197" s="17" t="s">
        <v>68</v>
      </c>
      <c r="J197" s="47">
        <v>2419.375</v>
      </c>
      <c r="K197" s="47">
        <v>1491.95</v>
      </c>
      <c r="L197" s="47">
        <v>2358.4630000000002</v>
      </c>
      <c r="M197" s="1" t="s">
        <v>316</v>
      </c>
    </row>
    <row r="198" spans="1:13" s="16" customFormat="1" ht="33.75">
      <c r="A198" s="64" t="s">
        <v>98</v>
      </c>
      <c r="B198" s="65" t="s">
        <v>680</v>
      </c>
      <c r="C198" s="21" t="s">
        <v>327</v>
      </c>
      <c r="D198" s="20" t="s">
        <v>512</v>
      </c>
      <c r="E198" s="73" t="s">
        <v>310</v>
      </c>
      <c r="F198" s="19" t="s">
        <v>511</v>
      </c>
      <c r="G198" s="3" t="s">
        <v>16</v>
      </c>
      <c r="H198" s="17" t="s">
        <v>99</v>
      </c>
      <c r="I198" s="17" t="s">
        <v>69</v>
      </c>
      <c r="J198" s="47">
        <v>37.152000000000001</v>
      </c>
      <c r="K198" s="47">
        <v>37.152000000000001</v>
      </c>
      <c r="L198" s="47">
        <v>37.152000000000001</v>
      </c>
      <c r="M198" s="1" t="s">
        <v>316</v>
      </c>
    </row>
    <row r="199" spans="1:13" s="16" customFormat="1" ht="56.25">
      <c r="A199" s="64" t="s">
        <v>98</v>
      </c>
      <c r="B199" s="65" t="s">
        <v>707</v>
      </c>
      <c r="C199" s="21"/>
      <c r="D199" s="75" t="s">
        <v>324</v>
      </c>
      <c r="E199" s="73" t="s">
        <v>323</v>
      </c>
      <c r="F199" s="73" t="s">
        <v>322</v>
      </c>
      <c r="G199" s="9"/>
      <c r="H199" s="17" t="s">
        <v>100</v>
      </c>
      <c r="I199" s="1"/>
      <c r="J199" s="68">
        <v>1348.37</v>
      </c>
      <c r="K199" s="68">
        <v>750</v>
      </c>
      <c r="L199" s="68">
        <v>1000</v>
      </c>
      <c r="M199" s="1"/>
    </row>
    <row r="200" spans="1:13" s="16" customFormat="1" ht="67.5">
      <c r="A200" s="64" t="s">
        <v>98</v>
      </c>
      <c r="B200" s="65" t="s">
        <v>639</v>
      </c>
      <c r="C200" s="21" t="s">
        <v>327</v>
      </c>
      <c r="D200" s="20" t="s">
        <v>520</v>
      </c>
      <c r="E200" s="73" t="s">
        <v>310</v>
      </c>
      <c r="F200" s="19" t="s">
        <v>519</v>
      </c>
      <c r="G200" s="3" t="s">
        <v>16</v>
      </c>
      <c r="H200" s="17" t="s">
        <v>100</v>
      </c>
      <c r="I200" s="17" t="s">
        <v>3</v>
      </c>
      <c r="J200" s="47">
        <v>1348.37</v>
      </c>
      <c r="K200" s="47">
        <v>750</v>
      </c>
      <c r="L200" s="47">
        <v>1000</v>
      </c>
      <c r="M200" s="1" t="s">
        <v>316</v>
      </c>
    </row>
    <row r="201" spans="1:13" s="61" customFormat="1" ht="45">
      <c r="A201" s="37" t="s">
        <v>101</v>
      </c>
      <c r="B201" s="38" t="s">
        <v>708</v>
      </c>
      <c r="C201" s="58"/>
      <c r="D201" s="50"/>
      <c r="E201" s="51"/>
      <c r="F201" s="51"/>
      <c r="G201" s="44"/>
      <c r="H201" s="43"/>
      <c r="I201" s="51"/>
      <c r="J201" s="52">
        <v>78503.95</v>
      </c>
      <c r="K201" s="52">
        <v>66213.19</v>
      </c>
      <c r="L201" s="52">
        <v>63896.394</v>
      </c>
      <c r="M201" s="51"/>
    </row>
    <row r="202" spans="1:13" s="16" customFormat="1" ht="45">
      <c r="A202" s="64" t="s">
        <v>101</v>
      </c>
      <c r="B202" s="65" t="s">
        <v>709</v>
      </c>
      <c r="C202" s="21"/>
      <c r="D202" s="20" t="s">
        <v>324</v>
      </c>
      <c r="E202" s="73" t="s">
        <v>506</v>
      </c>
      <c r="F202" s="19" t="s">
        <v>867</v>
      </c>
      <c r="G202" s="89"/>
      <c r="H202" s="17" t="s">
        <v>102</v>
      </c>
      <c r="I202" s="17"/>
      <c r="J202" s="47">
        <v>2401.8449999999998</v>
      </c>
      <c r="K202" s="47">
        <v>1401.845</v>
      </c>
      <c r="L202" s="47">
        <v>1401.845</v>
      </c>
      <c r="M202" s="1"/>
    </row>
    <row r="203" spans="1:13" s="16" customFormat="1" ht="56.25">
      <c r="A203" s="64" t="s">
        <v>101</v>
      </c>
      <c r="B203" s="65" t="s">
        <v>639</v>
      </c>
      <c r="C203" s="21" t="s">
        <v>504</v>
      </c>
      <c r="D203" s="20" t="s">
        <v>508</v>
      </c>
      <c r="E203" s="73" t="s">
        <v>310</v>
      </c>
      <c r="F203" s="19" t="s">
        <v>868</v>
      </c>
      <c r="G203" s="3" t="s">
        <v>103</v>
      </c>
      <c r="H203" s="17" t="s">
        <v>102</v>
      </c>
      <c r="I203" s="17" t="s">
        <v>3</v>
      </c>
      <c r="J203" s="47">
        <v>2401.8449999999998</v>
      </c>
      <c r="K203" s="47">
        <v>1401.845</v>
      </c>
      <c r="L203" s="47">
        <v>1401.845</v>
      </c>
      <c r="M203" s="1" t="s">
        <v>316</v>
      </c>
    </row>
    <row r="204" spans="1:13" s="16" customFormat="1" ht="45">
      <c r="A204" s="64" t="s">
        <v>101</v>
      </c>
      <c r="B204" s="65" t="s">
        <v>710</v>
      </c>
      <c r="C204" s="21"/>
      <c r="D204" s="20" t="s">
        <v>324</v>
      </c>
      <c r="E204" s="73" t="s">
        <v>506</v>
      </c>
      <c r="F204" s="19" t="s">
        <v>867</v>
      </c>
      <c r="G204" s="89"/>
      <c r="H204" s="17" t="s">
        <v>104</v>
      </c>
      <c r="I204" s="17"/>
      <c r="J204" s="47">
        <v>224.7</v>
      </c>
      <c r="K204" s="47">
        <v>224.7</v>
      </c>
      <c r="L204" s="47">
        <v>224.7</v>
      </c>
      <c r="M204" s="1"/>
    </row>
    <row r="205" spans="1:13" s="16" customFormat="1" ht="56.25">
      <c r="A205" s="64" t="s">
        <v>101</v>
      </c>
      <c r="B205" s="65" t="s">
        <v>639</v>
      </c>
      <c r="C205" s="21" t="s">
        <v>504</v>
      </c>
      <c r="D205" s="20" t="s">
        <v>508</v>
      </c>
      <c r="E205" s="73" t="s">
        <v>310</v>
      </c>
      <c r="F205" s="19" t="s">
        <v>868</v>
      </c>
      <c r="G205" s="3" t="s">
        <v>103</v>
      </c>
      <c r="H205" s="17" t="s">
        <v>104</v>
      </c>
      <c r="I205" s="17" t="s">
        <v>3</v>
      </c>
      <c r="J205" s="47">
        <v>224.7</v>
      </c>
      <c r="K205" s="47">
        <v>224.7</v>
      </c>
      <c r="L205" s="47">
        <v>224.7</v>
      </c>
      <c r="M205" s="1" t="s">
        <v>316</v>
      </c>
    </row>
    <row r="206" spans="1:13" s="16" customFormat="1" ht="45">
      <c r="A206" s="64" t="s">
        <v>101</v>
      </c>
      <c r="B206" s="65" t="s">
        <v>711</v>
      </c>
      <c r="C206" s="21"/>
      <c r="D206" s="20" t="s">
        <v>324</v>
      </c>
      <c r="E206" s="73" t="s">
        <v>506</v>
      </c>
      <c r="F206" s="19" t="s">
        <v>867</v>
      </c>
      <c r="G206" s="89"/>
      <c r="H206" s="17" t="s">
        <v>105</v>
      </c>
      <c r="I206" s="17"/>
      <c r="J206" s="47">
        <v>235.15</v>
      </c>
      <c r="K206" s="47">
        <v>235.15</v>
      </c>
      <c r="L206" s="47">
        <v>235.15</v>
      </c>
      <c r="M206" s="1"/>
    </row>
    <row r="207" spans="1:13" s="16" customFormat="1" ht="56.25">
      <c r="A207" s="64" t="s">
        <v>101</v>
      </c>
      <c r="B207" s="65" t="s">
        <v>639</v>
      </c>
      <c r="C207" s="21" t="s">
        <v>504</v>
      </c>
      <c r="D207" s="20" t="s">
        <v>508</v>
      </c>
      <c r="E207" s="73" t="s">
        <v>310</v>
      </c>
      <c r="F207" s="19" t="s">
        <v>868</v>
      </c>
      <c r="G207" s="3" t="s">
        <v>103</v>
      </c>
      <c r="H207" s="17" t="s">
        <v>105</v>
      </c>
      <c r="I207" s="17" t="s">
        <v>3</v>
      </c>
      <c r="J207" s="47">
        <v>235.15</v>
      </c>
      <c r="K207" s="47">
        <v>235.15</v>
      </c>
      <c r="L207" s="47">
        <v>235.15</v>
      </c>
      <c r="M207" s="1" t="s">
        <v>316</v>
      </c>
    </row>
    <row r="208" spans="1:13" s="16" customFormat="1" ht="45">
      <c r="A208" s="64" t="s">
        <v>101</v>
      </c>
      <c r="B208" s="65" t="s">
        <v>649</v>
      </c>
      <c r="C208" s="74"/>
      <c r="D208" s="75" t="s">
        <v>324</v>
      </c>
      <c r="E208" s="73" t="s">
        <v>518</v>
      </c>
      <c r="F208" s="73" t="s">
        <v>517</v>
      </c>
      <c r="G208" s="89"/>
      <c r="H208" s="17" t="s">
        <v>106</v>
      </c>
      <c r="I208" s="17"/>
      <c r="J208" s="47">
        <v>5782.1290000000008</v>
      </c>
      <c r="K208" s="47">
        <v>4412.1289999999999</v>
      </c>
      <c r="L208" s="47">
        <v>4412.1289999999999</v>
      </c>
      <c r="M208" s="1"/>
    </row>
    <row r="209" spans="1:13" s="16" customFormat="1" ht="157.5">
      <c r="A209" s="64" t="s">
        <v>101</v>
      </c>
      <c r="B209" s="65" t="s">
        <v>650</v>
      </c>
      <c r="C209" s="74" t="s">
        <v>516</v>
      </c>
      <c r="D209" s="75" t="s">
        <v>515</v>
      </c>
      <c r="E209" s="73" t="s">
        <v>310</v>
      </c>
      <c r="F209" s="73" t="s">
        <v>335</v>
      </c>
      <c r="G209" s="3" t="s">
        <v>76</v>
      </c>
      <c r="H209" s="17" t="s">
        <v>106</v>
      </c>
      <c r="I209" s="17" t="s">
        <v>17</v>
      </c>
      <c r="J209" s="47">
        <v>2298.6179999999999</v>
      </c>
      <c r="K209" s="47">
        <v>2298.6179999999999</v>
      </c>
      <c r="L209" s="47">
        <v>2298.6179999999999</v>
      </c>
      <c r="M209" s="1" t="s">
        <v>308</v>
      </c>
    </row>
    <row r="210" spans="1:13" s="16" customFormat="1" ht="56.25">
      <c r="A210" s="64" t="s">
        <v>101</v>
      </c>
      <c r="B210" s="65" t="s">
        <v>651</v>
      </c>
      <c r="C210" s="74" t="s">
        <v>516</v>
      </c>
      <c r="D210" s="20" t="s">
        <v>508</v>
      </c>
      <c r="E210" s="73" t="s">
        <v>310</v>
      </c>
      <c r="F210" s="19" t="s">
        <v>868</v>
      </c>
      <c r="G210" s="3" t="s">
        <v>76</v>
      </c>
      <c r="H210" s="17" t="s">
        <v>106</v>
      </c>
      <c r="I210" s="17" t="s">
        <v>18</v>
      </c>
      <c r="J210" s="47">
        <v>23.007000000000001</v>
      </c>
      <c r="K210" s="47">
        <v>23.007000000000001</v>
      </c>
      <c r="L210" s="47">
        <v>23.007000000000001</v>
      </c>
      <c r="M210" s="1" t="s">
        <v>316</v>
      </c>
    </row>
    <row r="211" spans="1:13" s="16" customFormat="1" ht="157.5">
      <c r="A211" s="64" t="s">
        <v>101</v>
      </c>
      <c r="B211" s="65" t="s">
        <v>652</v>
      </c>
      <c r="C211" s="74" t="s">
        <v>516</v>
      </c>
      <c r="D211" s="75" t="s">
        <v>515</v>
      </c>
      <c r="E211" s="73" t="s">
        <v>310</v>
      </c>
      <c r="F211" s="73" t="s">
        <v>335</v>
      </c>
      <c r="G211" s="3" t="s">
        <v>76</v>
      </c>
      <c r="H211" s="17" t="s">
        <v>106</v>
      </c>
      <c r="I211" s="17" t="s">
        <v>19</v>
      </c>
      <c r="J211" s="47">
        <v>694.18299999999999</v>
      </c>
      <c r="K211" s="47">
        <v>694.18299999999999</v>
      </c>
      <c r="L211" s="47">
        <v>694.18299999999999</v>
      </c>
      <c r="M211" s="1" t="s">
        <v>308</v>
      </c>
    </row>
    <row r="212" spans="1:13" s="16" customFormat="1" ht="56.25">
      <c r="A212" s="64" t="s">
        <v>101</v>
      </c>
      <c r="B212" s="65" t="s">
        <v>639</v>
      </c>
      <c r="C212" s="74" t="s">
        <v>516</v>
      </c>
      <c r="D212" s="20" t="s">
        <v>508</v>
      </c>
      <c r="E212" s="73" t="s">
        <v>310</v>
      </c>
      <c r="F212" s="19" t="s">
        <v>868</v>
      </c>
      <c r="G212" s="3" t="s">
        <v>76</v>
      </c>
      <c r="H212" s="17" t="s">
        <v>106</v>
      </c>
      <c r="I212" s="17" t="s">
        <v>3</v>
      </c>
      <c r="J212" s="47">
        <v>1853.6579999999999</v>
      </c>
      <c r="K212" s="47">
        <v>483.65800000000002</v>
      </c>
      <c r="L212" s="47">
        <v>483.65800000000002</v>
      </c>
      <c r="M212" s="1" t="s">
        <v>316</v>
      </c>
    </row>
    <row r="213" spans="1:13" s="16" customFormat="1" ht="56.25">
      <c r="A213" s="64" t="s">
        <v>101</v>
      </c>
      <c r="B213" s="65" t="s">
        <v>665</v>
      </c>
      <c r="C213" s="74" t="s">
        <v>516</v>
      </c>
      <c r="D213" s="20" t="s">
        <v>508</v>
      </c>
      <c r="E213" s="73" t="s">
        <v>310</v>
      </c>
      <c r="F213" s="19" t="s">
        <v>868</v>
      </c>
      <c r="G213" s="3" t="s">
        <v>76</v>
      </c>
      <c r="H213" s="17" t="s">
        <v>106</v>
      </c>
      <c r="I213" s="17" t="s">
        <v>45</v>
      </c>
      <c r="J213" s="47">
        <v>119.52</v>
      </c>
      <c r="K213" s="47">
        <v>119.52</v>
      </c>
      <c r="L213" s="47">
        <v>119.52</v>
      </c>
      <c r="M213" s="1" t="s">
        <v>316</v>
      </c>
    </row>
    <row r="214" spans="1:13" s="16" customFormat="1" ht="22.5">
      <c r="A214" s="64" t="s">
        <v>101</v>
      </c>
      <c r="B214" s="65" t="s">
        <v>679</v>
      </c>
      <c r="C214" s="74" t="s">
        <v>516</v>
      </c>
      <c r="D214" s="77" t="s">
        <v>351</v>
      </c>
      <c r="E214" s="78" t="s">
        <v>514</v>
      </c>
      <c r="F214" s="78" t="s">
        <v>513</v>
      </c>
      <c r="G214" s="3" t="s">
        <v>76</v>
      </c>
      <c r="H214" s="17" t="s">
        <v>106</v>
      </c>
      <c r="I214" s="17" t="s">
        <v>68</v>
      </c>
      <c r="J214" s="47">
        <v>547.34299999999996</v>
      </c>
      <c r="K214" s="47">
        <v>547.34299999999996</v>
      </c>
      <c r="L214" s="47">
        <v>547.34299999999996</v>
      </c>
      <c r="M214" s="1" t="s">
        <v>316</v>
      </c>
    </row>
    <row r="215" spans="1:13" s="16" customFormat="1" ht="33.75">
      <c r="A215" s="64" t="s">
        <v>101</v>
      </c>
      <c r="B215" s="65" t="s">
        <v>680</v>
      </c>
      <c r="C215" s="74" t="s">
        <v>516</v>
      </c>
      <c r="D215" s="20" t="s">
        <v>512</v>
      </c>
      <c r="E215" s="73" t="s">
        <v>310</v>
      </c>
      <c r="F215" s="19" t="s">
        <v>511</v>
      </c>
      <c r="G215" s="3" t="s">
        <v>76</v>
      </c>
      <c r="H215" s="17" t="s">
        <v>106</v>
      </c>
      <c r="I215" s="17" t="s">
        <v>69</v>
      </c>
      <c r="J215" s="47">
        <v>3.8</v>
      </c>
      <c r="K215" s="47">
        <v>3.8</v>
      </c>
      <c r="L215" s="47">
        <v>3.8</v>
      </c>
      <c r="M215" s="1" t="s">
        <v>316</v>
      </c>
    </row>
    <row r="216" spans="1:13" s="16" customFormat="1" ht="45">
      <c r="A216" s="64" t="s">
        <v>101</v>
      </c>
      <c r="B216" s="65" t="s">
        <v>712</v>
      </c>
      <c r="C216" s="74" t="s">
        <v>516</v>
      </c>
      <c r="D216" s="75" t="s">
        <v>510</v>
      </c>
      <c r="E216" s="73" t="s">
        <v>310</v>
      </c>
      <c r="F216" s="19" t="s">
        <v>509</v>
      </c>
      <c r="G216" s="3" t="s">
        <v>76</v>
      </c>
      <c r="H216" s="17" t="s">
        <v>106</v>
      </c>
      <c r="I216" s="17" t="s">
        <v>107</v>
      </c>
      <c r="J216" s="47">
        <v>242</v>
      </c>
      <c r="K216" s="47">
        <v>242</v>
      </c>
      <c r="L216" s="47">
        <v>242</v>
      </c>
      <c r="M216" s="1" t="s">
        <v>316</v>
      </c>
    </row>
    <row r="217" spans="1:13" s="16" customFormat="1" ht="56.25">
      <c r="A217" s="64" t="s">
        <v>101</v>
      </c>
      <c r="B217" s="65" t="s">
        <v>707</v>
      </c>
      <c r="C217" s="74"/>
      <c r="D217" s="75" t="s">
        <v>324</v>
      </c>
      <c r="E217" s="73" t="s">
        <v>518</v>
      </c>
      <c r="F217" s="73" t="s">
        <v>517</v>
      </c>
      <c r="G217" s="9"/>
      <c r="H217" s="17" t="s">
        <v>108</v>
      </c>
      <c r="I217" s="1"/>
      <c r="J217" s="68">
        <v>2049.6129999999998</v>
      </c>
      <c r="K217" s="68">
        <v>867.33299999999997</v>
      </c>
      <c r="L217" s="68">
        <v>2099.2249999999999</v>
      </c>
      <c r="M217" s="1"/>
    </row>
    <row r="218" spans="1:13" s="16" customFormat="1" ht="56.25">
      <c r="A218" s="64" t="s">
        <v>101</v>
      </c>
      <c r="B218" s="65" t="s">
        <v>639</v>
      </c>
      <c r="C218" s="74" t="s">
        <v>516</v>
      </c>
      <c r="D218" s="20" t="s">
        <v>508</v>
      </c>
      <c r="E218" s="73" t="s">
        <v>310</v>
      </c>
      <c r="F218" s="19" t="s">
        <v>868</v>
      </c>
      <c r="G218" s="3" t="s">
        <v>76</v>
      </c>
      <c r="H218" s="17" t="s">
        <v>108</v>
      </c>
      <c r="I218" s="17" t="s">
        <v>3</v>
      </c>
      <c r="J218" s="47">
        <v>2049.6129999999998</v>
      </c>
      <c r="K218" s="47">
        <v>867.33299999999997</v>
      </c>
      <c r="L218" s="47">
        <v>2099.2249999999999</v>
      </c>
      <c r="M218" s="1" t="s">
        <v>316</v>
      </c>
    </row>
    <row r="219" spans="1:13" s="16" customFormat="1" ht="45">
      <c r="A219" s="64" t="s">
        <v>101</v>
      </c>
      <c r="B219" s="65" t="s">
        <v>713</v>
      </c>
      <c r="C219" s="18"/>
      <c r="D219" s="7" t="s">
        <v>324</v>
      </c>
      <c r="E219" s="6" t="s">
        <v>505</v>
      </c>
      <c r="F219" s="6" t="s">
        <v>338</v>
      </c>
      <c r="G219" s="9"/>
      <c r="H219" s="17">
        <v>1310272460</v>
      </c>
      <c r="I219" s="1"/>
      <c r="J219" s="68">
        <v>9785</v>
      </c>
      <c r="K219" s="68">
        <v>9785</v>
      </c>
      <c r="L219" s="68">
        <v>9785</v>
      </c>
      <c r="M219" s="1"/>
    </row>
    <row r="220" spans="1:13" s="16" customFormat="1" ht="78.75">
      <c r="A220" s="64" t="s">
        <v>101</v>
      </c>
      <c r="B220" s="65" t="s">
        <v>639</v>
      </c>
      <c r="C220" s="18" t="s">
        <v>504</v>
      </c>
      <c r="D220" s="7" t="s">
        <v>503</v>
      </c>
      <c r="E220" s="6" t="s">
        <v>310</v>
      </c>
      <c r="F220" s="6" t="s">
        <v>502</v>
      </c>
      <c r="G220" s="3" t="s">
        <v>103</v>
      </c>
      <c r="H220" s="17" t="s">
        <v>888</v>
      </c>
      <c r="I220" s="17" t="s">
        <v>3</v>
      </c>
      <c r="J220" s="68">
        <v>9785</v>
      </c>
      <c r="K220" s="68">
        <v>9785</v>
      </c>
      <c r="L220" s="68">
        <v>9785</v>
      </c>
      <c r="M220" s="1" t="s">
        <v>316</v>
      </c>
    </row>
    <row r="221" spans="1:13" s="16" customFormat="1" ht="45">
      <c r="A221" s="64" t="s">
        <v>101</v>
      </c>
      <c r="B221" s="65" t="s">
        <v>713</v>
      </c>
      <c r="C221" s="18"/>
      <c r="D221" s="7" t="s">
        <v>324</v>
      </c>
      <c r="E221" s="6" t="s">
        <v>505</v>
      </c>
      <c r="F221" s="6" t="s">
        <v>338</v>
      </c>
      <c r="G221" s="9"/>
      <c r="H221" s="17" t="s">
        <v>887</v>
      </c>
      <c r="I221" s="1"/>
      <c r="J221" s="68">
        <v>1462.127</v>
      </c>
      <c r="K221" s="68">
        <v>1462.127</v>
      </c>
      <c r="L221" s="68">
        <v>1462.127</v>
      </c>
      <c r="M221" s="1"/>
    </row>
    <row r="222" spans="1:13" s="16" customFormat="1" ht="78.75">
      <c r="A222" s="64" t="s">
        <v>101</v>
      </c>
      <c r="B222" s="65" t="s">
        <v>639</v>
      </c>
      <c r="C222" s="18" t="s">
        <v>504</v>
      </c>
      <c r="D222" s="7" t="s">
        <v>503</v>
      </c>
      <c r="E222" s="6" t="s">
        <v>310</v>
      </c>
      <c r="F222" s="6" t="s">
        <v>502</v>
      </c>
      <c r="G222" s="3" t="s">
        <v>103</v>
      </c>
      <c r="H222" s="17" t="s">
        <v>887</v>
      </c>
      <c r="I222" s="17" t="s">
        <v>3</v>
      </c>
      <c r="J222" s="68">
        <v>1462.127</v>
      </c>
      <c r="K222" s="68">
        <v>1462.127</v>
      </c>
      <c r="L222" s="68">
        <v>1462.127</v>
      </c>
      <c r="M222" s="1" t="s">
        <v>316</v>
      </c>
    </row>
    <row r="223" spans="1:13" s="16" customFormat="1" ht="90">
      <c r="A223" s="64" t="s">
        <v>101</v>
      </c>
      <c r="B223" s="65" t="s">
        <v>910</v>
      </c>
      <c r="C223" s="18"/>
      <c r="D223" s="7" t="s">
        <v>324</v>
      </c>
      <c r="E223" s="6" t="s">
        <v>505</v>
      </c>
      <c r="F223" s="6" t="s">
        <v>338</v>
      </c>
      <c r="G223" s="9"/>
      <c r="H223" s="17" t="s">
        <v>109</v>
      </c>
      <c r="I223" s="1"/>
      <c r="J223" s="68">
        <v>7626.3609999999999</v>
      </c>
      <c r="K223" s="68">
        <v>7500</v>
      </c>
      <c r="L223" s="68">
        <v>7500</v>
      </c>
      <c r="M223" s="1"/>
    </row>
    <row r="224" spans="1:13" s="16" customFormat="1" ht="78.75">
      <c r="A224" s="64" t="s">
        <v>101</v>
      </c>
      <c r="B224" s="65" t="s">
        <v>639</v>
      </c>
      <c r="C224" s="18" t="s">
        <v>504</v>
      </c>
      <c r="D224" s="7" t="s">
        <v>503</v>
      </c>
      <c r="E224" s="6" t="s">
        <v>310</v>
      </c>
      <c r="F224" s="6" t="s">
        <v>502</v>
      </c>
      <c r="G224" s="3" t="s">
        <v>103</v>
      </c>
      <c r="H224" s="17" t="s">
        <v>109</v>
      </c>
      <c r="I224" s="17" t="s">
        <v>3</v>
      </c>
      <c r="J224" s="47">
        <v>1626.3610000000001</v>
      </c>
      <c r="K224" s="47">
        <v>1500</v>
      </c>
      <c r="L224" s="47">
        <v>1500</v>
      </c>
      <c r="M224" s="1" t="s">
        <v>316</v>
      </c>
    </row>
    <row r="225" spans="1:13" s="16" customFormat="1" ht="78.75">
      <c r="A225" s="64" t="s">
        <v>101</v>
      </c>
      <c r="B225" s="65" t="s">
        <v>639</v>
      </c>
      <c r="C225" s="18" t="s">
        <v>504</v>
      </c>
      <c r="D225" s="7" t="s">
        <v>503</v>
      </c>
      <c r="E225" s="6" t="s">
        <v>310</v>
      </c>
      <c r="F225" s="6" t="s">
        <v>502</v>
      </c>
      <c r="G225" s="3" t="s">
        <v>103</v>
      </c>
      <c r="H225" s="17" t="s">
        <v>109</v>
      </c>
      <c r="I225" s="17" t="s">
        <v>3</v>
      </c>
      <c r="J225" s="47">
        <v>6000</v>
      </c>
      <c r="K225" s="47">
        <v>6000</v>
      </c>
      <c r="L225" s="47">
        <v>6000</v>
      </c>
      <c r="M225" s="1" t="s">
        <v>316</v>
      </c>
    </row>
    <row r="226" spans="1:13" s="16" customFormat="1" ht="56.25">
      <c r="A226" s="64" t="s">
        <v>101</v>
      </c>
      <c r="B226" s="65" t="s">
        <v>714</v>
      </c>
      <c r="C226" s="18"/>
      <c r="D226" s="7" t="s">
        <v>324</v>
      </c>
      <c r="E226" s="6" t="s">
        <v>505</v>
      </c>
      <c r="F226" s="6" t="s">
        <v>867</v>
      </c>
      <c r="G226" s="89"/>
      <c r="H226" s="17" t="s">
        <v>110</v>
      </c>
      <c r="I226" s="17"/>
      <c r="J226" s="47">
        <v>269.93700000000001</v>
      </c>
      <c r="K226" s="47">
        <v>0</v>
      </c>
      <c r="L226" s="47">
        <v>0</v>
      </c>
      <c r="M226" s="1"/>
    </row>
    <row r="227" spans="1:13" s="16" customFormat="1" ht="56.25">
      <c r="A227" s="64" t="s">
        <v>101</v>
      </c>
      <c r="B227" s="65" t="s">
        <v>639</v>
      </c>
      <c r="C227" s="18" t="s">
        <v>504</v>
      </c>
      <c r="D227" s="7" t="s">
        <v>869</v>
      </c>
      <c r="E227" s="6" t="s">
        <v>310</v>
      </c>
      <c r="F227" s="6" t="s">
        <v>870</v>
      </c>
      <c r="G227" s="3" t="s">
        <v>103</v>
      </c>
      <c r="H227" s="17" t="s">
        <v>110</v>
      </c>
      <c r="I227" s="17" t="s">
        <v>3</v>
      </c>
      <c r="J227" s="47">
        <v>269.93700000000001</v>
      </c>
      <c r="K227" s="47">
        <v>0</v>
      </c>
      <c r="L227" s="47">
        <v>0</v>
      </c>
      <c r="M227" s="1" t="s">
        <v>316</v>
      </c>
    </row>
    <row r="228" spans="1:13" s="16" customFormat="1" ht="45">
      <c r="A228" s="64" t="s">
        <v>101</v>
      </c>
      <c r="B228" s="65" t="s">
        <v>649</v>
      </c>
      <c r="C228" s="15"/>
      <c r="D228" s="75" t="s">
        <v>324</v>
      </c>
      <c r="E228" s="73" t="s">
        <v>506</v>
      </c>
      <c r="F228" s="73" t="s">
        <v>338</v>
      </c>
      <c r="G228" s="89"/>
      <c r="H228" s="17" t="s">
        <v>111</v>
      </c>
      <c r="I228" s="17"/>
      <c r="J228" s="47">
        <v>33881.601000000002</v>
      </c>
      <c r="K228" s="47">
        <v>30389.887999999999</v>
      </c>
      <c r="L228" s="47">
        <v>30519.887999999999</v>
      </c>
      <c r="M228" s="1"/>
    </row>
    <row r="229" spans="1:13" s="16" customFormat="1" ht="157.5">
      <c r="A229" s="64" t="s">
        <v>101</v>
      </c>
      <c r="B229" s="65" t="s">
        <v>650</v>
      </c>
      <c r="C229" s="15" t="s">
        <v>504</v>
      </c>
      <c r="D229" s="75" t="s">
        <v>515</v>
      </c>
      <c r="E229" s="73" t="s">
        <v>310</v>
      </c>
      <c r="F229" s="73" t="s">
        <v>335</v>
      </c>
      <c r="G229" s="3" t="s">
        <v>103</v>
      </c>
      <c r="H229" s="17" t="s">
        <v>111</v>
      </c>
      <c r="I229" s="17" t="s">
        <v>17</v>
      </c>
      <c r="J229" s="47">
        <v>18787.795999999998</v>
      </c>
      <c r="K229" s="47">
        <v>18787.795999999998</v>
      </c>
      <c r="L229" s="47">
        <v>18787.795999999998</v>
      </c>
      <c r="M229" s="1" t="s">
        <v>308</v>
      </c>
    </row>
    <row r="230" spans="1:13" s="16" customFormat="1" ht="56.25">
      <c r="A230" s="64" t="s">
        <v>101</v>
      </c>
      <c r="B230" s="65" t="s">
        <v>651</v>
      </c>
      <c r="C230" s="18" t="s">
        <v>504</v>
      </c>
      <c r="D230" s="75" t="s">
        <v>1124</v>
      </c>
      <c r="E230" s="73" t="s">
        <v>310</v>
      </c>
      <c r="F230" s="73" t="s">
        <v>337</v>
      </c>
      <c r="G230" s="3" t="s">
        <v>103</v>
      </c>
      <c r="H230" s="17" t="s">
        <v>111</v>
      </c>
      <c r="I230" s="17" t="s">
        <v>18</v>
      </c>
      <c r="J230" s="47">
        <v>10.701000000000001</v>
      </c>
      <c r="K230" s="47">
        <v>10.701000000000001</v>
      </c>
      <c r="L230" s="47">
        <v>10.701000000000001</v>
      </c>
      <c r="M230" s="1" t="s">
        <v>316</v>
      </c>
    </row>
    <row r="231" spans="1:13" s="16" customFormat="1" ht="157.5">
      <c r="A231" s="64" t="s">
        <v>101</v>
      </c>
      <c r="B231" s="65" t="s">
        <v>652</v>
      </c>
      <c r="C231" s="15" t="s">
        <v>504</v>
      </c>
      <c r="D231" s="75" t="s">
        <v>515</v>
      </c>
      <c r="E231" s="73" t="s">
        <v>310</v>
      </c>
      <c r="F231" s="73" t="s">
        <v>335</v>
      </c>
      <c r="G231" s="3" t="s">
        <v>103</v>
      </c>
      <c r="H231" s="17" t="s">
        <v>111</v>
      </c>
      <c r="I231" s="17" t="s">
        <v>19</v>
      </c>
      <c r="J231" s="47">
        <v>5673.9139999999998</v>
      </c>
      <c r="K231" s="47">
        <v>5673.9139999999998</v>
      </c>
      <c r="L231" s="47">
        <v>5673.9139999999998</v>
      </c>
      <c r="M231" s="1" t="s">
        <v>308</v>
      </c>
    </row>
    <row r="232" spans="1:13" s="16" customFormat="1" ht="56.25">
      <c r="A232" s="64" t="s">
        <v>101</v>
      </c>
      <c r="B232" s="65" t="s">
        <v>639</v>
      </c>
      <c r="C232" s="18" t="s">
        <v>504</v>
      </c>
      <c r="D232" s="7" t="s">
        <v>508</v>
      </c>
      <c r="E232" s="6" t="s">
        <v>310</v>
      </c>
      <c r="F232" s="6" t="s">
        <v>507</v>
      </c>
      <c r="G232" s="3" t="s">
        <v>103</v>
      </c>
      <c r="H232" s="17" t="s">
        <v>111</v>
      </c>
      <c r="I232" s="17" t="s">
        <v>3</v>
      </c>
      <c r="J232" s="47">
        <v>5852.9970000000003</v>
      </c>
      <c r="K232" s="47">
        <v>2388.4839999999999</v>
      </c>
      <c r="L232" s="47">
        <v>2388.4839999999999</v>
      </c>
      <c r="M232" s="1" t="s">
        <v>316</v>
      </c>
    </row>
    <row r="233" spans="1:13" s="16" customFormat="1" ht="22.5">
      <c r="A233" s="64" t="s">
        <v>101</v>
      </c>
      <c r="B233" s="65" t="s">
        <v>679</v>
      </c>
      <c r="C233" s="18" t="s">
        <v>504</v>
      </c>
      <c r="D233" s="77" t="s">
        <v>351</v>
      </c>
      <c r="E233" s="78" t="s">
        <v>514</v>
      </c>
      <c r="F233" s="78" t="s">
        <v>513</v>
      </c>
      <c r="G233" s="3" t="s">
        <v>103</v>
      </c>
      <c r="H233" s="17" t="s">
        <v>111</v>
      </c>
      <c r="I233" s="17" t="s">
        <v>68</v>
      </c>
      <c r="J233" s="47">
        <v>560.84299999999996</v>
      </c>
      <c r="K233" s="47">
        <v>560.84299999999996</v>
      </c>
      <c r="L233" s="47">
        <v>560.84299999999996</v>
      </c>
      <c r="M233" s="1" t="s">
        <v>316</v>
      </c>
    </row>
    <row r="234" spans="1:13" s="16" customFormat="1" ht="33.75">
      <c r="A234" s="64" t="s">
        <v>101</v>
      </c>
      <c r="B234" s="65" t="s">
        <v>680</v>
      </c>
      <c r="C234" s="18" t="s">
        <v>504</v>
      </c>
      <c r="D234" s="20" t="s">
        <v>512</v>
      </c>
      <c r="E234" s="73" t="s">
        <v>310</v>
      </c>
      <c r="F234" s="19" t="s">
        <v>511</v>
      </c>
      <c r="G234" s="3" t="s">
        <v>103</v>
      </c>
      <c r="H234" s="17" t="s">
        <v>111</v>
      </c>
      <c r="I234" s="17" t="s">
        <v>69</v>
      </c>
      <c r="J234" s="47">
        <v>118.098</v>
      </c>
      <c r="K234" s="47">
        <v>118.098</v>
      </c>
      <c r="L234" s="47">
        <v>118.098</v>
      </c>
      <c r="M234" s="1" t="s">
        <v>316</v>
      </c>
    </row>
    <row r="235" spans="1:13" s="16" customFormat="1" ht="45">
      <c r="A235" s="64" t="s">
        <v>101</v>
      </c>
      <c r="B235" s="65" t="s">
        <v>712</v>
      </c>
      <c r="C235" s="18" t="s">
        <v>504</v>
      </c>
      <c r="D235" s="75" t="s">
        <v>510</v>
      </c>
      <c r="E235" s="73" t="s">
        <v>310</v>
      </c>
      <c r="F235" s="19" t="s">
        <v>509</v>
      </c>
      <c r="G235" s="3" t="s">
        <v>103</v>
      </c>
      <c r="H235" s="17" t="s">
        <v>111</v>
      </c>
      <c r="I235" s="17" t="s">
        <v>107</v>
      </c>
      <c r="J235" s="47">
        <v>3.6</v>
      </c>
      <c r="K235" s="47">
        <v>3.6</v>
      </c>
      <c r="L235" s="47">
        <v>3.6</v>
      </c>
      <c r="M235" s="1" t="s">
        <v>316</v>
      </c>
    </row>
    <row r="236" spans="1:13" s="16" customFormat="1" ht="56.25">
      <c r="A236" s="64" t="s">
        <v>101</v>
      </c>
      <c r="B236" s="65" t="s">
        <v>639</v>
      </c>
      <c r="C236" s="80" t="s">
        <v>444</v>
      </c>
      <c r="D236" s="7" t="s">
        <v>508</v>
      </c>
      <c r="E236" s="6" t="s">
        <v>310</v>
      </c>
      <c r="F236" s="6" t="s">
        <v>507</v>
      </c>
      <c r="G236" s="3" t="s">
        <v>76</v>
      </c>
      <c r="H236" s="17" t="s">
        <v>111</v>
      </c>
      <c r="I236" s="17" t="s">
        <v>3</v>
      </c>
      <c r="J236" s="47">
        <v>1418.3389999999999</v>
      </c>
      <c r="K236" s="47">
        <v>1391.1389999999999</v>
      </c>
      <c r="L236" s="47">
        <v>1521.1389999999999</v>
      </c>
      <c r="M236" s="1" t="s">
        <v>316</v>
      </c>
    </row>
    <row r="237" spans="1:13" s="16" customFormat="1" ht="56.25">
      <c r="A237" s="64" t="s">
        <v>101</v>
      </c>
      <c r="B237" s="65" t="s">
        <v>665</v>
      </c>
      <c r="C237" s="80" t="s">
        <v>444</v>
      </c>
      <c r="D237" s="7" t="s">
        <v>508</v>
      </c>
      <c r="E237" s="6" t="s">
        <v>310</v>
      </c>
      <c r="F237" s="6" t="s">
        <v>507</v>
      </c>
      <c r="G237" s="3" t="s">
        <v>76</v>
      </c>
      <c r="H237" s="17" t="s">
        <v>111</v>
      </c>
      <c r="I237" s="17" t="s">
        <v>45</v>
      </c>
      <c r="J237" s="47">
        <v>1455.3130000000001</v>
      </c>
      <c r="K237" s="47">
        <v>1455.3130000000001</v>
      </c>
      <c r="L237" s="47">
        <v>1455.3130000000001</v>
      </c>
      <c r="M237" s="1" t="s">
        <v>316</v>
      </c>
    </row>
    <row r="238" spans="1:13" s="16" customFormat="1" ht="56.25">
      <c r="A238" s="64" t="s">
        <v>101</v>
      </c>
      <c r="B238" s="65" t="s">
        <v>707</v>
      </c>
      <c r="C238" s="18"/>
      <c r="D238" s="7" t="s">
        <v>324</v>
      </c>
      <c r="E238" s="6" t="s">
        <v>505</v>
      </c>
      <c r="F238" s="6" t="s">
        <v>867</v>
      </c>
      <c r="G238" s="89"/>
      <c r="H238" s="17" t="s">
        <v>112</v>
      </c>
      <c r="I238" s="1"/>
      <c r="J238" s="47">
        <v>8700</v>
      </c>
      <c r="K238" s="47">
        <v>4348.5309999999999</v>
      </c>
      <c r="L238" s="47">
        <v>3820.6109999999999</v>
      </c>
      <c r="M238" s="1"/>
    </row>
    <row r="239" spans="1:13" s="16" customFormat="1" ht="56.25">
      <c r="A239" s="64" t="s">
        <v>101</v>
      </c>
      <c r="B239" s="65" t="s">
        <v>639</v>
      </c>
      <c r="C239" s="15" t="s">
        <v>504</v>
      </c>
      <c r="D239" s="7" t="s">
        <v>508</v>
      </c>
      <c r="E239" s="6" t="s">
        <v>310</v>
      </c>
      <c r="F239" s="6" t="s">
        <v>507</v>
      </c>
      <c r="G239" s="3" t="s">
        <v>103</v>
      </c>
      <c r="H239" s="17" t="s">
        <v>112</v>
      </c>
      <c r="I239" s="17" t="s">
        <v>3</v>
      </c>
      <c r="J239" s="47">
        <v>8700</v>
      </c>
      <c r="K239" s="47">
        <v>4348.5309999999999</v>
      </c>
      <c r="L239" s="47">
        <v>3820.6109999999999</v>
      </c>
      <c r="M239" s="1" t="s">
        <v>316</v>
      </c>
    </row>
    <row r="240" spans="1:13" s="16" customFormat="1" ht="45">
      <c r="A240" s="64" t="s">
        <v>101</v>
      </c>
      <c r="B240" s="65" t="s">
        <v>715</v>
      </c>
      <c r="C240" s="15"/>
      <c r="D240" s="7" t="s">
        <v>324</v>
      </c>
      <c r="E240" s="6" t="s">
        <v>505</v>
      </c>
      <c r="F240" s="6" t="s">
        <v>338</v>
      </c>
      <c r="G240" s="89"/>
      <c r="H240" s="17" t="s">
        <v>113</v>
      </c>
      <c r="I240" s="17"/>
      <c r="J240" s="47">
        <v>3965.8760000000002</v>
      </c>
      <c r="K240" s="47">
        <v>3966.8760000000002</v>
      </c>
      <c r="L240" s="47">
        <v>0</v>
      </c>
      <c r="M240" s="1"/>
    </row>
    <row r="241" spans="1:13" s="16" customFormat="1" ht="78.75">
      <c r="A241" s="64" t="s">
        <v>101</v>
      </c>
      <c r="B241" s="65" t="s">
        <v>639</v>
      </c>
      <c r="C241" s="18" t="s">
        <v>504</v>
      </c>
      <c r="D241" s="7" t="s">
        <v>503</v>
      </c>
      <c r="E241" s="6" t="s">
        <v>310</v>
      </c>
      <c r="F241" s="6" t="s">
        <v>502</v>
      </c>
      <c r="G241" s="3" t="s">
        <v>103</v>
      </c>
      <c r="H241" s="17" t="s">
        <v>113</v>
      </c>
      <c r="I241" s="17" t="s">
        <v>3</v>
      </c>
      <c r="J241" s="47">
        <v>3965.8760000000002</v>
      </c>
      <c r="K241" s="47">
        <v>3966.8760000000002</v>
      </c>
      <c r="L241" s="47">
        <v>0</v>
      </c>
      <c r="M241" s="1" t="s">
        <v>316</v>
      </c>
    </row>
    <row r="242" spans="1:13" s="16" customFormat="1" ht="45">
      <c r="A242" s="64" t="s">
        <v>101</v>
      </c>
      <c r="B242" s="65" t="s">
        <v>716</v>
      </c>
      <c r="C242" s="15"/>
      <c r="D242" s="7" t="s">
        <v>324</v>
      </c>
      <c r="E242" s="6" t="s">
        <v>505</v>
      </c>
      <c r="F242" s="6" t="s">
        <v>338</v>
      </c>
      <c r="G242" s="89"/>
      <c r="H242" s="17" t="s">
        <v>114</v>
      </c>
      <c r="I242" s="17"/>
      <c r="J242" s="47">
        <v>20</v>
      </c>
      <c r="K242" s="47">
        <v>20</v>
      </c>
      <c r="L242" s="47">
        <v>20</v>
      </c>
      <c r="M242" s="1"/>
    </row>
    <row r="243" spans="1:13" s="16" customFormat="1" ht="78.75">
      <c r="A243" s="64" t="s">
        <v>101</v>
      </c>
      <c r="B243" s="65" t="s">
        <v>639</v>
      </c>
      <c r="C243" s="18" t="s">
        <v>504</v>
      </c>
      <c r="D243" s="7" t="s">
        <v>503</v>
      </c>
      <c r="E243" s="6" t="s">
        <v>310</v>
      </c>
      <c r="F243" s="6" t="s">
        <v>502</v>
      </c>
      <c r="G243" s="3" t="s">
        <v>103</v>
      </c>
      <c r="H243" s="17" t="s">
        <v>114</v>
      </c>
      <c r="I243" s="17" t="s">
        <v>3</v>
      </c>
      <c r="J243" s="47">
        <v>20</v>
      </c>
      <c r="K243" s="47">
        <v>20</v>
      </c>
      <c r="L243" s="47">
        <v>20</v>
      </c>
      <c r="M243" s="1" t="s">
        <v>316</v>
      </c>
    </row>
    <row r="244" spans="1:13" s="16" customFormat="1" ht="45">
      <c r="A244" s="64" t="s">
        <v>101</v>
      </c>
      <c r="B244" s="65" t="s">
        <v>717</v>
      </c>
      <c r="C244" s="15"/>
      <c r="D244" s="7" t="s">
        <v>324</v>
      </c>
      <c r="E244" s="6" t="s">
        <v>505</v>
      </c>
      <c r="F244" s="6" t="s">
        <v>338</v>
      </c>
      <c r="G244" s="89"/>
      <c r="H244" s="17" t="s">
        <v>115</v>
      </c>
      <c r="I244" s="17"/>
      <c r="J244" s="47">
        <v>752.49699999999996</v>
      </c>
      <c r="K244" s="47">
        <v>752.49699999999996</v>
      </c>
      <c r="L244" s="47">
        <v>752.49699999999996</v>
      </c>
      <c r="M244" s="1"/>
    </row>
    <row r="245" spans="1:13" s="16" customFormat="1" ht="78.75">
      <c r="A245" s="64" t="s">
        <v>101</v>
      </c>
      <c r="B245" s="65" t="s">
        <v>639</v>
      </c>
      <c r="C245" s="18" t="s">
        <v>504</v>
      </c>
      <c r="D245" s="7" t="s">
        <v>503</v>
      </c>
      <c r="E245" s="6" t="s">
        <v>310</v>
      </c>
      <c r="F245" s="6" t="s">
        <v>502</v>
      </c>
      <c r="G245" s="3" t="s">
        <v>103</v>
      </c>
      <c r="H245" s="17" t="s">
        <v>115</v>
      </c>
      <c r="I245" s="17" t="s">
        <v>3</v>
      </c>
      <c r="J245" s="47">
        <v>752.49699999999996</v>
      </c>
      <c r="K245" s="47">
        <v>752.49699999999996</v>
      </c>
      <c r="L245" s="47">
        <v>752.49699999999996</v>
      </c>
      <c r="M245" s="1" t="s">
        <v>316</v>
      </c>
    </row>
    <row r="246" spans="1:13" s="16" customFormat="1" ht="45">
      <c r="A246" s="64" t="s">
        <v>101</v>
      </c>
      <c r="B246" s="65" t="s">
        <v>718</v>
      </c>
      <c r="C246" s="18"/>
      <c r="D246" s="7" t="s">
        <v>324</v>
      </c>
      <c r="E246" s="6" t="s">
        <v>445</v>
      </c>
      <c r="F246" s="6" t="s">
        <v>338</v>
      </c>
      <c r="G246" s="89"/>
      <c r="H246" s="17" t="s">
        <v>116</v>
      </c>
      <c r="I246" s="17"/>
      <c r="J246" s="47">
        <v>500</v>
      </c>
      <c r="K246" s="47">
        <v>0</v>
      </c>
      <c r="L246" s="47">
        <v>816.10799999999995</v>
      </c>
      <c r="M246" s="1"/>
    </row>
    <row r="247" spans="1:13" s="16" customFormat="1" ht="101.25">
      <c r="A247" s="64" t="s">
        <v>101</v>
      </c>
      <c r="B247" s="65" t="s">
        <v>639</v>
      </c>
      <c r="C247" s="18" t="s">
        <v>444</v>
      </c>
      <c r="D247" s="7" t="s">
        <v>501</v>
      </c>
      <c r="E247" s="6" t="s">
        <v>310</v>
      </c>
      <c r="F247" s="6" t="s">
        <v>500</v>
      </c>
      <c r="G247" s="3" t="s">
        <v>76</v>
      </c>
      <c r="H247" s="17" t="s">
        <v>116</v>
      </c>
      <c r="I247" s="17" t="s">
        <v>3</v>
      </c>
      <c r="J247" s="47">
        <v>500</v>
      </c>
      <c r="K247" s="47">
        <v>0</v>
      </c>
      <c r="L247" s="47">
        <v>816.10799999999995</v>
      </c>
      <c r="M247" s="1" t="s">
        <v>316</v>
      </c>
    </row>
    <row r="248" spans="1:13" s="16" customFormat="1" ht="45">
      <c r="A248" s="64" t="s">
        <v>101</v>
      </c>
      <c r="B248" s="65" t="s">
        <v>719</v>
      </c>
      <c r="C248" s="18"/>
      <c r="D248" s="7" t="s">
        <v>324</v>
      </c>
      <c r="E248" s="6" t="s">
        <v>445</v>
      </c>
      <c r="F248" s="6" t="s">
        <v>338</v>
      </c>
      <c r="G248" s="89"/>
      <c r="H248" s="17" t="s">
        <v>117</v>
      </c>
      <c r="I248" s="17"/>
      <c r="J248" s="47">
        <v>252.15800000000002</v>
      </c>
      <c r="K248" s="47">
        <v>252.15800000000002</v>
      </c>
      <c r="L248" s="47">
        <v>252.15800000000002</v>
      </c>
      <c r="M248" s="1"/>
    </row>
    <row r="249" spans="1:13" s="16" customFormat="1" ht="101.25">
      <c r="A249" s="64" t="s">
        <v>101</v>
      </c>
      <c r="B249" s="65" t="s">
        <v>650</v>
      </c>
      <c r="C249" s="18" t="s">
        <v>444</v>
      </c>
      <c r="D249" s="7" t="s">
        <v>501</v>
      </c>
      <c r="E249" s="6" t="s">
        <v>310</v>
      </c>
      <c r="F249" s="6" t="s">
        <v>500</v>
      </c>
      <c r="G249" s="3" t="s">
        <v>76</v>
      </c>
      <c r="H249" s="17" t="s">
        <v>117</v>
      </c>
      <c r="I249" s="17" t="s">
        <v>17</v>
      </c>
      <c r="J249" s="47">
        <v>173.178</v>
      </c>
      <c r="K249" s="47">
        <v>173.178</v>
      </c>
      <c r="L249" s="47">
        <v>173.178</v>
      </c>
      <c r="M249" s="1" t="s">
        <v>308</v>
      </c>
    </row>
    <row r="250" spans="1:13" s="16" customFormat="1" ht="101.25">
      <c r="A250" s="64" t="s">
        <v>101</v>
      </c>
      <c r="B250" s="65" t="s">
        <v>652</v>
      </c>
      <c r="C250" s="18" t="s">
        <v>444</v>
      </c>
      <c r="D250" s="7" t="s">
        <v>501</v>
      </c>
      <c r="E250" s="6" t="s">
        <v>310</v>
      </c>
      <c r="F250" s="6" t="s">
        <v>500</v>
      </c>
      <c r="G250" s="3" t="s">
        <v>76</v>
      </c>
      <c r="H250" s="17" t="s">
        <v>117</v>
      </c>
      <c r="I250" s="17" t="s">
        <v>19</v>
      </c>
      <c r="J250" s="47">
        <v>52.3</v>
      </c>
      <c r="K250" s="47">
        <v>52.3</v>
      </c>
      <c r="L250" s="47">
        <v>52.3</v>
      </c>
      <c r="M250" s="1" t="s">
        <v>308</v>
      </c>
    </row>
    <row r="251" spans="1:13" s="16" customFormat="1" ht="101.25">
      <c r="A251" s="64" t="s">
        <v>101</v>
      </c>
      <c r="B251" s="65" t="s">
        <v>639</v>
      </c>
      <c r="C251" s="18" t="s">
        <v>444</v>
      </c>
      <c r="D251" s="7" t="s">
        <v>501</v>
      </c>
      <c r="E251" s="6" t="s">
        <v>310</v>
      </c>
      <c r="F251" s="6" t="s">
        <v>500</v>
      </c>
      <c r="G251" s="3" t="s">
        <v>76</v>
      </c>
      <c r="H251" s="17" t="s">
        <v>117</v>
      </c>
      <c r="I251" s="17" t="s">
        <v>3</v>
      </c>
      <c r="J251" s="47">
        <v>26.68</v>
      </c>
      <c r="K251" s="47">
        <v>26.68</v>
      </c>
      <c r="L251" s="47">
        <v>26.68</v>
      </c>
      <c r="M251" s="1" t="s">
        <v>316</v>
      </c>
    </row>
    <row r="252" spans="1:13" s="16" customFormat="1" ht="67.5">
      <c r="A252" s="64" t="s">
        <v>101</v>
      </c>
      <c r="B252" s="65" t="s">
        <v>720</v>
      </c>
      <c r="C252" s="15"/>
      <c r="D252" s="7" t="s">
        <v>324</v>
      </c>
      <c r="E252" s="6" t="s">
        <v>359</v>
      </c>
      <c r="F252" s="6" t="s">
        <v>338</v>
      </c>
      <c r="G252" s="89"/>
      <c r="H252" s="17" t="s">
        <v>118</v>
      </c>
      <c r="I252" s="17"/>
      <c r="J252" s="47">
        <v>450.95600000000002</v>
      </c>
      <c r="K252" s="47">
        <v>450.95600000000002</v>
      </c>
      <c r="L252" s="47">
        <v>450.95600000000002</v>
      </c>
      <c r="M252" s="1"/>
    </row>
    <row r="253" spans="1:13" s="16" customFormat="1" ht="56.25">
      <c r="A253" s="64" t="s">
        <v>101</v>
      </c>
      <c r="B253" s="65" t="s">
        <v>650</v>
      </c>
      <c r="C253" s="15" t="s">
        <v>358</v>
      </c>
      <c r="D253" s="7" t="s">
        <v>361</v>
      </c>
      <c r="E253" s="6" t="s">
        <v>310</v>
      </c>
      <c r="F253" s="6" t="s">
        <v>360</v>
      </c>
      <c r="G253" s="3" t="s">
        <v>119</v>
      </c>
      <c r="H253" s="17" t="s">
        <v>118</v>
      </c>
      <c r="I253" s="17" t="s">
        <v>17</v>
      </c>
      <c r="J253" s="47">
        <v>346.35599999999999</v>
      </c>
      <c r="K253" s="47">
        <v>346.35599999999999</v>
      </c>
      <c r="L253" s="47">
        <v>346.35599999999999</v>
      </c>
      <c r="M253" s="1" t="s">
        <v>308</v>
      </c>
    </row>
    <row r="254" spans="1:13" s="16" customFormat="1" ht="56.25">
      <c r="A254" s="64" t="s">
        <v>101</v>
      </c>
      <c r="B254" s="65" t="s">
        <v>652</v>
      </c>
      <c r="C254" s="15" t="s">
        <v>358</v>
      </c>
      <c r="D254" s="7" t="s">
        <v>361</v>
      </c>
      <c r="E254" s="6" t="s">
        <v>310</v>
      </c>
      <c r="F254" s="6" t="s">
        <v>360</v>
      </c>
      <c r="G254" s="3" t="s">
        <v>119</v>
      </c>
      <c r="H254" s="17" t="s">
        <v>118</v>
      </c>
      <c r="I254" s="17" t="s">
        <v>19</v>
      </c>
      <c r="J254" s="47">
        <v>104.6</v>
      </c>
      <c r="K254" s="47">
        <v>104.6</v>
      </c>
      <c r="L254" s="47">
        <v>104.6</v>
      </c>
      <c r="M254" s="1" t="s">
        <v>308</v>
      </c>
    </row>
    <row r="255" spans="1:13" s="16" customFormat="1" ht="45">
      <c r="A255" s="64" t="s">
        <v>101</v>
      </c>
      <c r="B255" s="65" t="s">
        <v>721</v>
      </c>
      <c r="C255" s="18"/>
      <c r="D255" s="7" t="s">
        <v>324</v>
      </c>
      <c r="E255" s="6" t="s">
        <v>445</v>
      </c>
      <c r="F255" s="6" t="s">
        <v>338</v>
      </c>
      <c r="G255" s="89"/>
      <c r="H255" s="17" t="s">
        <v>120</v>
      </c>
      <c r="I255" s="17"/>
      <c r="J255" s="47">
        <v>144</v>
      </c>
      <c r="K255" s="47">
        <v>144</v>
      </c>
      <c r="L255" s="47">
        <v>144</v>
      </c>
      <c r="M255" s="1"/>
    </row>
    <row r="256" spans="1:13" s="16" customFormat="1" ht="101.25">
      <c r="A256" s="64" t="s">
        <v>101</v>
      </c>
      <c r="B256" s="65" t="s">
        <v>639</v>
      </c>
      <c r="C256" s="18" t="s">
        <v>444</v>
      </c>
      <c r="D256" s="7" t="s">
        <v>501</v>
      </c>
      <c r="E256" s="6" t="s">
        <v>310</v>
      </c>
      <c r="F256" s="6" t="s">
        <v>500</v>
      </c>
      <c r="G256" s="3" t="s">
        <v>76</v>
      </c>
      <c r="H256" s="17" t="s">
        <v>120</v>
      </c>
      <c r="I256" s="17" t="s">
        <v>3</v>
      </c>
      <c r="J256" s="47">
        <v>144</v>
      </c>
      <c r="K256" s="47">
        <v>144</v>
      </c>
      <c r="L256" s="47">
        <v>144</v>
      </c>
      <c r="M256" s="1" t="s">
        <v>316</v>
      </c>
    </row>
    <row r="257" spans="1:13" s="61" customFormat="1" ht="56.25">
      <c r="A257" s="37" t="s">
        <v>121</v>
      </c>
      <c r="B257" s="38" t="s">
        <v>722</v>
      </c>
      <c r="C257" s="44"/>
      <c r="D257" s="60"/>
      <c r="E257" s="51"/>
      <c r="F257" s="42"/>
      <c r="G257" s="90"/>
      <c r="H257" s="43"/>
      <c r="I257" s="43"/>
      <c r="J257" s="46">
        <v>94046.539000000004</v>
      </c>
      <c r="K257" s="46">
        <v>89581.638000000006</v>
      </c>
      <c r="L257" s="46">
        <v>89579.395000000004</v>
      </c>
      <c r="M257" s="51"/>
    </row>
    <row r="258" spans="1:13" s="16" customFormat="1" ht="90">
      <c r="A258" s="64" t="s">
        <v>121</v>
      </c>
      <c r="B258" s="65" t="s">
        <v>723</v>
      </c>
      <c r="C258" s="74"/>
      <c r="D258" s="74" t="s">
        <v>374</v>
      </c>
      <c r="E258" s="74" t="s">
        <v>373</v>
      </c>
      <c r="F258" s="74" t="s">
        <v>338</v>
      </c>
      <c r="G258" s="89"/>
      <c r="H258" s="17" t="s">
        <v>122</v>
      </c>
      <c r="I258" s="17"/>
      <c r="J258" s="47">
        <v>808.70399999999995</v>
      </c>
      <c r="K258" s="47">
        <v>808.70399999999995</v>
      </c>
      <c r="L258" s="47">
        <v>808.70399999999995</v>
      </c>
      <c r="M258" s="1"/>
    </row>
    <row r="259" spans="1:13" s="16" customFormat="1" ht="112.5">
      <c r="A259" s="64" t="s">
        <v>121</v>
      </c>
      <c r="B259" s="65" t="s">
        <v>724</v>
      </c>
      <c r="C259" s="74" t="s">
        <v>404</v>
      </c>
      <c r="D259" s="7" t="s">
        <v>871</v>
      </c>
      <c r="E259" s="6" t="s">
        <v>310</v>
      </c>
      <c r="F259" s="6" t="s">
        <v>394</v>
      </c>
      <c r="G259" s="3" t="s">
        <v>123</v>
      </c>
      <c r="H259" s="17" t="s">
        <v>122</v>
      </c>
      <c r="I259" s="17" t="s">
        <v>124</v>
      </c>
      <c r="J259" s="47">
        <v>808.70399999999995</v>
      </c>
      <c r="K259" s="47">
        <v>808.70399999999995</v>
      </c>
      <c r="L259" s="47">
        <v>808.70399999999995</v>
      </c>
      <c r="M259" s="1" t="s">
        <v>316</v>
      </c>
    </row>
    <row r="260" spans="1:13" s="16" customFormat="1" ht="135">
      <c r="A260" s="64" t="s">
        <v>121</v>
      </c>
      <c r="B260" s="65" t="s">
        <v>725</v>
      </c>
      <c r="C260" s="74"/>
      <c r="D260" s="74" t="s">
        <v>374</v>
      </c>
      <c r="E260" s="74" t="s">
        <v>373</v>
      </c>
      <c r="F260" s="74" t="s">
        <v>338</v>
      </c>
      <c r="G260" s="89"/>
      <c r="H260" s="17" t="s">
        <v>125</v>
      </c>
      <c r="I260" s="17"/>
      <c r="J260" s="47">
        <v>943.48800000000006</v>
      </c>
      <c r="K260" s="47">
        <v>943.48800000000006</v>
      </c>
      <c r="L260" s="47">
        <v>943.48800000000006</v>
      </c>
      <c r="M260" s="1"/>
    </row>
    <row r="261" spans="1:13" s="16" customFormat="1" ht="112.5">
      <c r="A261" s="64" t="s">
        <v>121</v>
      </c>
      <c r="B261" s="65" t="s">
        <v>724</v>
      </c>
      <c r="C261" s="74" t="s">
        <v>404</v>
      </c>
      <c r="D261" s="7" t="s">
        <v>871</v>
      </c>
      <c r="E261" s="6" t="s">
        <v>310</v>
      </c>
      <c r="F261" s="6" t="s">
        <v>394</v>
      </c>
      <c r="G261" s="3" t="s">
        <v>123</v>
      </c>
      <c r="H261" s="17" t="s">
        <v>125</v>
      </c>
      <c r="I261" s="17" t="s">
        <v>124</v>
      </c>
      <c r="J261" s="47">
        <v>943.48800000000006</v>
      </c>
      <c r="K261" s="47">
        <v>943.48800000000006</v>
      </c>
      <c r="L261" s="47">
        <v>943.48800000000006</v>
      </c>
      <c r="M261" s="1" t="s">
        <v>316</v>
      </c>
    </row>
    <row r="262" spans="1:13" s="16" customFormat="1" ht="112.5">
      <c r="A262" s="64" t="s">
        <v>121</v>
      </c>
      <c r="B262" s="65" t="s">
        <v>726</v>
      </c>
      <c r="C262" s="74"/>
      <c r="D262" s="74" t="s">
        <v>374</v>
      </c>
      <c r="E262" s="74" t="s">
        <v>373</v>
      </c>
      <c r="F262" s="74" t="s">
        <v>338</v>
      </c>
      <c r="G262" s="89"/>
      <c r="H262" s="17" t="s">
        <v>126</v>
      </c>
      <c r="I262" s="17"/>
      <c r="J262" s="47">
        <v>494.20800000000003</v>
      </c>
      <c r="K262" s="47">
        <v>494.20800000000003</v>
      </c>
      <c r="L262" s="47">
        <v>494.20800000000003</v>
      </c>
      <c r="M262" s="1"/>
    </row>
    <row r="263" spans="1:13" s="16" customFormat="1" ht="112.5">
      <c r="A263" s="64" t="s">
        <v>121</v>
      </c>
      <c r="B263" s="65" t="s">
        <v>724</v>
      </c>
      <c r="C263" s="74" t="s">
        <v>404</v>
      </c>
      <c r="D263" s="7" t="s">
        <v>871</v>
      </c>
      <c r="E263" s="6" t="s">
        <v>310</v>
      </c>
      <c r="F263" s="6" t="s">
        <v>394</v>
      </c>
      <c r="G263" s="3" t="s">
        <v>123</v>
      </c>
      <c r="H263" s="17" t="s">
        <v>126</v>
      </c>
      <c r="I263" s="17" t="s">
        <v>124</v>
      </c>
      <c r="J263" s="47">
        <v>494.20800000000003</v>
      </c>
      <c r="K263" s="47">
        <v>494.20800000000003</v>
      </c>
      <c r="L263" s="47">
        <v>494.20800000000003</v>
      </c>
      <c r="M263" s="1" t="s">
        <v>316</v>
      </c>
    </row>
    <row r="264" spans="1:13" s="16" customFormat="1" ht="67.5">
      <c r="A264" s="64" t="s">
        <v>121</v>
      </c>
      <c r="B264" s="65" t="s">
        <v>727</v>
      </c>
      <c r="C264" s="74"/>
      <c r="D264" s="7" t="s">
        <v>374</v>
      </c>
      <c r="E264" s="6" t="s">
        <v>484</v>
      </c>
      <c r="F264" s="8" t="s">
        <v>338</v>
      </c>
      <c r="G264" s="89"/>
      <c r="H264" s="17" t="s">
        <v>127</v>
      </c>
      <c r="I264" s="17"/>
      <c r="J264" s="47">
        <v>79.043000000000006</v>
      </c>
      <c r="K264" s="47">
        <v>79.143000000000001</v>
      </c>
      <c r="L264" s="47">
        <v>81.143000000000001</v>
      </c>
      <c r="M264" s="1"/>
    </row>
    <row r="265" spans="1:13" s="16" customFormat="1" ht="45">
      <c r="A265" s="64" t="s">
        <v>121</v>
      </c>
      <c r="B265" s="65" t="s">
        <v>728</v>
      </c>
      <c r="C265" s="74" t="s">
        <v>479</v>
      </c>
      <c r="D265" s="7" t="s">
        <v>497</v>
      </c>
      <c r="E265" s="6" t="s">
        <v>310</v>
      </c>
      <c r="F265" s="8" t="s">
        <v>496</v>
      </c>
      <c r="G265" s="3" t="s">
        <v>128</v>
      </c>
      <c r="H265" s="17" t="s">
        <v>127</v>
      </c>
      <c r="I265" s="17" t="s">
        <v>129</v>
      </c>
      <c r="J265" s="47">
        <v>4.2430000000000003</v>
      </c>
      <c r="K265" s="47">
        <v>4.2430000000000003</v>
      </c>
      <c r="L265" s="47">
        <v>4.2430000000000003</v>
      </c>
      <c r="M265" s="1" t="s">
        <v>316</v>
      </c>
    </row>
    <row r="266" spans="1:13" s="16" customFormat="1" ht="45">
      <c r="A266" s="64" t="s">
        <v>121</v>
      </c>
      <c r="B266" s="65" t="s">
        <v>728</v>
      </c>
      <c r="C266" s="74" t="s">
        <v>479</v>
      </c>
      <c r="D266" s="7" t="s">
        <v>497</v>
      </c>
      <c r="E266" s="6" t="s">
        <v>310</v>
      </c>
      <c r="F266" s="8" t="s">
        <v>496</v>
      </c>
      <c r="G266" s="3" t="s">
        <v>128</v>
      </c>
      <c r="H266" s="17" t="s">
        <v>127</v>
      </c>
      <c r="I266" s="17" t="s">
        <v>129</v>
      </c>
      <c r="J266" s="47">
        <v>74.8</v>
      </c>
      <c r="K266" s="47">
        <v>74.900000000000006</v>
      </c>
      <c r="L266" s="47">
        <v>76.900000000000006</v>
      </c>
      <c r="M266" s="1" t="s">
        <v>316</v>
      </c>
    </row>
    <row r="267" spans="1:13" s="16" customFormat="1" ht="112.5">
      <c r="A267" s="64" t="s">
        <v>121</v>
      </c>
      <c r="B267" s="65" t="s">
        <v>729</v>
      </c>
      <c r="C267" s="80"/>
      <c r="D267" s="7" t="s">
        <v>425</v>
      </c>
      <c r="E267" s="6" t="s">
        <v>310</v>
      </c>
      <c r="F267" s="6" t="s">
        <v>424</v>
      </c>
      <c r="G267" s="15"/>
      <c r="H267" s="17" t="s">
        <v>130</v>
      </c>
      <c r="I267" s="6"/>
      <c r="J267" s="47">
        <v>5716.35</v>
      </c>
      <c r="K267" s="47">
        <v>5716.35</v>
      </c>
      <c r="L267" s="47">
        <v>5716.35</v>
      </c>
      <c r="M267" s="1"/>
    </row>
    <row r="268" spans="1:13" s="16" customFormat="1" ht="78.75">
      <c r="A268" s="64" t="s">
        <v>121</v>
      </c>
      <c r="B268" s="65" t="s">
        <v>730</v>
      </c>
      <c r="C268" s="80" t="s">
        <v>404</v>
      </c>
      <c r="D268" s="7" t="s">
        <v>478</v>
      </c>
      <c r="E268" s="6" t="s">
        <v>310</v>
      </c>
      <c r="F268" s="6" t="s">
        <v>477</v>
      </c>
      <c r="G268" s="3" t="s">
        <v>123</v>
      </c>
      <c r="H268" s="17" t="s">
        <v>130</v>
      </c>
      <c r="I268" s="17" t="s">
        <v>131</v>
      </c>
      <c r="J268" s="47">
        <v>5716.35</v>
      </c>
      <c r="K268" s="47">
        <v>5716.35</v>
      </c>
      <c r="L268" s="47">
        <v>5716.35</v>
      </c>
      <c r="M268" s="1" t="s">
        <v>316</v>
      </c>
    </row>
    <row r="269" spans="1:13" s="16" customFormat="1" ht="112.5">
      <c r="A269" s="64" t="s">
        <v>121</v>
      </c>
      <c r="B269" s="65" t="s">
        <v>731</v>
      </c>
      <c r="C269" s="74"/>
      <c r="D269" s="7" t="s">
        <v>425</v>
      </c>
      <c r="E269" s="6" t="s">
        <v>310</v>
      </c>
      <c r="F269" s="6" t="s">
        <v>424</v>
      </c>
      <c r="G269" s="15"/>
      <c r="H269" s="17" t="s">
        <v>132</v>
      </c>
      <c r="I269" s="6"/>
      <c r="J269" s="47">
        <v>4003.4059999999999</v>
      </c>
      <c r="K269" s="47">
        <v>4003.4059999999999</v>
      </c>
      <c r="L269" s="47">
        <v>4003.4059999999999</v>
      </c>
      <c r="M269" s="1"/>
    </row>
    <row r="270" spans="1:13" s="16" customFormat="1" ht="78.75">
      <c r="A270" s="64" t="s">
        <v>121</v>
      </c>
      <c r="B270" s="65" t="s">
        <v>730</v>
      </c>
      <c r="C270" s="74" t="s">
        <v>460</v>
      </c>
      <c r="D270" s="7" t="s">
        <v>478</v>
      </c>
      <c r="E270" s="6" t="s">
        <v>310</v>
      </c>
      <c r="F270" s="6" t="s">
        <v>477</v>
      </c>
      <c r="G270" s="3" t="s">
        <v>128</v>
      </c>
      <c r="H270" s="17" t="s">
        <v>132</v>
      </c>
      <c r="I270" s="17" t="s">
        <v>131</v>
      </c>
      <c r="J270" s="47">
        <v>4003.4059999999999</v>
      </c>
      <c r="K270" s="47">
        <v>4003.4059999999999</v>
      </c>
      <c r="L270" s="47">
        <v>4003.4059999999999</v>
      </c>
      <c r="M270" s="1" t="s">
        <v>316</v>
      </c>
    </row>
    <row r="271" spans="1:13" s="16" customFormat="1" ht="101.25">
      <c r="A271" s="64" t="s">
        <v>121</v>
      </c>
      <c r="B271" s="65" t="s">
        <v>732</v>
      </c>
      <c r="C271" s="74"/>
      <c r="D271" s="7" t="s">
        <v>425</v>
      </c>
      <c r="E271" s="6" t="s">
        <v>310</v>
      </c>
      <c r="F271" s="6" t="s">
        <v>424</v>
      </c>
      <c r="G271" s="15"/>
      <c r="H271" s="17" t="s">
        <v>133</v>
      </c>
      <c r="I271" s="6"/>
      <c r="J271" s="47">
        <v>2788.0859999999998</v>
      </c>
      <c r="K271" s="47">
        <v>2788.0859999999998</v>
      </c>
      <c r="L271" s="47">
        <v>2788.0859999999998</v>
      </c>
      <c r="M271" s="1"/>
    </row>
    <row r="272" spans="1:13" s="16" customFormat="1" ht="78.75">
      <c r="A272" s="64" t="s">
        <v>121</v>
      </c>
      <c r="B272" s="65" t="s">
        <v>730</v>
      </c>
      <c r="C272" s="74" t="s">
        <v>460</v>
      </c>
      <c r="D272" s="7" t="s">
        <v>478</v>
      </c>
      <c r="E272" s="6" t="s">
        <v>310</v>
      </c>
      <c r="F272" s="6" t="s">
        <v>477</v>
      </c>
      <c r="G272" s="3" t="s">
        <v>128</v>
      </c>
      <c r="H272" s="17" t="s">
        <v>133</v>
      </c>
      <c r="I272" s="17" t="s">
        <v>131</v>
      </c>
      <c r="J272" s="47">
        <v>2788.0859999999998</v>
      </c>
      <c r="K272" s="47">
        <v>2788.0859999999998</v>
      </c>
      <c r="L272" s="47">
        <v>2788.0859999999998</v>
      </c>
      <c r="M272" s="1" t="s">
        <v>316</v>
      </c>
    </row>
    <row r="273" spans="1:13" s="16" customFormat="1" ht="112.5">
      <c r="A273" s="64" t="s">
        <v>121</v>
      </c>
      <c r="B273" s="65" t="s">
        <v>733</v>
      </c>
      <c r="C273" s="74"/>
      <c r="D273" s="7" t="s">
        <v>425</v>
      </c>
      <c r="E273" s="6" t="s">
        <v>310</v>
      </c>
      <c r="F273" s="6" t="s">
        <v>424</v>
      </c>
      <c r="G273" s="15"/>
      <c r="H273" s="17" t="s">
        <v>134</v>
      </c>
      <c r="I273" s="6"/>
      <c r="J273" s="47">
        <v>2354.96</v>
      </c>
      <c r="K273" s="47">
        <v>2354.96</v>
      </c>
      <c r="L273" s="47">
        <v>2354.96</v>
      </c>
      <c r="M273" s="1"/>
    </row>
    <row r="274" spans="1:13" s="16" customFormat="1" ht="78.75">
      <c r="A274" s="64" t="s">
        <v>121</v>
      </c>
      <c r="B274" s="65" t="s">
        <v>730</v>
      </c>
      <c r="C274" s="74" t="s">
        <v>479</v>
      </c>
      <c r="D274" s="7" t="s">
        <v>478</v>
      </c>
      <c r="E274" s="6" t="s">
        <v>310</v>
      </c>
      <c r="F274" s="6" t="s">
        <v>477</v>
      </c>
      <c r="G274" s="3" t="s">
        <v>128</v>
      </c>
      <c r="H274" s="17" t="s">
        <v>134</v>
      </c>
      <c r="I274" s="17" t="s">
        <v>131</v>
      </c>
      <c r="J274" s="47">
        <v>2354.96</v>
      </c>
      <c r="K274" s="47">
        <v>2354.96</v>
      </c>
      <c r="L274" s="47">
        <v>2354.96</v>
      </c>
      <c r="M274" s="1" t="s">
        <v>316</v>
      </c>
    </row>
    <row r="275" spans="1:13" s="16" customFormat="1" ht="112.5">
      <c r="A275" s="64" t="s">
        <v>121</v>
      </c>
      <c r="B275" s="65" t="s">
        <v>734</v>
      </c>
      <c r="C275" s="74"/>
      <c r="D275" s="7" t="s">
        <v>425</v>
      </c>
      <c r="E275" s="6" t="s">
        <v>310</v>
      </c>
      <c r="F275" s="6" t="s">
        <v>424</v>
      </c>
      <c r="G275" s="15"/>
      <c r="H275" s="17" t="s">
        <v>135</v>
      </c>
      <c r="I275" s="6"/>
      <c r="J275" s="47">
        <v>2649.2979999999998</v>
      </c>
      <c r="K275" s="47">
        <v>2649.2979999999998</v>
      </c>
      <c r="L275" s="47">
        <v>2649.2979999999998</v>
      </c>
      <c r="M275" s="1"/>
    </row>
    <row r="276" spans="1:13" s="16" customFormat="1" ht="78.75">
      <c r="A276" s="64" t="s">
        <v>121</v>
      </c>
      <c r="B276" s="65" t="s">
        <v>730</v>
      </c>
      <c r="C276" s="74" t="s">
        <v>460</v>
      </c>
      <c r="D276" s="7" t="s">
        <v>478</v>
      </c>
      <c r="E276" s="6" t="s">
        <v>310</v>
      </c>
      <c r="F276" s="6" t="s">
        <v>477</v>
      </c>
      <c r="G276" s="3" t="s">
        <v>128</v>
      </c>
      <c r="H276" s="17" t="s">
        <v>135</v>
      </c>
      <c r="I276" s="17" t="s">
        <v>131</v>
      </c>
      <c r="J276" s="47">
        <v>2649.2979999999998</v>
      </c>
      <c r="K276" s="47">
        <v>2649.2979999999998</v>
      </c>
      <c r="L276" s="47">
        <v>2649.2979999999998</v>
      </c>
      <c r="M276" s="1" t="s">
        <v>316</v>
      </c>
    </row>
    <row r="277" spans="1:13" s="16" customFormat="1" ht="33.75">
      <c r="A277" s="64" t="s">
        <v>121</v>
      </c>
      <c r="B277" s="65" t="s">
        <v>735</v>
      </c>
      <c r="C277" s="80"/>
      <c r="D277" s="7" t="s">
        <v>425</v>
      </c>
      <c r="E277" s="6" t="s">
        <v>310</v>
      </c>
      <c r="F277" s="78" t="s">
        <v>424</v>
      </c>
      <c r="G277" s="89"/>
      <c r="H277" s="17" t="s">
        <v>136</v>
      </c>
      <c r="I277" s="17"/>
      <c r="J277" s="47">
        <v>627.13599999999997</v>
      </c>
      <c r="K277" s="47">
        <v>627.13599999999997</v>
      </c>
      <c r="L277" s="47">
        <v>627.13599999999997</v>
      </c>
      <c r="M277" s="1"/>
    </row>
    <row r="278" spans="1:13" s="16" customFormat="1" ht="78.75">
      <c r="A278" s="64" t="s">
        <v>121</v>
      </c>
      <c r="B278" s="65" t="s">
        <v>730</v>
      </c>
      <c r="C278" s="80" t="s">
        <v>404</v>
      </c>
      <c r="D278" s="7" t="s">
        <v>376</v>
      </c>
      <c r="E278" s="6" t="s">
        <v>310</v>
      </c>
      <c r="F278" s="78" t="s">
        <v>375</v>
      </c>
      <c r="G278" s="3" t="s">
        <v>123</v>
      </c>
      <c r="H278" s="17" t="s">
        <v>136</v>
      </c>
      <c r="I278" s="17" t="s">
        <v>131</v>
      </c>
      <c r="J278" s="47">
        <v>627.13599999999997</v>
      </c>
      <c r="K278" s="47">
        <v>627.13599999999997</v>
      </c>
      <c r="L278" s="47">
        <v>627.13599999999997</v>
      </c>
      <c r="M278" s="1" t="s">
        <v>316</v>
      </c>
    </row>
    <row r="279" spans="1:13" s="16" customFormat="1" ht="33.75">
      <c r="A279" s="64" t="s">
        <v>121</v>
      </c>
      <c r="B279" s="65" t="s">
        <v>735</v>
      </c>
      <c r="C279" s="80"/>
      <c r="D279" s="7" t="s">
        <v>425</v>
      </c>
      <c r="E279" s="6" t="s">
        <v>310</v>
      </c>
      <c r="F279" s="78" t="s">
        <v>424</v>
      </c>
      <c r="G279" s="89"/>
      <c r="H279" s="17" t="s">
        <v>137</v>
      </c>
      <c r="I279" s="17"/>
      <c r="J279" s="47">
        <v>93.7</v>
      </c>
      <c r="K279" s="47">
        <v>93.7</v>
      </c>
      <c r="L279" s="47">
        <v>93.7</v>
      </c>
      <c r="M279" s="1"/>
    </row>
    <row r="280" spans="1:13" s="16" customFormat="1" ht="78.75">
      <c r="A280" s="64" t="s">
        <v>121</v>
      </c>
      <c r="B280" s="65" t="s">
        <v>730</v>
      </c>
      <c r="C280" s="80" t="s">
        <v>404</v>
      </c>
      <c r="D280" s="7" t="s">
        <v>376</v>
      </c>
      <c r="E280" s="6" t="s">
        <v>310</v>
      </c>
      <c r="F280" s="78" t="s">
        <v>375</v>
      </c>
      <c r="G280" s="3" t="s">
        <v>123</v>
      </c>
      <c r="H280" s="17" t="s">
        <v>137</v>
      </c>
      <c r="I280" s="17" t="s">
        <v>131</v>
      </c>
      <c r="J280" s="47">
        <v>93.7</v>
      </c>
      <c r="K280" s="47">
        <v>93.7</v>
      </c>
      <c r="L280" s="47">
        <v>93.7</v>
      </c>
      <c r="M280" s="1" t="s">
        <v>316</v>
      </c>
    </row>
    <row r="281" spans="1:13" s="16" customFormat="1" ht="56.25">
      <c r="A281" s="64" t="s">
        <v>121</v>
      </c>
      <c r="B281" s="65" t="s">
        <v>736</v>
      </c>
      <c r="C281" s="80"/>
      <c r="D281" s="7" t="s">
        <v>374</v>
      </c>
      <c r="E281" s="6" t="s">
        <v>466</v>
      </c>
      <c r="F281" s="6" t="s">
        <v>338</v>
      </c>
      <c r="G281" s="89"/>
      <c r="H281" s="17" t="s">
        <v>138</v>
      </c>
      <c r="I281" s="17"/>
      <c r="J281" s="47">
        <v>2776.4</v>
      </c>
      <c r="K281" s="47">
        <v>2769</v>
      </c>
      <c r="L281" s="47">
        <v>2769</v>
      </c>
      <c r="M281" s="1"/>
    </row>
    <row r="282" spans="1:13" s="16" customFormat="1" ht="78.75">
      <c r="A282" s="64" t="s">
        <v>121</v>
      </c>
      <c r="B282" s="65" t="s">
        <v>730</v>
      </c>
      <c r="C282" s="80" t="s">
        <v>465</v>
      </c>
      <c r="D282" s="7" t="s">
        <v>464</v>
      </c>
      <c r="E282" s="6" t="s">
        <v>310</v>
      </c>
      <c r="F282" s="6" t="s">
        <v>463</v>
      </c>
      <c r="G282" s="3" t="s">
        <v>139</v>
      </c>
      <c r="H282" s="17" t="s">
        <v>138</v>
      </c>
      <c r="I282" s="17" t="s">
        <v>131</v>
      </c>
      <c r="J282" s="47">
        <v>2776.4</v>
      </c>
      <c r="K282" s="47">
        <v>2769</v>
      </c>
      <c r="L282" s="47">
        <v>2769</v>
      </c>
      <c r="M282" s="1" t="s">
        <v>316</v>
      </c>
    </row>
    <row r="283" spans="1:13" s="16" customFormat="1" ht="78.75">
      <c r="A283" s="64" t="s">
        <v>121</v>
      </c>
      <c r="B283" s="65" t="s">
        <v>737</v>
      </c>
      <c r="C283" s="80"/>
      <c r="D283" s="7" t="s">
        <v>374</v>
      </c>
      <c r="E283" s="6" t="s">
        <v>466</v>
      </c>
      <c r="F283" s="6" t="s">
        <v>338</v>
      </c>
      <c r="G283" s="89"/>
      <c r="H283" s="17" t="s">
        <v>140</v>
      </c>
      <c r="I283" s="17"/>
      <c r="J283" s="47">
        <v>232.41399999999999</v>
      </c>
      <c r="K283" s="47">
        <v>232.41399999999999</v>
      </c>
      <c r="L283" s="47">
        <v>232.41399999999999</v>
      </c>
      <c r="M283" s="1"/>
    </row>
    <row r="284" spans="1:13" s="16" customFormat="1" ht="56.25">
      <c r="A284" s="64" t="s">
        <v>121</v>
      </c>
      <c r="B284" s="65" t="s">
        <v>728</v>
      </c>
      <c r="C284" s="80" t="s">
        <v>465</v>
      </c>
      <c r="D284" s="7" t="s">
        <v>464</v>
      </c>
      <c r="E284" s="6" t="s">
        <v>310</v>
      </c>
      <c r="F284" s="6" t="s">
        <v>463</v>
      </c>
      <c r="G284" s="3" t="s">
        <v>139</v>
      </c>
      <c r="H284" s="17" t="s">
        <v>140</v>
      </c>
      <c r="I284" s="17" t="s">
        <v>129</v>
      </c>
      <c r="J284" s="47">
        <v>30.213999999999999</v>
      </c>
      <c r="K284" s="47">
        <v>30.213999999999999</v>
      </c>
      <c r="L284" s="47">
        <v>30.213999999999999</v>
      </c>
      <c r="M284" s="1" t="s">
        <v>316</v>
      </c>
    </row>
    <row r="285" spans="1:13" s="16" customFormat="1" ht="56.25">
      <c r="A285" s="64" t="s">
        <v>121</v>
      </c>
      <c r="B285" s="65" t="s">
        <v>728</v>
      </c>
      <c r="C285" s="80" t="s">
        <v>465</v>
      </c>
      <c r="D285" s="7" t="s">
        <v>464</v>
      </c>
      <c r="E285" s="6" t="s">
        <v>310</v>
      </c>
      <c r="F285" s="6" t="s">
        <v>463</v>
      </c>
      <c r="G285" s="3" t="s">
        <v>139</v>
      </c>
      <c r="H285" s="17" t="s">
        <v>140</v>
      </c>
      <c r="I285" s="17" t="s">
        <v>129</v>
      </c>
      <c r="J285" s="47">
        <v>202.2</v>
      </c>
      <c r="K285" s="47">
        <v>202.2</v>
      </c>
      <c r="L285" s="47">
        <v>202.2</v>
      </c>
      <c r="M285" s="1" t="s">
        <v>316</v>
      </c>
    </row>
    <row r="286" spans="1:13" s="16" customFormat="1" ht="45">
      <c r="A286" s="64" t="s">
        <v>121</v>
      </c>
      <c r="B286" s="65" t="s">
        <v>649</v>
      </c>
      <c r="C286" s="74"/>
      <c r="D286" s="74" t="s">
        <v>374</v>
      </c>
      <c r="E286" s="74" t="s">
        <v>480</v>
      </c>
      <c r="F286" s="74" t="s">
        <v>338</v>
      </c>
      <c r="G286" s="89"/>
      <c r="H286" s="17" t="s">
        <v>141</v>
      </c>
      <c r="I286" s="17"/>
      <c r="J286" s="47">
        <v>12452.839</v>
      </c>
      <c r="K286" s="47">
        <v>12452.839</v>
      </c>
      <c r="L286" s="47">
        <v>12452.839</v>
      </c>
      <c r="M286" s="1"/>
    </row>
    <row r="287" spans="1:13" s="16" customFormat="1" ht="225">
      <c r="A287" s="64" t="s">
        <v>121</v>
      </c>
      <c r="B287" s="65" t="s">
        <v>650</v>
      </c>
      <c r="C287" s="74" t="s">
        <v>460</v>
      </c>
      <c r="D287" s="7" t="s">
        <v>495</v>
      </c>
      <c r="E287" s="73" t="s">
        <v>310</v>
      </c>
      <c r="F287" s="73" t="s">
        <v>335</v>
      </c>
      <c r="G287" s="3" t="s">
        <v>142</v>
      </c>
      <c r="H287" s="17" t="s">
        <v>141</v>
      </c>
      <c r="I287" s="17" t="s">
        <v>17</v>
      </c>
      <c r="J287" s="47">
        <v>9177.2960000000003</v>
      </c>
      <c r="K287" s="47">
        <v>9177.2960000000003</v>
      </c>
      <c r="L287" s="47">
        <v>9177.2960000000003</v>
      </c>
      <c r="M287" s="1" t="s">
        <v>308</v>
      </c>
    </row>
    <row r="288" spans="1:13" s="16" customFormat="1" ht="225">
      <c r="A288" s="64" t="s">
        <v>121</v>
      </c>
      <c r="B288" s="65" t="s">
        <v>652</v>
      </c>
      <c r="C288" s="74" t="s">
        <v>460</v>
      </c>
      <c r="D288" s="7" t="s">
        <v>495</v>
      </c>
      <c r="E288" s="73" t="s">
        <v>310</v>
      </c>
      <c r="F288" s="73" t="s">
        <v>335</v>
      </c>
      <c r="G288" s="3" t="s">
        <v>142</v>
      </c>
      <c r="H288" s="17" t="s">
        <v>141</v>
      </c>
      <c r="I288" s="17" t="s">
        <v>19</v>
      </c>
      <c r="J288" s="47">
        <v>2771.5430000000001</v>
      </c>
      <c r="K288" s="47">
        <v>2771.5430000000001</v>
      </c>
      <c r="L288" s="47">
        <v>2771.5430000000001</v>
      </c>
      <c r="M288" s="1" t="s">
        <v>308</v>
      </c>
    </row>
    <row r="289" spans="1:13" s="16" customFormat="1" ht="45">
      <c r="A289" s="64" t="s">
        <v>121</v>
      </c>
      <c r="B289" s="65" t="s">
        <v>639</v>
      </c>
      <c r="C289" s="74" t="s">
        <v>460</v>
      </c>
      <c r="D289" s="7" t="s">
        <v>494</v>
      </c>
      <c r="E289" s="6" t="s">
        <v>310</v>
      </c>
      <c r="F289" s="6" t="s">
        <v>493</v>
      </c>
      <c r="G289" s="3" t="s">
        <v>142</v>
      </c>
      <c r="H289" s="17" t="s">
        <v>141</v>
      </c>
      <c r="I289" s="17" t="s">
        <v>3</v>
      </c>
      <c r="J289" s="47">
        <v>504</v>
      </c>
      <c r="K289" s="47">
        <v>504</v>
      </c>
      <c r="L289" s="47">
        <v>504</v>
      </c>
      <c r="M289" s="1" t="s">
        <v>316</v>
      </c>
    </row>
    <row r="290" spans="1:13" s="16" customFormat="1" ht="45">
      <c r="A290" s="64" t="s">
        <v>121</v>
      </c>
      <c r="B290" s="65" t="s">
        <v>738</v>
      </c>
      <c r="C290" s="74"/>
      <c r="D290" s="74" t="s">
        <v>374</v>
      </c>
      <c r="E290" s="74" t="s">
        <v>480</v>
      </c>
      <c r="F290" s="74" t="s">
        <v>338</v>
      </c>
      <c r="G290" s="89"/>
      <c r="H290" s="17" t="s">
        <v>143</v>
      </c>
      <c r="I290" s="17"/>
      <c r="J290" s="47">
        <v>5795.2020000000002</v>
      </c>
      <c r="K290" s="47">
        <v>5795.2020000000002</v>
      </c>
      <c r="L290" s="47">
        <v>5795.2020000000002</v>
      </c>
      <c r="M290" s="1"/>
    </row>
    <row r="291" spans="1:13" s="16" customFormat="1" ht="225">
      <c r="A291" s="64" t="s">
        <v>121</v>
      </c>
      <c r="B291" s="65" t="s">
        <v>650</v>
      </c>
      <c r="C291" s="74" t="s">
        <v>460</v>
      </c>
      <c r="D291" s="7" t="s">
        <v>495</v>
      </c>
      <c r="E291" s="73" t="s">
        <v>310</v>
      </c>
      <c r="F291" s="73" t="s">
        <v>335</v>
      </c>
      <c r="G291" s="3" t="s">
        <v>142</v>
      </c>
      <c r="H291" s="17" t="s">
        <v>143</v>
      </c>
      <c r="I291" s="17" t="s">
        <v>17</v>
      </c>
      <c r="J291" s="47">
        <v>4451</v>
      </c>
      <c r="K291" s="47">
        <v>4451</v>
      </c>
      <c r="L291" s="47">
        <v>4451</v>
      </c>
      <c r="M291" s="1" t="s">
        <v>308</v>
      </c>
    </row>
    <row r="292" spans="1:13" s="16" customFormat="1" ht="225">
      <c r="A292" s="64" t="s">
        <v>121</v>
      </c>
      <c r="B292" s="65" t="s">
        <v>652</v>
      </c>
      <c r="C292" s="74" t="s">
        <v>460</v>
      </c>
      <c r="D292" s="7" t="s">
        <v>495</v>
      </c>
      <c r="E292" s="73" t="s">
        <v>310</v>
      </c>
      <c r="F292" s="73" t="s">
        <v>335</v>
      </c>
      <c r="G292" s="3" t="s">
        <v>142</v>
      </c>
      <c r="H292" s="17" t="s">
        <v>143</v>
      </c>
      <c r="I292" s="17" t="s">
        <v>19</v>
      </c>
      <c r="J292" s="47">
        <v>1344.202</v>
      </c>
      <c r="K292" s="47">
        <v>1344.202</v>
      </c>
      <c r="L292" s="47">
        <v>1344.202</v>
      </c>
      <c r="M292" s="1" t="s">
        <v>308</v>
      </c>
    </row>
    <row r="293" spans="1:13" s="16" customFormat="1" ht="45">
      <c r="A293" s="64" t="s">
        <v>121</v>
      </c>
      <c r="B293" s="65" t="s">
        <v>739</v>
      </c>
      <c r="C293" s="80"/>
      <c r="D293" s="7" t="s">
        <v>374</v>
      </c>
      <c r="E293" s="6" t="s">
        <v>373</v>
      </c>
      <c r="F293" s="8" t="s">
        <v>338</v>
      </c>
      <c r="G293" s="89"/>
      <c r="H293" s="17" t="s">
        <v>144</v>
      </c>
      <c r="I293" s="17"/>
      <c r="J293" s="71">
        <v>1589.4970000000001</v>
      </c>
      <c r="K293" s="71">
        <v>1216.4179999999999</v>
      </c>
      <c r="L293" s="71">
        <v>1216.4179999999999</v>
      </c>
      <c r="M293" s="1"/>
    </row>
    <row r="294" spans="1:13" s="16" customFormat="1" ht="78.75">
      <c r="A294" s="64" t="s">
        <v>121</v>
      </c>
      <c r="B294" s="65" t="s">
        <v>730</v>
      </c>
      <c r="C294" s="80" t="s">
        <v>404</v>
      </c>
      <c r="D294" s="7" t="s">
        <v>492</v>
      </c>
      <c r="E294" s="6" t="s">
        <v>310</v>
      </c>
      <c r="F294" s="8" t="s">
        <v>491</v>
      </c>
      <c r="G294" s="3" t="s">
        <v>123</v>
      </c>
      <c r="H294" s="17" t="s">
        <v>144</v>
      </c>
      <c r="I294" s="17" t="s">
        <v>131</v>
      </c>
      <c r="J294" s="47">
        <v>1589.4970000000001</v>
      </c>
      <c r="K294" s="47">
        <v>1216.4179999999999</v>
      </c>
      <c r="L294" s="47">
        <v>1216.4179999999999</v>
      </c>
      <c r="M294" s="1" t="s">
        <v>316</v>
      </c>
    </row>
    <row r="295" spans="1:13" s="16" customFormat="1" ht="45">
      <c r="A295" s="64" t="s">
        <v>121</v>
      </c>
      <c r="B295" s="65" t="s">
        <v>740</v>
      </c>
      <c r="C295" s="74"/>
      <c r="D295" s="7" t="s">
        <v>374</v>
      </c>
      <c r="E295" s="6" t="s">
        <v>480</v>
      </c>
      <c r="F295" s="8" t="s">
        <v>338</v>
      </c>
      <c r="G295" s="89"/>
      <c r="H295" s="17" t="s">
        <v>145</v>
      </c>
      <c r="I295" s="17"/>
      <c r="J295" s="71">
        <v>1600</v>
      </c>
      <c r="K295" s="71">
        <v>1472.1089999999999</v>
      </c>
      <c r="L295" s="71">
        <v>1472.1089999999999</v>
      </c>
      <c r="M295" s="1"/>
    </row>
    <row r="296" spans="1:13" s="16" customFormat="1" ht="78.75">
      <c r="A296" s="64" t="s">
        <v>121</v>
      </c>
      <c r="B296" s="65" t="s">
        <v>730</v>
      </c>
      <c r="C296" s="74" t="s">
        <v>460</v>
      </c>
      <c r="D296" s="7" t="s">
        <v>490</v>
      </c>
      <c r="E296" s="6" t="s">
        <v>310</v>
      </c>
      <c r="F296" s="8" t="s">
        <v>489</v>
      </c>
      <c r="G296" s="3" t="s">
        <v>128</v>
      </c>
      <c r="H296" s="17" t="s">
        <v>145</v>
      </c>
      <c r="I296" s="17" t="s">
        <v>131</v>
      </c>
      <c r="J296" s="47">
        <v>1600</v>
      </c>
      <c r="K296" s="47">
        <v>1472.1089999999999</v>
      </c>
      <c r="L296" s="47">
        <v>1472.1089999999999</v>
      </c>
      <c r="M296" s="1" t="s">
        <v>316</v>
      </c>
    </row>
    <row r="297" spans="1:13" s="16" customFormat="1" ht="45">
      <c r="A297" s="64" t="s">
        <v>121</v>
      </c>
      <c r="B297" s="65" t="s">
        <v>741</v>
      </c>
      <c r="C297" s="74"/>
      <c r="D297" s="7" t="s">
        <v>374</v>
      </c>
      <c r="E297" s="6" t="s">
        <v>480</v>
      </c>
      <c r="F297" s="8" t="s">
        <v>338</v>
      </c>
      <c r="G297" s="89"/>
      <c r="H297" s="17" t="s">
        <v>146</v>
      </c>
      <c r="I297" s="17"/>
      <c r="J297" s="71">
        <v>2156.1570000000002</v>
      </c>
      <c r="K297" s="71">
        <v>1232.884</v>
      </c>
      <c r="L297" s="71">
        <v>1232.884</v>
      </c>
      <c r="M297" s="1"/>
    </row>
    <row r="298" spans="1:13" s="16" customFormat="1" ht="78.75">
      <c r="A298" s="64" t="s">
        <v>121</v>
      </c>
      <c r="B298" s="65" t="s">
        <v>730</v>
      </c>
      <c r="C298" s="74" t="s">
        <v>460</v>
      </c>
      <c r="D298" s="7" t="s">
        <v>490</v>
      </c>
      <c r="E298" s="6" t="s">
        <v>310</v>
      </c>
      <c r="F298" s="8" t="s">
        <v>489</v>
      </c>
      <c r="G298" s="3" t="s">
        <v>128</v>
      </c>
      <c r="H298" s="17" t="s">
        <v>146</v>
      </c>
      <c r="I298" s="17" t="s">
        <v>131</v>
      </c>
      <c r="J298" s="47">
        <v>2156.1570000000002</v>
      </c>
      <c r="K298" s="47">
        <v>1232.884</v>
      </c>
      <c r="L298" s="47">
        <v>1232.884</v>
      </c>
      <c r="M298" s="1" t="s">
        <v>316</v>
      </c>
    </row>
    <row r="299" spans="1:13" s="16" customFormat="1" ht="45">
      <c r="A299" s="64" t="s">
        <v>121</v>
      </c>
      <c r="B299" s="65" t="s">
        <v>742</v>
      </c>
      <c r="C299" s="74"/>
      <c r="D299" s="7" t="s">
        <v>374</v>
      </c>
      <c r="E299" s="6" t="s">
        <v>480</v>
      </c>
      <c r="F299" s="8" t="s">
        <v>338</v>
      </c>
      <c r="G299" s="89"/>
      <c r="H299" s="17" t="s">
        <v>147</v>
      </c>
      <c r="I299" s="17"/>
      <c r="J299" s="71">
        <v>816.64</v>
      </c>
      <c r="K299" s="71">
        <v>571.94299999999998</v>
      </c>
      <c r="L299" s="71">
        <v>571.94299999999998</v>
      </c>
      <c r="M299" s="1"/>
    </row>
    <row r="300" spans="1:13" s="16" customFormat="1" ht="78.75">
      <c r="A300" s="64" t="s">
        <v>121</v>
      </c>
      <c r="B300" s="65" t="s">
        <v>730</v>
      </c>
      <c r="C300" s="74" t="s">
        <v>460</v>
      </c>
      <c r="D300" s="7" t="s">
        <v>488</v>
      </c>
      <c r="E300" s="6" t="s">
        <v>310</v>
      </c>
      <c r="F300" s="8" t="s">
        <v>487</v>
      </c>
      <c r="G300" s="3" t="s">
        <v>128</v>
      </c>
      <c r="H300" s="17" t="s">
        <v>147</v>
      </c>
      <c r="I300" s="17" t="s">
        <v>131</v>
      </c>
      <c r="J300" s="47">
        <v>816.64</v>
      </c>
      <c r="K300" s="47">
        <v>571.94299999999998</v>
      </c>
      <c r="L300" s="47">
        <v>571.94299999999998</v>
      </c>
      <c r="M300" s="1" t="s">
        <v>316</v>
      </c>
    </row>
    <row r="301" spans="1:13" s="16" customFormat="1" ht="45">
      <c r="A301" s="64" t="s">
        <v>121</v>
      </c>
      <c r="B301" s="65" t="s">
        <v>743</v>
      </c>
      <c r="C301" s="74"/>
      <c r="D301" s="7" t="s">
        <v>374</v>
      </c>
      <c r="E301" s="6" t="s">
        <v>484</v>
      </c>
      <c r="F301" s="8" t="s">
        <v>338</v>
      </c>
      <c r="G301" s="89"/>
      <c r="H301" s="17" t="s">
        <v>148</v>
      </c>
      <c r="I301" s="17"/>
      <c r="J301" s="71">
        <v>173.357</v>
      </c>
      <c r="K301" s="71">
        <v>100.95699999999999</v>
      </c>
      <c r="L301" s="71">
        <v>96.713999999999999</v>
      </c>
      <c r="M301" s="1"/>
    </row>
    <row r="302" spans="1:13" s="16" customFormat="1" ht="78.75">
      <c r="A302" s="64" t="s">
        <v>121</v>
      </c>
      <c r="B302" s="65" t="s">
        <v>730</v>
      </c>
      <c r="C302" s="74" t="s">
        <v>479</v>
      </c>
      <c r="D302" s="7" t="s">
        <v>486</v>
      </c>
      <c r="E302" s="6" t="s">
        <v>310</v>
      </c>
      <c r="F302" s="8" t="s">
        <v>485</v>
      </c>
      <c r="G302" s="3" t="s">
        <v>128</v>
      </c>
      <c r="H302" s="17" t="s">
        <v>148</v>
      </c>
      <c r="I302" s="17" t="s">
        <v>131</v>
      </c>
      <c r="J302" s="47">
        <v>173.357</v>
      </c>
      <c r="K302" s="47">
        <v>100.95699999999999</v>
      </c>
      <c r="L302" s="47">
        <v>96.713999999999999</v>
      </c>
      <c r="M302" s="1" t="s">
        <v>316</v>
      </c>
    </row>
    <row r="303" spans="1:13" s="16" customFormat="1" ht="45">
      <c r="A303" s="64" t="s">
        <v>121</v>
      </c>
      <c r="B303" s="65" t="s">
        <v>744</v>
      </c>
      <c r="C303" s="74"/>
      <c r="D303" s="7" t="s">
        <v>374</v>
      </c>
      <c r="E303" s="6" t="s">
        <v>480</v>
      </c>
      <c r="F303" s="8" t="s">
        <v>338</v>
      </c>
      <c r="G303" s="91"/>
      <c r="H303" s="17" t="s">
        <v>149</v>
      </c>
      <c r="I303" s="2"/>
      <c r="J303" s="71">
        <v>3844.0360000000001</v>
      </c>
      <c r="K303" s="71">
        <v>2239.085</v>
      </c>
      <c r="L303" s="71">
        <v>2239.085</v>
      </c>
      <c r="M303" s="1"/>
    </row>
    <row r="304" spans="1:13" s="16" customFormat="1" ht="78.75">
      <c r="A304" s="64" t="s">
        <v>121</v>
      </c>
      <c r="B304" s="65" t="s">
        <v>730</v>
      </c>
      <c r="C304" s="74" t="s">
        <v>460</v>
      </c>
      <c r="D304" s="7" t="s">
        <v>483</v>
      </c>
      <c r="E304" s="6" t="s">
        <v>310</v>
      </c>
      <c r="F304" s="8" t="s">
        <v>482</v>
      </c>
      <c r="G304" s="3" t="s">
        <v>128</v>
      </c>
      <c r="H304" s="17" t="s">
        <v>149</v>
      </c>
      <c r="I304" s="17" t="s">
        <v>131</v>
      </c>
      <c r="J304" s="47">
        <v>3844.0360000000001</v>
      </c>
      <c r="K304" s="47">
        <v>2239.085</v>
      </c>
      <c r="L304" s="47">
        <v>2239.085</v>
      </c>
      <c r="M304" s="1" t="s">
        <v>316</v>
      </c>
    </row>
    <row r="305" spans="1:13" s="16" customFormat="1" ht="90">
      <c r="A305" s="64" t="s">
        <v>121</v>
      </c>
      <c r="B305" s="65" t="s">
        <v>745</v>
      </c>
      <c r="C305" s="80"/>
      <c r="D305" s="7" t="s">
        <v>425</v>
      </c>
      <c r="E305" s="6" t="s">
        <v>310</v>
      </c>
      <c r="F305" s="78" t="s">
        <v>424</v>
      </c>
      <c r="G305" s="89"/>
      <c r="H305" s="17" t="s">
        <v>150</v>
      </c>
      <c r="I305" s="17"/>
      <c r="J305" s="71">
        <v>3908.0340000000001</v>
      </c>
      <c r="K305" s="71">
        <v>3908.0340000000001</v>
      </c>
      <c r="L305" s="71">
        <v>3908.0340000000001</v>
      </c>
      <c r="M305" s="1"/>
    </row>
    <row r="306" spans="1:13" s="16" customFormat="1" ht="78.75">
      <c r="A306" s="64" t="s">
        <v>121</v>
      </c>
      <c r="B306" s="65" t="s">
        <v>730</v>
      </c>
      <c r="C306" s="80" t="s">
        <v>404</v>
      </c>
      <c r="D306" s="7" t="s">
        <v>376</v>
      </c>
      <c r="E306" s="6" t="s">
        <v>310</v>
      </c>
      <c r="F306" s="78" t="s">
        <v>375</v>
      </c>
      <c r="G306" s="3" t="s">
        <v>123</v>
      </c>
      <c r="H306" s="17" t="s">
        <v>150</v>
      </c>
      <c r="I306" s="17" t="s">
        <v>131</v>
      </c>
      <c r="J306" s="47">
        <v>3908.0340000000001</v>
      </c>
      <c r="K306" s="47">
        <v>3908.0340000000001</v>
      </c>
      <c r="L306" s="47">
        <v>3908.0340000000001</v>
      </c>
      <c r="M306" s="1" t="s">
        <v>316</v>
      </c>
    </row>
    <row r="307" spans="1:13" s="16" customFormat="1" ht="90">
      <c r="A307" s="64" t="s">
        <v>121</v>
      </c>
      <c r="B307" s="65" t="s">
        <v>746</v>
      </c>
      <c r="C307" s="74"/>
      <c r="D307" s="7" t="s">
        <v>425</v>
      </c>
      <c r="E307" s="6" t="s">
        <v>310</v>
      </c>
      <c r="F307" s="6" t="s">
        <v>424</v>
      </c>
      <c r="G307" s="15"/>
      <c r="H307" s="17" t="s">
        <v>151</v>
      </c>
      <c r="I307" s="70"/>
      <c r="J307" s="71">
        <v>3473.8649999999998</v>
      </c>
      <c r="K307" s="71">
        <v>3473.8649999999998</v>
      </c>
      <c r="L307" s="71">
        <v>3473.8649999999998</v>
      </c>
      <c r="M307" s="1"/>
    </row>
    <row r="308" spans="1:13" s="16" customFormat="1" ht="78.75">
      <c r="A308" s="64" t="s">
        <v>121</v>
      </c>
      <c r="B308" s="65" t="s">
        <v>730</v>
      </c>
      <c r="C308" s="74" t="s">
        <v>460</v>
      </c>
      <c r="D308" s="7" t="s">
        <v>478</v>
      </c>
      <c r="E308" s="6" t="s">
        <v>310</v>
      </c>
      <c r="F308" s="6" t="s">
        <v>481</v>
      </c>
      <c r="G308" s="3" t="s">
        <v>128</v>
      </c>
      <c r="H308" s="17" t="s">
        <v>151</v>
      </c>
      <c r="I308" s="17" t="s">
        <v>131</v>
      </c>
      <c r="J308" s="47">
        <v>3473.8649999999998</v>
      </c>
      <c r="K308" s="47">
        <v>3473.8649999999998</v>
      </c>
      <c r="L308" s="47">
        <v>3473.8649999999998</v>
      </c>
      <c r="M308" s="1" t="s">
        <v>316</v>
      </c>
    </row>
    <row r="309" spans="1:13" s="16" customFormat="1" ht="90">
      <c r="A309" s="64" t="s">
        <v>121</v>
      </c>
      <c r="B309" s="65" t="s">
        <v>747</v>
      </c>
      <c r="C309" s="74"/>
      <c r="D309" s="7" t="s">
        <v>425</v>
      </c>
      <c r="E309" s="6" t="s">
        <v>310</v>
      </c>
      <c r="F309" s="6" t="s">
        <v>424</v>
      </c>
      <c r="G309" s="15"/>
      <c r="H309" s="17" t="s">
        <v>152</v>
      </c>
      <c r="I309" s="70"/>
      <c r="J309" s="71">
        <v>2419.299</v>
      </c>
      <c r="K309" s="71">
        <v>2419.299</v>
      </c>
      <c r="L309" s="71">
        <v>2419.299</v>
      </c>
      <c r="M309" s="1"/>
    </row>
    <row r="310" spans="1:13" s="16" customFormat="1" ht="78.75">
      <c r="A310" s="64" t="s">
        <v>121</v>
      </c>
      <c r="B310" s="65" t="s">
        <v>730</v>
      </c>
      <c r="C310" s="74" t="s">
        <v>460</v>
      </c>
      <c r="D310" s="7" t="s">
        <v>478</v>
      </c>
      <c r="E310" s="6" t="s">
        <v>310</v>
      </c>
      <c r="F310" s="6" t="s">
        <v>481</v>
      </c>
      <c r="G310" s="3" t="s">
        <v>128</v>
      </c>
      <c r="H310" s="17" t="s">
        <v>152</v>
      </c>
      <c r="I310" s="17" t="s">
        <v>131</v>
      </c>
      <c r="J310" s="47">
        <v>2419.299</v>
      </c>
      <c r="K310" s="47">
        <v>2419.299</v>
      </c>
      <c r="L310" s="47">
        <v>2419.299</v>
      </c>
      <c r="M310" s="1" t="s">
        <v>316</v>
      </c>
    </row>
    <row r="311" spans="1:13" s="16" customFormat="1" ht="101.25">
      <c r="A311" s="64" t="s">
        <v>121</v>
      </c>
      <c r="B311" s="65" t="s">
        <v>748</v>
      </c>
      <c r="C311" s="74"/>
      <c r="D311" s="7" t="s">
        <v>425</v>
      </c>
      <c r="E311" s="6" t="s">
        <v>310</v>
      </c>
      <c r="F311" s="6" t="s">
        <v>424</v>
      </c>
      <c r="G311" s="15"/>
      <c r="H311" s="17" t="s">
        <v>153</v>
      </c>
      <c r="I311" s="70"/>
      <c r="J311" s="71">
        <v>1650.721</v>
      </c>
      <c r="K311" s="71">
        <v>1650.721</v>
      </c>
      <c r="L311" s="71">
        <v>1650.721</v>
      </c>
      <c r="M311" s="1"/>
    </row>
    <row r="312" spans="1:13" s="16" customFormat="1" ht="78.75">
      <c r="A312" s="64" t="s">
        <v>121</v>
      </c>
      <c r="B312" s="65" t="s">
        <v>730</v>
      </c>
      <c r="C312" s="74" t="s">
        <v>479</v>
      </c>
      <c r="D312" s="7" t="s">
        <v>478</v>
      </c>
      <c r="E312" s="6" t="s">
        <v>310</v>
      </c>
      <c r="F312" s="6" t="s">
        <v>481</v>
      </c>
      <c r="G312" s="3" t="s">
        <v>128</v>
      </c>
      <c r="H312" s="17" t="s">
        <v>153</v>
      </c>
      <c r="I312" s="17" t="s">
        <v>131</v>
      </c>
      <c r="J312" s="47">
        <v>1650.721</v>
      </c>
      <c r="K312" s="47">
        <v>1650.721</v>
      </c>
      <c r="L312" s="47">
        <v>1650.721</v>
      </c>
      <c r="M312" s="1" t="s">
        <v>316</v>
      </c>
    </row>
    <row r="313" spans="1:13" s="16" customFormat="1" ht="90">
      <c r="A313" s="64" t="s">
        <v>121</v>
      </c>
      <c r="B313" s="65" t="s">
        <v>749</v>
      </c>
      <c r="C313" s="74"/>
      <c r="D313" s="7" t="s">
        <v>425</v>
      </c>
      <c r="E313" s="6" t="s">
        <v>310</v>
      </c>
      <c r="F313" s="6" t="s">
        <v>424</v>
      </c>
      <c r="G313" s="15"/>
      <c r="H313" s="17" t="s">
        <v>154</v>
      </c>
      <c r="I313" s="70"/>
      <c r="J313" s="71">
        <v>2691.6080000000002</v>
      </c>
      <c r="K313" s="71">
        <v>2691.6080000000002</v>
      </c>
      <c r="L313" s="71">
        <v>2691.6080000000002</v>
      </c>
      <c r="M313" s="1"/>
    </row>
    <row r="314" spans="1:13" s="16" customFormat="1" ht="78.75">
      <c r="A314" s="64" t="s">
        <v>121</v>
      </c>
      <c r="B314" s="65" t="s">
        <v>730</v>
      </c>
      <c r="C314" s="74" t="s">
        <v>460</v>
      </c>
      <c r="D314" s="7" t="s">
        <v>478</v>
      </c>
      <c r="E314" s="6" t="s">
        <v>310</v>
      </c>
      <c r="F314" s="6" t="s">
        <v>481</v>
      </c>
      <c r="G314" s="3" t="s">
        <v>128</v>
      </c>
      <c r="H314" s="17" t="s">
        <v>154</v>
      </c>
      <c r="I314" s="17" t="s">
        <v>131</v>
      </c>
      <c r="J314" s="47">
        <v>2691.6080000000002</v>
      </c>
      <c r="K314" s="47">
        <v>2691.6080000000002</v>
      </c>
      <c r="L314" s="47">
        <v>2691.6080000000002</v>
      </c>
      <c r="M314" s="1" t="s">
        <v>316</v>
      </c>
    </row>
    <row r="315" spans="1:13" s="16" customFormat="1" ht="67.5">
      <c r="A315" s="64" t="s">
        <v>121</v>
      </c>
      <c r="B315" s="65" t="s">
        <v>750</v>
      </c>
      <c r="C315" s="80"/>
      <c r="D315" s="7" t="s">
        <v>374</v>
      </c>
      <c r="E315" s="6" t="s">
        <v>373</v>
      </c>
      <c r="F315" s="78" t="s">
        <v>338</v>
      </c>
      <c r="G315" s="15"/>
      <c r="H315" s="17" t="s">
        <v>155</v>
      </c>
      <c r="I315" s="70"/>
      <c r="J315" s="71">
        <v>3849.7530000000002</v>
      </c>
      <c r="K315" s="71">
        <v>3849.7530000000002</v>
      </c>
      <c r="L315" s="71">
        <v>3849.7530000000002</v>
      </c>
      <c r="M315" s="1"/>
    </row>
    <row r="316" spans="1:13" s="16" customFormat="1" ht="78.75">
      <c r="A316" s="64" t="s">
        <v>121</v>
      </c>
      <c r="B316" s="65" t="s">
        <v>730</v>
      </c>
      <c r="C316" s="80" t="s">
        <v>404</v>
      </c>
      <c r="D316" s="7" t="s">
        <v>376</v>
      </c>
      <c r="E316" s="6" t="s">
        <v>310</v>
      </c>
      <c r="F316" s="78" t="s">
        <v>375</v>
      </c>
      <c r="G316" s="3" t="s">
        <v>123</v>
      </c>
      <c r="H316" s="17" t="s">
        <v>155</v>
      </c>
      <c r="I316" s="17" t="s">
        <v>131</v>
      </c>
      <c r="J316" s="47">
        <v>3849.7530000000002</v>
      </c>
      <c r="K316" s="47">
        <v>3849.7530000000002</v>
      </c>
      <c r="L316" s="47">
        <v>3849.7530000000002</v>
      </c>
      <c r="M316" s="1" t="s">
        <v>316</v>
      </c>
    </row>
    <row r="317" spans="1:13" s="16" customFormat="1" ht="67.5">
      <c r="A317" s="64" t="s">
        <v>121</v>
      </c>
      <c r="B317" s="65" t="s">
        <v>751</v>
      </c>
      <c r="C317" s="74"/>
      <c r="D317" s="74" t="s">
        <v>425</v>
      </c>
      <c r="E317" s="74" t="s">
        <v>310</v>
      </c>
      <c r="F317" s="74" t="s">
        <v>424</v>
      </c>
      <c r="G317" s="15"/>
      <c r="H317" s="17" t="s">
        <v>156</v>
      </c>
      <c r="I317" s="70"/>
      <c r="J317" s="71">
        <v>2088.335</v>
      </c>
      <c r="K317" s="71">
        <v>2088.335</v>
      </c>
      <c r="L317" s="71">
        <v>2088.335</v>
      </c>
      <c r="M317" s="1"/>
    </row>
    <row r="318" spans="1:13" s="16" customFormat="1" ht="78.75">
      <c r="A318" s="64" t="s">
        <v>121</v>
      </c>
      <c r="B318" s="65" t="s">
        <v>730</v>
      </c>
      <c r="C318" s="74" t="s">
        <v>460</v>
      </c>
      <c r="D318" s="7" t="s">
        <v>478</v>
      </c>
      <c r="E318" s="6" t="s">
        <v>310</v>
      </c>
      <c r="F318" s="6" t="s">
        <v>481</v>
      </c>
      <c r="G318" s="3" t="s">
        <v>128</v>
      </c>
      <c r="H318" s="17" t="s">
        <v>156</v>
      </c>
      <c r="I318" s="17" t="s">
        <v>131</v>
      </c>
      <c r="J318" s="47">
        <v>2088.335</v>
      </c>
      <c r="K318" s="47">
        <v>2088.335</v>
      </c>
      <c r="L318" s="47">
        <v>2088.335</v>
      </c>
      <c r="M318" s="1" t="s">
        <v>316</v>
      </c>
    </row>
    <row r="319" spans="1:13" s="16" customFormat="1" ht="56.25">
      <c r="A319" s="64" t="s">
        <v>121</v>
      </c>
      <c r="B319" s="65" t="s">
        <v>752</v>
      </c>
      <c r="C319" s="74"/>
      <c r="D319" s="7" t="s">
        <v>425</v>
      </c>
      <c r="E319" s="6" t="s">
        <v>310</v>
      </c>
      <c r="F319" s="6" t="s">
        <v>424</v>
      </c>
      <c r="G319" s="15"/>
      <c r="H319" s="17" t="s">
        <v>157</v>
      </c>
      <c r="I319" s="70"/>
      <c r="J319" s="71">
        <v>1938.4780000000001</v>
      </c>
      <c r="K319" s="71">
        <v>1938.4780000000001</v>
      </c>
      <c r="L319" s="71">
        <v>1938.4780000000001</v>
      </c>
      <c r="M319" s="1"/>
    </row>
    <row r="320" spans="1:13" s="16" customFormat="1" ht="78.75">
      <c r="A320" s="64" t="s">
        <v>121</v>
      </c>
      <c r="B320" s="65" t="s">
        <v>730</v>
      </c>
      <c r="C320" s="74" t="s">
        <v>460</v>
      </c>
      <c r="D320" s="7" t="s">
        <v>478</v>
      </c>
      <c r="E320" s="6" t="s">
        <v>310</v>
      </c>
      <c r="F320" s="6" t="s">
        <v>481</v>
      </c>
      <c r="G320" s="3" t="s">
        <v>128</v>
      </c>
      <c r="H320" s="17" t="s">
        <v>157</v>
      </c>
      <c r="I320" s="17" t="s">
        <v>131</v>
      </c>
      <c r="J320" s="47">
        <v>1938.4780000000001</v>
      </c>
      <c r="K320" s="47">
        <v>1938.4780000000001</v>
      </c>
      <c r="L320" s="47">
        <v>1938.4780000000001</v>
      </c>
      <c r="M320" s="1" t="s">
        <v>316</v>
      </c>
    </row>
    <row r="321" spans="1:13" s="16" customFormat="1" ht="56.25">
      <c r="A321" s="64" t="s">
        <v>121</v>
      </c>
      <c r="B321" s="65" t="s">
        <v>753</v>
      </c>
      <c r="C321" s="74"/>
      <c r="D321" s="7" t="s">
        <v>374</v>
      </c>
      <c r="E321" s="6" t="s">
        <v>480</v>
      </c>
      <c r="F321" s="8" t="s">
        <v>338</v>
      </c>
      <c r="G321" s="89"/>
      <c r="H321" s="17" t="s">
        <v>158</v>
      </c>
      <c r="I321" s="17"/>
      <c r="J321" s="71">
        <v>1201.704</v>
      </c>
      <c r="K321" s="71">
        <v>1201.704</v>
      </c>
      <c r="L321" s="71">
        <v>1201.704</v>
      </c>
      <c r="M321" s="1"/>
    </row>
    <row r="322" spans="1:13" s="16" customFormat="1" ht="78.75">
      <c r="A322" s="64" t="s">
        <v>121</v>
      </c>
      <c r="B322" s="65" t="s">
        <v>730</v>
      </c>
      <c r="C322" s="74" t="s">
        <v>460</v>
      </c>
      <c r="D322" s="7" t="s">
        <v>488</v>
      </c>
      <c r="E322" s="6" t="s">
        <v>310</v>
      </c>
      <c r="F322" s="8" t="s">
        <v>487</v>
      </c>
      <c r="G322" s="3" t="s">
        <v>128</v>
      </c>
      <c r="H322" s="17" t="s">
        <v>158</v>
      </c>
      <c r="I322" s="17" t="s">
        <v>131</v>
      </c>
      <c r="J322" s="47">
        <v>1201.704</v>
      </c>
      <c r="K322" s="47">
        <v>1201.704</v>
      </c>
      <c r="L322" s="47">
        <v>1201.704</v>
      </c>
      <c r="M322" s="1" t="s">
        <v>316</v>
      </c>
    </row>
    <row r="323" spans="1:13" s="16" customFormat="1" ht="67.5">
      <c r="A323" s="64" t="s">
        <v>121</v>
      </c>
      <c r="B323" s="65" t="s">
        <v>754</v>
      </c>
      <c r="C323" s="74"/>
      <c r="D323" s="7" t="s">
        <v>374</v>
      </c>
      <c r="E323" s="6" t="s">
        <v>484</v>
      </c>
      <c r="F323" s="6" t="s">
        <v>338</v>
      </c>
      <c r="G323" s="15"/>
      <c r="H323" s="17" t="s">
        <v>159</v>
      </c>
      <c r="I323" s="70"/>
      <c r="J323" s="71">
        <v>667.61400000000003</v>
      </c>
      <c r="K323" s="71">
        <v>667.61400000000003</v>
      </c>
      <c r="L323" s="71">
        <v>667.61400000000003</v>
      </c>
      <c r="M323" s="1"/>
    </row>
    <row r="324" spans="1:13" s="16" customFormat="1" ht="78.75">
      <c r="A324" s="64" t="s">
        <v>121</v>
      </c>
      <c r="B324" s="65" t="s">
        <v>730</v>
      </c>
      <c r="C324" s="74" t="s">
        <v>479</v>
      </c>
      <c r="D324" s="7" t="s">
        <v>478</v>
      </c>
      <c r="E324" s="6" t="s">
        <v>310</v>
      </c>
      <c r="F324" s="6" t="s">
        <v>370</v>
      </c>
      <c r="G324" s="3" t="s">
        <v>128</v>
      </c>
      <c r="H324" s="17" t="s">
        <v>159</v>
      </c>
      <c r="I324" s="17" t="s">
        <v>131</v>
      </c>
      <c r="J324" s="47">
        <v>667.61400000000003</v>
      </c>
      <c r="K324" s="47">
        <v>667.61400000000003</v>
      </c>
      <c r="L324" s="47">
        <v>667.61400000000003</v>
      </c>
      <c r="M324" s="1" t="s">
        <v>316</v>
      </c>
    </row>
    <row r="325" spans="1:13" s="16" customFormat="1" ht="56.25">
      <c r="A325" s="64" t="s">
        <v>121</v>
      </c>
      <c r="B325" s="65" t="s">
        <v>755</v>
      </c>
      <c r="C325" s="74"/>
      <c r="D325" s="7" t="s">
        <v>374</v>
      </c>
      <c r="E325" s="6" t="s">
        <v>480</v>
      </c>
      <c r="F325" s="6" t="s">
        <v>338</v>
      </c>
      <c r="G325" s="15"/>
      <c r="H325" s="17" t="s">
        <v>160</v>
      </c>
      <c r="I325" s="70"/>
      <c r="J325" s="71">
        <v>1622.49</v>
      </c>
      <c r="K325" s="71">
        <v>1622.49</v>
      </c>
      <c r="L325" s="71">
        <v>1622.49</v>
      </c>
      <c r="M325" s="1"/>
    </row>
    <row r="326" spans="1:13" s="16" customFormat="1" ht="78.75">
      <c r="A326" s="64" t="s">
        <v>121</v>
      </c>
      <c r="B326" s="65" t="s">
        <v>730</v>
      </c>
      <c r="C326" s="74" t="s">
        <v>460</v>
      </c>
      <c r="D326" s="7" t="s">
        <v>478</v>
      </c>
      <c r="E326" s="6" t="s">
        <v>310</v>
      </c>
      <c r="F326" s="6" t="s">
        <v>370</v>
      </c>
      <c r="G326" s="3" t="s">
        <v>128</v>
      </c>
      <c r="H326" s="17" t="s">
        <v>160</v>
      </c>
      <c r="I326" s="17" t="s">
        <v>131</v>
      </c>
      <c r="J326" s="47">
        <v>1622.49</v>
      </c>
      <c r="K326" s="47">
        <v>1622.49</v>
      </c>
      <c r="L326" s="47">
        <v>1622.49</v>
      </c>
      <c r="M326" s="1" t="s">
        <v>316</v>
      </c>
    </row>
    <row r="327" spans="1:13" s="16" customFormat="1" ht="45">
      <c r="A327" s="64" t="s">
        <v>121</v>
      </c>
      <c r="B327" s="65" t="s">
        <v>756</v>
      </c>
      <c r="C327" s="74"/>
      <c r="D327" s="7" t="s">
        <v>374</v>
      </c>
      <c r="E327" s="6" t="s">
        <v>480</v>
      </c>
      <c r="F327" s="6" t="s">
        <v>338</v>
      </c>
      <c r="G327" s="15"/>
      <c r="H327" s="17" t="s">
        <v>161</v>
      </c>
      <c r="I327" s="70"/>
      <c r="J327" s="71">
        <v>803</v>
      </c>
      <c r="K327" s="71">
        <v>303</v>
      </c>
      <c r="L327" s="71">
        <v>303</v>
      </c>
      <c r="M327" s="1"/>
    </row>
    <row r="328" spans="1:13" s="16" customFormat="1" ht="45">
      <c r="A328" s="64" t="s">
        <v>121</v>
      </c>
      <c r="B328" s="65" t="s">
        <v>639</v>
      </c>
      <c r="C328" s="74" t="s">
        <v>460</v>
      </c>
      <c r="D328" s="7" t="s">
        <v>499</v>
      </c>
      <c r="E328" s="6" t="s">
        <v>310</v>
      </c>
      <c r="F328" s="6" t="s">
        <v>498</v>
      </c>
      <c r="G328" s="3" t="s">
        <v>128</v>
      </c>
      <c r="H328" s="17" t="s">
        <v>161</v>
      </c>
      <c r="I328" s="17" t="s">
        <v>3</v>
      </c>
      <c r="J328" s="47">
        <v>803</v>
      </c>
      <c r="K328" s="47">
        <v>303</v>
      </c>
      <c r="L328" s="47">
        <v>303</v>
      </c>
      <c r="M328" s="1" t="s">
        <v>316</v>
      </c>
    </row>
    <row r="329" spans="1:13" s="16" customFormat="1" ht="168.75">
      <c r="A329" s="64" t="s">
        <v>121</v>
      </c>
      <c r="B329" s="65" t="s">
        <v>757</v>
      </c>
      <c r="C329" s="74"/>
      <c r="D329" s="7" t="s">
        <v>476</v>
      </c>
      <c r="E329" s="6" t="s">
        <v>409</v>
      </c>
      <c r="F329" s="6" t="s">
        <v>475</v>
      </c>
      <c r="G329" s="15"/>
      <c r="H329" s="17" t="s">
        <v>162</v>
      </c>
      <c r="I329" s="70"/>
      <c r="J329" s="71">
        <v>40.799999999999997</v>
      </c>
      <c r="K329" s="71">
        <v>40.799999999999997</v>
      </c>
      <c r="L329" s="71">
        <v>40.799999999999997</v>
      </c>
      <c r="M329" s="1"/>
    </row>
    <row r="330" spans="1:13" s="16" customFormat="1" ht="180">
      <c r="A330" s="64" t="s">
        <v>121</v>
      </c>
      <c r="B330" s="65" t="s">
        <v>758</v>
      </c>
      <c r="C330" s="74" t="s">
        <v>407</v>
      </c>
      <c r="D330" s="7" t="s">
        <v>474</v>
      </c>
      <c r="E330" s="6" t="s">
        <v>310</v>
      </c>
      <c r="F330" s="6" t="s">
        <v>473</v>
      </c>
      <c r="G330" s="3" t="s">
        <v>142</v>
      </c>
      <c r="H330" s="17" t="s">
        <v>162</v>
      </c>
      <c r="I330" s="17" t="s">
        <v>163</v>
      </c>
      <c r="J330" s="47">
        <v>40.799999999999997</v>
      </c>
      <c r="K330" s="47">
        <v>40.799999999999997</v>
      </c>
      <c r="L330" s="47">
        <v>40.799999999999997</v>
      </c>
      <c r="M330" s="1" t="s">
        <v>316</v>
      </c>
    </row>
    <row r="331" spans="1:13" s="16" customFormat="1" ht="45">
      <c r="A331" s="64" t="s">
        <v>121</v>
      </c>
      <c r="B331" s="65" t="s">
        <v>759</v>
      </c>
      <c r="C331" s="80"/>
      <c r="D331" s="7" t="s">
        <v>374</v>
      </c>
      <c r="E331" s="6" t="s">
        <v>373</v>
      </c>
      <c r="F331" s="8" t="s">
        <v>338</v>
      </c>
      <c r="G331" s="15"/>
      <c r="H331" s="17" t="s">
        <v>164</v>
      </c>
      <c r="I331" s="70"/>
      <c r="J331" s="71">
        <v>6875.3969999999999</v>
      </c>
      <c r="K331" s="71">
        <v>6544.0870000000004</v>
      </c>
      <c r="L331" s="71">
        <v>6544.0870000000004</v>
      </c>
      <c r="M331" s="1"/>
    </row>
    <row r="332" spans="1:13" s="16" customFormat="1" ht="78.75">
      <c r="A332" s="64" t="s">
        <v>121</v>
      </c>
      <c r="B332" s="65" t="s">
        <v>730</v>
      </c>
      <c r="C332" s="80" t="s">
        <v>404</v>
      </c>
      <c r="D332" s="7" t="s">
        <v>468</v>
      </c>
      <c r="E332" s="6" t="s">
        <v>310</v>
      </c>
      <c r="F332" s="8" t="s">
        <v>467</v>
      </c>
      <c r="G332" s="3" t="s">
        <v>123</v>
      </c>
      <c r="H332" s="17" t="s">
        <v>164</v>
      </c>
      <c r="I332" s="17" t="s">
        <v>131</v>
      </c>
      <c r="J332" s="47">
        <v>6875.3969999999999</v>
      </c>
      <c r="K332" s="47">
        <v>6544.0870000000004</v>
      </c>
      <c r="L332" s="47">
        <v>6544.0870000000004</v>
      </c>
      <c r="M332" s="1" t="s">
        <v>316</v>
      </c>
    </row>
    <row r="333" spans="1:13" s="16" customFormat="1" ht="90">
      <c r="A333" s="64" t="s">
        <v>121</v>
      </c>
      <c r="B333" s="65" t="s">
        <v>760</v>
      </c>
      <c r="C333" s="80"/>
      <c r="D333" s="7" t="s">
        <v>425</v>
      </c>
      <c r="E333" s="6" t="s">
        <v>310</v>
      </c>
      <c r="F333" s="78" t="s">
        <v>424</v>
      </c>
      <c r="G333" s="15"/>
      <c r="H333" s="17" t="s">
        <v>165</v>
      </c>
      <c r="I333" s="70"/>
      <c r="J333" s="47">
        <v>3147.8679999999999</v>
      </c>
      <c r="K333" s="47">
        <v>3147.8679999999999</v>
      </c>
      <c r="L333" s="47">
        <v>3147.8679999999999</v>
      </c>
      <c r="M333" s="1"/>
    </row>
    <row r="334" spans="1:13" s="16" customFormat="1" ht="78.75">
      <c r="A334" s="64" t="s">
        <v>121</v>
      </c>
      <c r="B334" s="65" t="s">
        <v>730</v>
      </c>
      <c r="C334" s="80" t="s">
        <v>404</v>
      </c>
      <c r="D334" s="7" t="s">
        <v>376</v>
      </c>
      <c r="E334" s="6" t="s">
        <v>310</v>
      </c>
      <c r="F334" s="78" t="s">
        <v>375</v>
      </c>
      <c r="G334" s="3" t="s">
        <v>123</v>
      </c>
      <c r="H334" s="17" t="s">
        <v>165</v>
      </c>
      <c r="I334" s="17" t="s">
        <v>131</v>
      </c>
      <c r="J334" s="47">
        <v>3147.8679999999999</v>
      </c>
      <c r="K334" s="47">
        <v>3147.8679999999999</v>
      </c>
      <c r="L334" s="47">
        <v>3147.8679999999999</v>
      </c>
      <c r="M334" s="1" t="s">
        <v>316</v>
      </c>
    </row>
    <row r="335" spans="1:13" s="16" customFormat="1" ht="67.5">
      <c r="A335" s="64" t="s">
        <v>121</v>
      </c>
      <c r="B335" s="65" t="s">
        <v>761</v>
      </c>
      <c r="C335" s="80"/>
      <c r="D335" s="7" t="s">
        <v>425</v>
      </c>
      <c r="E335" s="6" t="s">
        <v>310</v>
      </c>
      <c r="F335" s="78" t="s">
        <v>424</v>
      </c>
      <c r="G335" s="89"/>
      <c r="H335" s="17" t="s">
        <v>166</v>
      </c>
      <c r="I335" s="17"/>
      <c r="J335" s="47">
        <v>4979.652</v>
      </c>
      <c r="K335" s="47">
        <v>4979.652</v>
      </c>
      <c r="L335" s="47">
        <v>4979.652</v>
      </c>
      <c r="M335" s="1"/>
    </row>
    <row r="336" spans="1:13" s="16" customFormat="1" ht="78.75">
      <c r="A336" s="64" t="s">
        <v>121</v>
      </c>
      <c r="B336" s="65" t="s">
        <v>730</v>
      </c>
      <c r="C336" s="80" t="s">
        <v>404</v>
      </c>
      <c r="D336" s="7" t="s">
        <v>376</v>
      </c>
      <c r="E336" s="6" t="s">
        <v>310</v>
      </c>
      <c r="F336" s="78" t="s">
        <v>375</v>
      </c>
      <c r="G336" s="3" t="s">
        <v>123</v>
      </c>
      <c r="H336" s="17" t="s">
        <v>166</v>
      </c>
      <c r="I336" s="17" t="s">
        <v>131</v>
      </c>
      <c r="J336" s="47">
        <v>1430.6690000000001</v>
      </c>
      <c r="K336" s="47">
        <v>1430.6690000000001</v>
      </c>
      <c r="L336" s="47">
        <v>1430.6690000000001</v>
      </c>
      <c r="M336" s="1" t="s">
        <v>316</v>
      </c>
    </row>
    <row r="337" spans="1:13" s="16" customFormat="1" ht="78.75">
      <c r="A337" s="64" t="s">
        <v>121</v>
      </c>
      <c r="B337" s="65" t="s">
        <v>730</v>
      </c>
      <c r="C337" s="74" t="s">
        <v>465</v>
      </c>
      <c r="D337" s="7" t="s">
        <v>376</v>
      </c>
      <c r="E337" s="6" t="s">
        <v>310</v>
      </c>
      <c r="F337" s="78" t="s">
        <v>375</v>
      </c>
      <c r="G337" s="3" t="s">
        <v>139</v>
      </c>
      <c r="H337" s="17" t="s">
        <v>166</v>
      </c>
      <c r="I337" s="17" t="s">
        <v>131</v>
      </c>
      <c r="J337" s="47">
        <v>3548.9830000000002</v>
      </c>
      <c r="K337" s="47">
        <v>3548.9830000000002</v>
      </c>
      <c r="L337" s="47">
        <v>3548.9830000000002</v>
      </c>
      <c r="M337" s="1" t="s">
        <v>316</v>
      </c>
    </row>
    <row r="338" spans="1:13" s="16" customFormat="1" ht="45">
      <c r="A338" s="64" t="s">
        <v>121</v>
      </c>
      <c r="B338" s="65" t="s">
        <v>762</v>
      </c>
      <c r="C338" s="74"/>
      <c r="D338" s="7" t="s">
        <v>374</v>
      </c>
      <c r="E338" s="6" t="s">
        <v>466</v>
      </c>
      <c r="F338" s="6" t="s">
        <v>338</v>
      </c>
      <c r="G338" s="15"/>
      <c r="H338" s="17" t="s">
        <v>167</v>
      </c>
      <c r="I338" s="70"/>
      <c r="J338" s="71">
        <v>100</v>
      </c>
      <c r="K338" s="71">
        <v>100</v>
      </c>
      <c r="L338" s="71">
        <v>100</v>
      </c>
      <c r="M338" s="1"/>
    </row>
    <row r="339" spans="1:13" s="16" customFormat="1" ht="56.25">
      <c r="A339" s="64" t="s">
        <v>121</v>
      </c>
      <c r="B339" s="65" t="s">
        <v>639</v>
      </c>
      <c r="C339" s="74" t="s">
        <v>470</v>
      </c>
      <c r="D339" s="7" t="s">
        <v>472</v>
      </c>
      <c r="E339" s="6" t="s">
        <v>310</v>
      </c>
      <c r="F339" s="6" t="s">
        <v>471</v>
      </c>
      <c r="G339" s="3" t="s">
        <v>168</v>
      </c>
      <c r="H339" s="17" t="s">
        <v>167</v>
      </c>
      <c r="I339" s="17" t="s">
        <v>3</v>
      </c>
      <c r="J339" s="47">
        <v>100</v>
      </c>
      <c r="K339" s="47">
        <v>100</v>
      </c>
      <c r="L339" s="47">
        <v>100</v>
      </c>
      <c r="M339" s="1" t="s">
        <v>316</v>
      </c>
    </row>
    <row r="340" spans="1:13" s="16" customFormat="1" ht="45">
      <c r="A340" s="64" t="s">
        <v>121</v>
      </c>
      <c r="B340" s="65" t="s">
        <v>763</v>
      </c>
      <c r="C340" s="74"/>
      <c r="D340" s="7" t="s">
        <v>374</v>
      </c>
      <c r="E340" s="6" t="s">
        <v>466</v>
      </c>
      <c r="F340" s="6" t="s">
        <v>338</v>
      </c>
      <c r="G340" s="15"/>
      <c r="H340" s="17" t="s">
        <v>169</v>
      </c>
      <c r="I340" s="70"/>
      <c r="J340" s="71">
        <v>380</v>
      </c>
      <c r="K340" s="71">
        <v>100</v>
      </c>
      <c r="L340" s="71">
        <v>100</v>
      </c>
      <c r="M340" s="1"/>
    </row>
    <row r="341" spans="1:13" s="16" customFormat="1" ht="56.25">
      <c r="A341" s="64" t="s">
        <v>121</v>
      </c>
      <c r="B341" s="65" t="s">
        <v>651</v>
      </c>
      <c r="C341" s="74" t="s">
        <v>470</v>
      </c>
      <c r="D341" s="7" t="s">
        <v>472</v>
      </c>
      <c r="E341" s="6" t="s">
        <v>310</v>
      </c>
      <c r="F341" s="6" t="s">
        <v>471</v>
      </c>
      <c r="G341" s="3" t="s">
        <v>168</v>
      </c>
      <c r="H341" s="17" t="s">
        <v>169</v>
      </c>
      <c r="I341" s="17" t="s">
        <v>18</v>
      </c>
      <c r="J341" s="47">
        <v>15</v>
      </c>
      <c r="K341" s="47">
        <v>15</v>
      </c>
      <c r="L341" s="47">
        <v>15</v>
      </c>
      <c r="M341" s="1" t="s">
        <v>316</v>
      </c>
    </row>
    <row r="342" spans="1:13" s="16" customFormat="1" ht="56.25">
      <c r="A342" s="64" t="s">
        <v>121</v>
      </c>
      <c r="B342" s="65" t="s">
        <v>764</v>
      </c>
      <c r="C342" s="74" t="s">
        <v>470</v>
      </c>
      <c r="D342" s="7" t="s">
        <v>472</v>
      </c>
      <c r="E342" s="6" t="s">
        <v>310</v>
      </c>
      <c r="F342" s="6" t="s">
        <v>471</v>
      </c>
      <c r="G342" s="3" t="s">
        <v>168</v>
      </c>
      <c r="H342" s="17" t="s">
        <v>169</v>
      </c>
      <c r="I342" s="17" t="s">
        <v>170</v>
      </c>
      <c r="J342" s="47">
        <v>25</v>
      </c>
      <c r="K342" s="47">
        <v>25</v>
      </c>
      <c r="L342" s="47">
        <v>25</v>
      </c>
      <c r="M342" s="1" t="s">
        <v>316</v>
      </c>
    </row>
    <row r="343" spans="1:13" s="16" customFormat="1" ht="56.25">
      <c r="A343" s="64" t="s">
        <v>121</v>
      </c>
      <c r="B343" s="65" t="s">
        <v>639</v>
      </c>
      <c r="C343" s="74" t="s">
        <v>470</v>
      </c>
      <c r="D343" s="7" t="s">
        <v>469</v>
      </c>
      <c r="E343" s="6" t="s">
        <v>310</v>
      </c>
      <c r="F343" s="6" t="s">
        <v>325</v>
      </c>
      <c r="G343" s="3" t="s">
        <v>168</v>
      </c>
      <c r="H343" s="17" t="s">
        <v>169</v>
      </c>
      <c r="I343" s="17" t="s">
        <v>3</v>
      </c>
      <c r="J343" s="47">
        <v>340</v>
      </c>
      <c r="K343" s="47">
        <v>60</v>
      </c>
      <c r="L343" s="47">
        <v>60</v>
      </c>
      <c r="M343" s="1" t="s">
        <v>316</v>
      </c>
    </row>
    <row r="344" spans="1:13" s="16" customFormat="1" ht="45">
      <c r="A344" s="64" t="s">
        <v>121</v>
      </c>
      <c r="B344" s="65" t="s">
        <v>765</v>
      </c>
      <c r="C344" s="80"/>
      <c r="D344" s="7" t="s">
        <v>462</v>
      </c>
      <c r="E344" s="6" t="s">
        <v>310</v>
      </c>
      <c r="F344" s="6" t="s">
        <v>461</v>
      </c>
      <c r="G344" s="15"/>
      <c r="H344" s="17" t="s">
        <v>171</v>
      </c>
      <c r="I344" s="70"/>
      <c r="J344" s="71">
        <v>50</v>
      </c>
      <c r="K344" s="71">
        <v>50</v>
      </c>
      <c r="L344" s="71">
        <v>50</v>
      </c>
      <c r="M344" s="1"/>
    </row>
    <row r="345" spans="1:13" s="16" customFormat="1" ht="90">
      <c r="A345" s="64" t="s">
        <v>121</v>
      </c>
      <c r="B345" s="65" t="s">
        <v>639</v>
      </c>
      <c r="C345" s="80" t="s">
        <v>460</v>
      </c>
      <c r="D345" s="7" t="s">
        <v>459</v>
      </c>
      <c r="E345" s="6" t="s">
        <v>310</v>
      </c>
      <c r="F345" s="6" t="s">
        <v>458</v>
      </c>
      <c r="G345" s="3" t="s">
        <v>128</v>
      </c>
      <c r="H345" s="17" t="s">
        <v>171</v>
      </c>
      <c r="I345" s="17" t="s">
        <v>3</v>
      </c>
      <c r="J345" s="47">
        <v>50</v>
      </c>
      <c r="K345" s="47">
        <v>50</v>
      </c>
      <c r="L345" s="47">
        <v>50</v>
      </c>
      <c r="M345" s="1" t="s">
        <v>316</v>
      </c>
    </row>
    <row r="346" spans="1:13" s="16" customFormat="1" ht="78.75">
      <c r="A346" s="64" t="s">
        <v>121</v>
      </c>
      <c r="B346" s="65" t="s">
        <v>766</v>
      </c>
      <c r="C346" s="15"/>
      <c r="D346" s="7" t="s">
        <v>324</v>
      </c>
      <c r="E346" s="6" t="s">
        <v>359</v>
      </c>
      <c r="F346" s="6" t="s">
        <v>338</v>
      </c>
      <c r="G346" s="15"/>
      <c r="H346" s="17" t="s">
        <v>172</v>
      </c>
      <c r="I346" s="70"/>
      <c r="J346" s="71">
        <v>163</v>
      </c>
      <c r="K346" s="71">
        <v>163</v>
      </c>
      <c r="L346" s="71">
        <v>163</v>
      </c>
      <c r="M346" s="1"/>
    </row>
    <row r="347" spans="1:13" s="16" customFormat="1" ht="56.25">
      <c r="A347" s="64" t="s">
        <v>121</v>
      </c>
      <c r="B347" s="65" t="s">
        <v>728</v>
      </c>
      <c r="C347" s="15" t="s">
        <v>358</v>
      </c>
      <c r="D347" s="7" t="s">
        <v>361</v>
      </c>
      <c r="E347" s="6" t="s">
        <v>310</v>
      </c>
      <c r="F347" s="6" t="s">
        <v>360</v>
      </c>
      <c r="G347" s="3" t="s">
        <v>119</v>
      </c>
      <c r="H347" s="17" t="s">
        <v>172</v>
      </c>
      <c r="I347" s="17" t="s">
        <v>129</v>
      </c>
      <c r="J347" s="47">
        <v>163</v>
      </c>
      <c r="K347" s="47">
        <v>163</v>
      </c>
      <c r="L347" s="47">
        <v>163</v>
      </c>
      <c r="M347" s="1" t="s">
        <v>316</v>
      </c>
    </row>
    <row r="348" spans="1:13" s="61" customFormat="1" ht="56.25">
      <c r="A348" s="37" t="s">
        <v>173</v>
      </c>
      <c r="B348" s="38" t="s">
        <v>767</v>
      </c>
      <c r="C348" s="44"/>
      <c r="D348" s="50"/>
      <c r="E348" s="51"/>
      <c r="F348" s="51"/>
      <c r="G348" s="92"/>
      <c r="H348" s="43"/>
      <c r="I348" s="54"/>
      <c r="J348" s="57">
        <v>11332.264999999999</v>
      </c>
      <c r="K348" s="57">
        <v>11332.264999999999</v>
      </c>
      <c r="L348" s="57">
        <v>11332.264999999999</v>
      </c>
      <c r="M348" s="51"/>
    </row>
    <row r="349" spans="1:13" s="16" customFormat="1" ht="45">
      <c r="A349" s="64" t="s">
        <v>173</v>
      </c>
      <c r="B349" s="65" t="s">
        <v>649</v>
      </c>
      <c r="C349" s="74"/>
      <c r="D349" s="75" t="s">
        <v>324</v>
      </c>
      <c r="E349" s="73" t="s">
        <v>323</v>
      </c>
      <c r="F349" s="73" t="s">
        <v>322</v>
      </c>
      <c r="G349" s="89"/>
      <c r="H349" s="17" t="s">
        <v>15</v>
      </c>
      <c r="I349" s="17"/>
      <c r="J349" s="47">
        <v>4282.0720000000001</v>
      </c>
      <c r="K349" s="47">
        <v>4282.0720000000001</v>
      </c>
      <c r="L349" s="47">
        <v>4282.0720000000001</v>
      </c>
      <c r="M349" s="1"/>
    </row>
    <row r="350" spans="1:13" s="16" customFormat="1" ht="135">
      <c r="A350" s="64" t="s">
        <v>173</v>
      </c>
      <c r="B350" s="65" t="s">
        <v>650</v>
      </c>
      <c r="C350" s="74" t="s">
        <v>327</v>
      </c>
      <c r="D350" s="75" t="s">
        <v>456</v>
      </c>
      <c r="E350" s="73" t="s">
        <v>310</v>
      </c>
      <c r="F350" s="73" t="s">
        <v>335</v>
      </c>
      <c r="G350" s="3" t="s">
        <v>16</v>
      </c>
      <c r="H350" s="17" t="s">
        <v>15</v>
      </c>
      <c r="I350" s="17" t="s">
        <v>17</v>
      </c>
      <c r="J350" s="47">
        <v>3258.12</v>
      </c>
      <c r="K350" s="47">
        <v>3258.12</v>
      </c>
      <c r="L350" s="47">
        <v>3258.12</v>
      </c>
      <c r="M350" s="1" t="s">
        <v>308</v>
      </c>
    </row>
    <row r="351" spans="1:13" s="16" customFormat="1" ht="135">
      <c r="A351" s="64" t="s">
        <v>173</v>
      </c>
      <c r="B351" s="65" t="s">
        <v>652</v>
      </c>
      <c r="C351" s="74" t="s">
        <v>327</v>
      </c>
      <c r="D351" s="75" t="s">
        <v>456</v>
      </c>
      <c r="E351" s="73" t="s">
        <v>310</v>
      </c>
      <c r="F351" s="73" t="s">
        <v>335</v>
      </c>
      <c r="G351" s="3" t="s">
        <v>16</v>
      </c>
      <c r="H351" s="17" t="s">
        <v>15</v>
      </c>
      <c r="I351" s="17" t="s">
        <v>19</v>
      </c>
      <c r="J351" s="47">
        <v>983.952</v>
      </c>
      <c r="K351" s="47">
        <v>983.952</v>
      </c>
      <c r="L351" s="47">
        <v>983.952</v>
      </c>
      <c r="M351" s="1" t="s">
        <v>308</v>
      </c>
    </row>
    <row r="352" spans="1:13" s="16" customFormat="1" ht="67.5">
      <c r="A352" s="64" t="s">
        <v>173</v>
      </c>
      <c r="B352" s="65" t="s">
        <v>639</v>
      </c>
      <c r="C352" s="74" t="s">
        <v>327</v>
      </c>
      <c r="D352" s="72" t="s">
        <v>449</v>
      </c>
      <c r="E352" s="73" t="s">
        <v>310</v>
      </c>
      <c r="F352" s="73" t="s">
        <v>448</v>
      </c>
      <c r="G352" s="3" t="s">
        <v>16</v>
      </c>
      <c r="H352" s="17" t="s">
        <v>15</v>
      </c>
      <c r="I352" s="17" t="s">
        <v>3</v>
      </c>
      <c r="J352" s="47">
        <v>40</v>
      </c>
      <c r="K352" s="47">
        <v>40</v>
      </c>
      <c r="L352" s="47">
        <v>40</v>
      </c>
      <c r="M352" s="1" t="s">
        <v>316</v>
      </c>
    </row>
    <row r="353" spans="1:13" s="16" customFormat="1" ht="101.25">
      <c r="A353" s="64" t="s">
        <v>173</v>
      </c>
      <c r="B353" s="65" t="s">
        <v>768</v>
      </c>
      <c r="C353" s="74"/>
      <c r="D353" s="72" t="s">
        <v>324</v>
      </c>
      <c r="E353" s="73" t="s">
        <v>455</v>
      </c>
      <c r="F353" s="73" t="s">
        <v>338</v>
      </c>
      <c r="G353" s="89"/>
      <c r="H353" s="17" t="s">
        <v>174</v>
      </c>
      <c r="I353" s="17"/>
      <c r="J353" s="47">
        <v>0.6</v>
      </c>
      <c r="K353" s="47">
        <v>0.6</v>
      </c>
      <c r="L353" s="47">
        <v>0.6</v>
      </c>
      <c r="M353" s="1"/>
    </row>
    <row r="354" spans="1:13" s="16" customFormat="1" ht="22.5">
      <c r="A354" s="64" t="s">
        <v>173</v>
      </c>
      <c r="B354" s="65" t="s">
        <v>639</v>
      </c>
      <c r="C354" s="74" t="s">
        <v>321</v>
      </c>
      <c r="D354" s="72" t="s">
        <v>454</v>
      </c>
      <c r="E354" s="73" t="s">
        <v>310</v>
      </c>
      <c r="F354" s="73" t="s">
        <v>453</v>
      </c>
      <c r="G354" s="3" t="s">
        <v>175</v>
      </c>
      <c r="H354" s="17" t="s">
        <v>174</v>
      </c>
      <c r="I354" s="17" t="s">
        <v>3</v>
      </c>
      <c r="J354" s="47">
        <v>0.6</v>
      </c>
      <c r="K354" s="47">
        <v>0.6</v>
      </c>
      <c r="L354" s="47">
        <v>0.6</v>
      </c>
      <c r="M354" s="1" t="s">
        <v>316</v>
      </c>
    </row>
    <row r="355" spans="1:13" s="16" customFormat="1" ht="101.25">
      <c r="A355" s="64" t="s">
        <v>173</v>
      </c>
      <c r="B355" s="65" t="s">
        <v>769</v>
      </c>
      <c r="C355" s="74"/>
      <c r="D355" s="72" t="s">
        <v>324</v>
      </c>
      <c r="E355" s="73" t="s">
        <v>455</v>
      </c>
      <c r="F355" s="73" t="s">
        <v>338</v>
      </c>
      <c r="G355" s="89"/>
      <c r="H355" s="17" t="s">
        <v>176</v>
      </c>
      <c r="I355" s="17"/>
      <c r="J355" s="47">
        <v>58.5</v>
      </c>
      <c r="K355" s="47">
        <v>58.5</v>
      </c>
      <c r="L355" s="47">
        <v>58.5</v>
      </c>
      <c r="M355" s="1"/>
    </row>
    <row r="356" spans="1:13" s="16" customFormat="1" ht="22.5">
      <c r="A356" s="64" t="s">
        <v>173</v>
      </c>
      <c r="B356" s="65" t="s">
        <v>639</v>
      </c>
      <c r="C356" s="74" t="s">
        <v>321</v>
      </c>
      <c r="D356" s="72" t="s">
        <v>454</v>
      </c>
      <c r="E356" s="73" t="s">
        <v>310</v>
      </c>
      <c r="F356" s="73" t="s">
        <v>453</v>
      </c>
      <c r="G356" s="3" t="s">
        <v>175</v>
      </c>
      <c r="H356" s="17" t="s">
        <v>176</v>
      </c>
      <c r="I356" s="17" t="s">
        <v>3</v>
      </c>
      <c r="J356" s="47">
        <v>58.5</v>
      </c>
      <c r="K356" s="47">
        <v>58.5</v>
      </c>
      <c r="L356" s="47">
        <v>58.5</v>
      </c>
      <c r="M356" s="1" t="s">
        <v>316</v>
      </c>
    </row>
    <row r="357" spans="1:13" s="16" customFormat="1" ht="45">
      <c r="A357" s="64" t="s">
        <v>173</v>
      </c>
      <c r="B357" s="65" t="s">
        <v>770</v>
      </c>
      <c r="C357" s="74"/>
      <c r="D357" s="72" t="s">
        <v>324</v>
      </c>
      <c r="E357" s="73" t="s">
        <v>455</v>
      </c>
      <c r="F357" s="73" t="s">
        <v>338</v>
      </c>
      <c r="G357" s="89"/>
      <c r="H357" s="17" t="s">
        <v>177</v>
      </c>
      <c r="I357" s="17"/>
      <c r="J357" s="47">
        <v>15</v>
      </c>
      <c r="K357" s="47">
        <v>15</v>
      </c>
      <c r="L357" s="47">
        <v>15</v>
      </c>
      <c r="M357" s="1"/>
    </row>
    <row r="358" spans="1:13" s="16" customFormat="1" ht="22.5">
      <c r="A358" s="64" t="s">
        <v>173</v>
      </c>
      <c r="B358" s="65" t="s">
        <v>639</v>
      </c>
      <c r="C358" s="74" t="s">
        <v>321</v>
      </c>
      <c r="D358" s="72" t="s">
        <v>454</v>
      </c>
      <c r="E358" s="73" t="s">
        <v>310</v>
      </c>
      <c r="F358" s="73" t="s">
        <v>453</v>
      </c>
      <c r="G358" s="3" t="s">
        <v>175</v>
      </c>
      <c r="H358" s="17" t="s">
        <v>177</v>
      </c>
      <c r="I358" s="17" t="s">
        <v>3</v>
      </c>
      <c r="J358" s="47">
        <v>15</v>
      </c>
      <c r="K358" s="47">
        <v>15</v>
      </c>
      <c r="L358" s="47">
        <v>15</v>
      </c>
      <c r="M358" s="1" t="s">
        <v>316</v>
      </c>
    </row>
    <row r="359" spans="1:13" s="16" customFormat="1" ht="67.5">
      <c r="A359" s="64" t="s">
        <v>173</v>
      </c>
      <c r="B359" s="65" t="s">
        <v>771</v>
      </c>
      <c r="C359" s="74"/>
      <c r="D359" s="72" t="s">
        <v>324</v>
      </c>
      <c r="E359" s="73" t="s">
        <v>455</v>
      </c>
      <c r="F359" s="73" t="s">
        <v>338</v>
      </c>
      <c r="G359" s="89"/>
      <c r="H359" s="17" t="s">
        <v>178</v>
      </c>
      <c r="I359" s="17"/>
      <c r="J359" s="47">
        <v>175.9</v>
      </c>
      <c r="K359" s="47">
        <v>175.9</v>
      </c>
      <c r="L359" s="47">
        <v>175.9</v>
      </c>
      <c r="M359" s="1"/>
    </row>
    <row r="360" spans="1:13" s="16" customFormat="1" ht="22.5">
      <c r="A360" s="64" t="s">
        <v>173</v>
      </c>
      <c r="B360" s="65" t="s">
        <v>639</v>
      </c>
      <c r="C360" s="74" t="s">
        <v>321</v>
      </c>
      <c r="D360" s="72" t="s">
        <v>454</v>
      </c>
      <c r="E360" s="73" t="s">
        <v>310</v>
      </c>
      <c r="F360" s="73" t="s">
        <v>453</v>
      </c>
      <c r="G360" s="3" t="s">
        <v>175</v>
      </c>
      <c r="H360" s="17" t="s">
        <v>178</v>
      </c>
      <c r="I360" s="17" t="s">
        <v>3</v>
      </c>
      <c r="J360" s="47">
        <v>175.9</v>
      </c>
      <c r="K360" s="47">
        <v>175.9</v>
      </c>
      <c r="L360" s="47">
        <v>175.9</v>
      </c>
      <c r="M360" s="1" t="s">
        <v>316</v>
      </c>
    </row>
    <row r="361" spans="1:13" s="16" customFormat="1" ht="45">
      <c r="A361" s="64" t="s">
        <v>173</v>
      </c>
      <c r="B361" s="65" t="s">
        <v>701</v>
      </c>
      <c r="C361" s="74"/>
      <c r="D361" s="72" t="s">
        <v>324</v>
      </c>
      <c r="E361" s="73" t="s">
        <v>452</v>
      </c>
      <c r="F361" s="73" t="s">
        <v>338</v>
      </c>
      <c r="G361" s="89"/>
      <c r="H361" s="17" t="s">
        <v>179</v>
      </c>
      <c r="I361" s="17"/>
      <c r="J361" s="47">
        <v>15</v>
      </c>
      <c r="K361" s="47">
        <v>15</v>
      </c>
      <c r="L361" s="47">
        <v>15</v>
      </c>
      <c r="M361" s="1"/>
    </row>
    <row r="362" spans="1:13" s="16" customFormat="1" ht="67.5">
      <c r="A362" s="64" t="s">
        <v>173</v>
      </c>
      <c r="B362" s="65" t="s">
        <v>639</v>
      </c>
      <c r="C362" s="74" t="s">
        <v>327</v>
      </c>
      <c r="D362" s="72" t="s">
        <v>451</v>
      </c>
      <c r="E362" s="73" t="s">
        <v>310</v>
      </c>
      <c r="F362" s="73" t="s">
        <v>450</v>
      </c>
      <c r="G362" s="3" t="s">
        <v>16</v>
      </c>
      <c r="H362" s="17" t="s">
        <v>179</v>
      </c>
      <c r="I362" s="17" t="s">
        <v>3</v>
      </c>
      <c r="J362" s="47">
        <v>15</v>
      </c>
      <c r="K362" s="47">
        <v>15</v>
      </c>
      <c r="L362" s="47">
        <v>15</v>
      </c>
      <c r="M362" s="1" t="s">
        <v>316</v>
      </c>
    </row>
    <row r="363" spans="1:13" s="16" customFormat="1" ht="45">
      <c r="A363" s="64" t="s">
        <v>173</v>
      </c>
      <c r="B363" s="65" t="s">
        <v>772</v>
      </c>
      <c r="C363" s="74"/>
      <c r="D363" s="72" t="s">
        <v>324</v>
      </c>
      <c r="E363" s="73" t="s">
        <v>452</v>
      </c>
      <c r="F363" s="73" t="s">
        <v>338</v>
      </c>
      <c r="G363" s="89"/>
      <c r="H363" s="17" t="s">
        <v>180</v>
      </c>
      <c r="I363" s="17"/>
      <c r="J363" s="47">
        <v>125</v>
      </c>
      <c r="K363" s="47">
        <v>125</v>
      </c>
      <c r="L363" s="47">
        <v>125</v>
      </c>
      <c r="M363" s="1"/>
    </row>
    <row r="364" spans="1:13" s="16" customFormat="1" ht="67.5">
      <c r="A364" s="64" t="s">
        <v>173</v>
      </c>
      <c r="B364" s="65" t="s">
        <v>639</v>
      </c>
      <c r="C364" s="74" t="s">
        <v>327</v>
      </c>
      <c r="D364" s="72" t="s">
        <v>451</v>
      </c>
      <c r="E364" s="73" t="s">
        <v>310</v>
      </c>
      <c r="F364" s="73" t="s">
        <v>450</v>
      </c>
      <c r="G364" s="3" t="s">
        <v>16</v>
      </c>
      <c r="H364" s="17" t="s">
        <v>180</v>
      </c>
      <c r="I364" s="17" t="s">
        <v>3</v>
      </c>
      <c r="J364" s="47">
        <v>125</v>
      </c>
      <c r="K364" s="47">
        <v>125</v>
      </c>
      <c r="L364" s="47">
        <v>125</v>
      </c>
      <c r="M364" s="1" t="s">
        <v>316</v>
      </c>
    </row>
    <row r="365" spans="1:13" s="16" customFormat="1" ht="45">
      <c r="A365" s="64" t="s">
        <v>173</v>
      </c>
      <c r="B365" s="65" t="s">
        <v>655</v>
      </c>
      <c r="C365" s="4"/>
      <c r="D365" s="72" t="s">
        <v>342</v>
      </c>
      <c r="E365" s="73" t="s">
        <v>310</v>
      </c>
      <c r="F365" s="73" t="s">
        <v>341</v>
      </c>
      <c r="G365" s="89"/>
      <c r="H365" s="17" t="s">
        <v>25</v>
      </c>
      <c r="I365" s="17"/>
      <c r="J365" s="47">
        <v>140</v>
      </c>
      <c r="K365" s="47">
        <v>140</v>
      </c>
      <c r="L365" s="47">
        <v>140</v>
      </c>
      <c r="M365" s="1"/>
    </row>
    <row r="366" spans="1:13" s="16" customFormat="1" ht="67.5">
      <c r="A366" s="64" t="s">
        <v>173</v>
      </c>
      <c r="B366" s="65" t="s">
        <v>639</v>
      </c>
      <c r="C366" s="4" t="s">
        <v>340</v>
      </c>
      <c r="D366" s="72" t="s">
        <v>447</v>
      </c>
      <c r="E366" s="73" t="s">
        <v>310</v>
      </c>
      <c r="F366" s="73" t="s">
        <v>446</v>
      </c>
      <c r="G366" s="3" t="s">
        <v>2</v>
      </c>
      <c r="H366" s="17" t="s">
        <v>25</v>
      </c>
      <c r="I366" s="17" t="s">
        <v>3</v>
      </c>
      <c r="J366" s="47">
        <v>140</v>
      </c>
      <c r="K366" s="47">
        <v>140</v>
      </c>
      <c r="L366" s="47">
        <v>140</v>
      </c>
      <c r="M366" s="1" t="s">
        <v>316</v>
      </c>
    </row>
    <row r="367" spans="1:13" s="16" customFormat="1" ht="45">
      <c r="A367" s="64" t="s">
        <v>173</v>
      </c>
      <c r="B367" s="65" t="s">
        <v>640</v>
      </c>
      <c r="C367" s="4"/>
      <c r="D367" s="72" t="s">
        <v>342</v>
      </c>
      <c r="E367" s="73" t="s">
        <v>310</v>
      </c>
      <c r="F367" s="73" t="s">
        <v>341</v>
      </c>
      <c r="G367" s="89"/>
      <c r="H367" s="17" t="s">
        <v>4</v>
      </c>
      <c r="I367" s="17"/>
      <c r="J367" s="47">
        <v>27.6</v>
      </c>
      <c r="K367" s="47">
        <v>27.6</v>
      </c>
      <c r="L367" s="47">
        <v>27.6</v>
      </c>
      <c r="M367" s="1"/>
    </row>
    <row r="368" spans="1:13" s="16" customFormat="1" ht="67.5">
      <c r="A368" s="64" t="s">
        <v>173</v>
      </c>
      <c r="B368" s="65" t="s">
        <v>639</v>
      </c>
      <c r="C368" s="4" t="s">
        <v>340</v>
      </c>
      <c r="D368" s="72" t="s">
        <v>449</v>
      </c>
      <c r="E368" s="73" t="s">
        <v>310</v>
      </c>
      <c r="F368" s="73" t="s">
        <v>448</v>
      </c>
      <c r="G368" s="3" t="s">
        <v>2</v>
      </c>
      <c r="H368" s="17" t="s">
        <v>4</v>
      </c>
      <c r="I368" s="17" t="s">
        <v>3</v>
      </c>
      <c r="J368" s="47">
        <v>27.6</v>
      </c>
      <c r="K368" s="47">
        <v>27.6</v>
      </c>
      <c r="L368" s="47">
        <v>27.6</v>
      </c>
      <c r="M368" s="1" t="s">
        <v>316</v>
      </c>
    </row>
    <row r="369" spans="1:13" s="16" customFormat="1" ht="45">
      <c r="A369" s="64" t="s">
        <v>173</v>
      </c>
      <c r="B369" s="65" t="s">
        <v>642</v>
      </c>
      <c r="C369" s="4"/>
      <c r="D369" s="72" t="s">
        <v>342</v>
      </c>
      <c r="E369" s="73" t="s">
        <v>310</v>
      </c>
      <c r="F369" s="73" t="s">
        <v>341</v>
      </c>
      <c r="G369" s="89"/>
      <c r="H369" s="17" t="s">
        <v>6</v>
      </c>
      <c r="I369" s="17"/>
      <c r="J369" s="47">
        <v>33</v>
      </c>
      <c r="K369" s="47">
        <v>33</v>
      </c>
      <c r="L369" s="47">
        <v>33</v>
      </c>
      <c r="M369" s="1"/>
    </row>
    <row r="370" spans="1:13" s="16" customFormat="1" ht="67.5">
      <c r="A370" s="64" t="s">
        <v>173</v>
      </c>
      <c r="B370" s="65" t="s">
        <v>639</v>
      </c>
      <c r="C370" s="4" t="s">
        <v>340</v>
      </c>
      <c r="D370" s="72" t="s">
        <v>449</v>
      </c>
      <c r="E370" s="73" t="s">
        <v>310</v>
      </c>
      <c r="F370" s="73" t="s">
        <v>448</v>
      </c>
      <c r="G370" s="3" t="s">
        <v>2</v>
      </c>
      <c r="H370" s="17" t="s">
        <v>6</v>
      </c>
      <c r="I370" s="17" t="s">
        <v>3</v>
      </c>
      <c r="J370" s="47">
        <v>33</v>
      </c>
      <c r="K370" s="47">
        <v>33</v>
      </c>
      <c r="L370" s="47">
        <v>33</v>
      </c>
      <c r="M370" s="1" t="s">
        <v>316</v>
      </c>
    </row>
    <row r="371" spans="1:13" s="16" customFormat="1" ht="45">
      <c r="A371" s="64" t="s">
        <v>173</v>
      </c>
      <c r="B371" s="65" t="s">
        <v>643</v>
      </c>
      <c r="C371" s="4"/>
      <c r="D371" s="72" t="s">
        <v>342</v>
      </c>
      <c r="E371" s="73" t="s">
        <v>310</v>
      </c>
      <c r="F371" s="73" t="s">
        <v>341</v>
      </c>
      <c r="G371" s="89"/>
      <c r="H371" s="17" t="s">
        <v>7</v>
      </c>
      <c r="I371" s="17"/>
      <c r="J371" s="47">
        <v>34.85</v>
      </c>
      <c r="K371" s="47">
        <v>34.85</v>
      </c>
      <c r="L371" s="47">
        <v>34.85</v>
      </c>
      <c r="M371" s="1"/>
    </row>
    <row r="372" spans="1:13" s="16" customFormat="1" ht="67.5">
      <c r="A372" s="64" t="s">
        <v>173</v>
      </c>
      <c r="B372" s="65" t="s">
        <v>639</v>
      </c>
      <c r="C372" s="4" t="s">
        <v>340</v>
      </c>
      <c r="D372" s="72" t="s">
        <v>449</v>
      </c>
      <c r="E372" s="73" t="s">
        <v>310</v>
      </c>
      <c r="F372" s="73" t="s">
        <v>448</v>
      </c>
      <c r="G372" s="3" t="s">
        <v>2</v>
      </c>
      <c r="H372" s="17" t="s">
        <v>7</v>
      </c>
      <c r="I372" s="17" t="s">
        <v>3</v>
      </c>
      <c r="J372" s="47">
        <v>34.85</v>
      </c>
      <c r="K372" s="47">
        <v>34.85</v>
      </c>
      <c r="L372" s="47">
        <v>34.85</v>
      </c>
      <c r="M372" s="1" t="s">
        <v>316</v>
      </c>
    </row>
    <row r="373" spans="1:13" s="16" customFormat="1" ht="78.75">
      <c r="A373" s="64" t="s">
        <v>173</v>
      </c>
      <c r="B373" s="65" t="s">
        <v>644</v>
      </c>
      <c r="C373" s="15"/>
      <c r="D373" s="72" t="s">
        <v>342</v>
      </c>
      <c r="E373" s="73" t="s">
        <v>310</v>
      </c>
      <c r="F373" s="73" t="s">
        <v>341</v>
      </c>
      <c r="G373" s="89"/>
      <c r="H373" s="17" t="s">
        <v>8</v>
      </c>
      <c r="I373" s="17"/>
      <c r="J373" s="47">
        <v>4.55</v>
      </c>
      <c r="K373" s="47">
        <v>4.55</v>
      </c>
      <c r="L373" s="47">
        <v>4.55</v>
      </c>
      <c r="M373" s="1"/>
    </row>
    <row r="374" spans="1:13" s="16" customFormat="1" ht="45">
      <c r="A374" s="64" t="s">
        <v>173</v>
      </c>
      <c r="B374" s="65" t="s">
        <v>639</v>
      </c>
      <c r="C374" s="4" t="s">
        <v>340</v>
      </c>
      <c r="D374" s="75" t="s">
        <v>603</v>
      </c>
      <c r="E374" s="73" t="s">
        <v>310</v>
      </c>
      <c r="F374" s="73" t="s">
        <v>602</v>
      </c>
      <c r="G374" s="3" t="s">
        <v>2</v>
      </c>
      <c r="H374" s="17" t="s">
        <v>8</v>
      </c>
      <c r="I374" s="17" t="s">
        <v>3</v>
      </c>
      <c r="J374" s="47">
        <v>4.55</v>
      </c>
      <c r="K374" s="47">
        <v>4.55</v>
      </c>
      <c r="L374" s="47">
        <v>4.55</v>
      </c>
      <c r="M374" s="1" t="s">
        <v>316</v>
      </c>
    </row>
    <row r="375" spans="1:13" s="16" customFormat="1" ht="33.75">
      <c r="A375" s="64" t="s">
        <v>173</v>
      </c>
      <c r="B375" s="65" t="s">
        <v>645</v>
      </c>
      <c r="C375" s="74"/>
      <c r="D375" s="72" t="s">
        <v>315</v>
      </c>
      <c r="E375" s="73" t="s">
        <v>314</v>
      </c>
      <c r="F375" s="73" t="s">
        <v>313</v>
      </c>
      <c r="G375" s="89"/>
      <c r="H375" s="17" t="s">
        <v>38</v>
      </c>
      <c r="I375" s="17"/>
      <c r="J375" s="47">
        <v>6420.1929999999993</v>
      </c>
      <c r="K375" s="47">
        <v>6420.1929999999993</v>
      </c>
      <c r="L375" s="47">
        <v>6420.1929999999993</v>
      </c>
      <c r="M375" s="1"/>
    </row>
    <row r="376" spans="1:13" s="16" customFormat="1" ht="67.5">
      <c r="A376" s="64" t="s">
        <v>173</v>
      </c>
      <c r="B376" s="65" t="s">
        <v>646</v>
      </c>
      <c r="C376" s="74" t="s">
        <v>318</v>
      </c>
      <c r="D376" s="72" t="s">
        <v>352</v>
      </c>
      <c r="E376" s="73" t="s">
        <v>310</v>
      </c>
      <c r="F376" s="73" t="s">
        <v>335</v>
      </c>
      <c r="G376" s="3" t="s">
        <v>16</v>
      </c>
      <c r="H376" s="17" t="s">
        <v>38</v>
      </c>
      <c r="I376" s="17" t="s">
        <v>11</v>
      </c>
      <c r="J376" s="47">
        <v>4919.5029999999997</v>
      </c>
      <c r="K376" s="47">
        <v>4919.5029999999997</v>
      </c>
      <c r="L376" s="47">
        <v>4919.5029999999997</v>
      </c>
      <c r="M376" s="1" t="s">
        <v>308</v>
      </c>
    </row>
    <row r="377" spans="1:13" s="16" customFormat="1" ht="67.5">
      <c r="A377" s="64" t="s">
        <v>173</v>
      </c>
      <c r="B377" s="65" t="s">
        <v>647</v>
      </c>
      <c r="C377" s="74" t="s">
        <v>317</v>
      </c>
      <c r="D377" s="72" t="s">
        <v>352</v>
      </c>
      <c r="E377" s="73" t="s">
        <v>310</v>
      </c>
      <c r="F377" s="73" t="s">
        <v>335</v>
      </c>
      <c r="G377" s="3" t="s">
        <v>16</v>
      </c>
      <c r="H377" s="17" t="s">
        <v>38</v>
      </c>
      <c r="I377" s="17" t="s">
        <v>12</v>
      </c>
      <c r="J377" s="47">
        <v>1485.69</v>
      </c>
      <c r="K377" s="47">
        <v>1485.69</v>
      </c>
      <c r="L377" s="47">
        <v>1485.69</v>
      </c>
      <c r="M377" s="1" t="s">
        <v>308</v>
      </c>
    </row>
    <row r="378" spans="1:13" s="16" customFormat="1" ht="67.5">
      <c r="A378" s="64" t="s">
        <v>173</v>
      </c>
      <c r="B378" s="65" t="s">
        <v>639</v>
      </c>
      <c r="C378" s="74" t="s">
        <v>317</v>
      </c>
      <c r="D378" s="72" t="s">
        <v>449</v>
      </c>
      <c r="E378" s="73" t="s">
        <v>310</v>
      </c>
      <c r="F378" s="73" t="s">
        <v>448</v>
      </c>
      <c r="G378" s="3" t="s">
        <v>16</v>
      </c>
      <c r="H378" s="17" t="s">
        <v>38</v>
      </c>
      <c r="I378" s="17" t="s">
        <v>3</v>
      </c>
      <c r="J378" s="47">
        <v>15</v>
      </c>
      <c r="K378" s="47">
        <v>15</v>
      </c>
      <c r="L378" s="47">
        <v>15</v>
      </c>
      <c r="M378" s="1" t="s">
        <v>316</v>
      </c>
    </row>
    <row r="379" spans="1:13" s="61" customFormat="1" ht="45">
      <c r="A379" s="37" t="s">
        <v>181</v>
      </c>
      <c r="B379" s="38" t="s">
        <v>773</v>
      </c>
      <c r="C379" s="44"/>
      <c r="D379" s="59"/>
      <c r="E379" s="51"/>
      <c r="F379" s="51"/>
      <c r="G379" s="92"/>
      <c r="H379" s="43"/>
      <c r="I379" s="54"/>
      <c r="J379" s="57">
        <v>364181.598</v>
      </c>
      <c r="K379" s="57">
        <v>340718.50699999998</v>
      </c>
      <c r="L379" s="57">
        <v>344689.31</v>
      </c>
      <c r="M379" s="51"/>
    </row>
    <row r="380" spans="1:13" s="16" customFormat="1" ht="45">
      <c r="A380" s="64" t="s">
        <v>181</v>
      </c>
      <c r="B380" s="65" t="s">
        <v>774</v>
      </c>
      <c r="C380" s="3"/>
      <c r="D380" s="7" t="s">
        <v>324</v>
      </c>
      <c r="E380" s="6" t="s">
        <v>373</v>
      </c>
      <c r="F380" s="78" t="s">
        <v>338</v>
      </c>
      <c r="G380" s="89"/>
      <c r="H380" s="17" t="s">
        <v>182</v>
      </c>
      <c r="I380" s="17"/>
      <c r="J380" s="71">
        <v>5</v>
      </c>
      <c r="K380" s="71">
        <v>5</v>
      </c>
      <c r="L380" s="71">
        <v>5</v>
      </c>
      <c r="M380" s="1"/>
    </row>
    <row r="381" spans="1:13" s="16" customFormat="1" ht="56.25">
      <c r="A381" s="64" t="s">
        <v>181</v>
      </c>
      <c r="B381" s="65" t="s">
        <v>639</v>
      </c>
      <c r="C381" s="3" t="s">
        <v>422</v>
      </c>
      <c r="D381" s="7" t="s">
        <v>873</v>
      </c>
      <c r="E381" s="6" t="s">
        <v>310</v>
      </c>
      <c r="F381" s="78" t="s">
        <v>874</v>
      </c>
      <c r="G381" s="3" t="s">
        <v>183</v>
      </c>
      <c r="H381" s="17" t="s">
        <v>182</v>
      </c>
      <c r="I381" s="17" t="s">
        <v>3</v>
      </c>
      <c r="J381" s="47">
        <v>5</v>
      </c>
      <c r="K381" s="47">
        <v>5</v>
      </c>
      <c r="L381" s="47">
        <v>5</v>
      </c>
      <c r="M381" s="1" t="s">
        <v>316</v>
      </c>
    </row>
    <row r="382" spans="1:13" s="16" customFormat="1" ht="45">
      <c r="A382" s="64" t="s">
        <v>181</v>
      </c>
      <c r="B382" s="65" t="s">
        <v>775</v>
      </c>
      <c r="C382" s="3"/>
      <c r="D382" s="7" t="s">
        <v>324</v>
      </c>
      <c r="E382" s="6" t="s">
        <v>373</v>
      </c>
      <c r="F382" s="78" t="s">
        <v>338</v>
      </c>
      <c r="G382" s="89"/>
      <c r="H382" s="17" t="s">
        <v>184</v>
      </c>
      <c r="I382" s="17"/>
      <c r="J382" s="71">
        <v>10</v>
      </c>
      <c r="K382" s="71">
        <v>10</v>
      </c>
      <c r="L382" s="71">
        <v>10</v>
      </c>
      <c r="M382" s="1"/>
    </row>
    <row r="383" spans="1:13" s="16" customFormat="1" ht="56.25">
      <c r="A383" s="64" t="s">
        <v>181</v>
      </c>
      <c r="B383" s="65" t="s">
        <v>639</v>
      </c>
      <c r="C383" s="3" t="s">
        <v>422</v>
      </c>
      <c r="D383" s="7" t="s">
        <v>873</v>
      </c>
      <c r="E383" s="6" t="s">
        <v>310</v>
      </c>
      <c r="F383" s="78" t="s">
        <v>874</v>
      </c>
      <c r="G383" s="3" t="s">
        <v>183</v>
      </c>
      <c r="H383" s="17" t="s">
        <v>184</v>
      </c>
      <c r="I383" s="17" t="s">
        <v>3</v>
      </c>
      <c r="J383" s="47">
        <v>10</v>
      </c>
      <c r="K383" s="47">
        <v>10</v>
      </c>
      <c r="L383" s="47">
        <v>10</v>
      </c>
      <c r="M383" s="1" t="s">
        <v>316</v>
      </c>
    </row>
    <row r="384" spans="1:13" s="16" customFormat="1" ht="45">
      <c r="A384" s="64" t="s">
        <v>181</v>
      </c>
      <c r="B384" s="65" t="s">
        <v>776</v>
      </c>
      <c r="C384" s="3"/>
      <c r="D384" s="7" t="s">
        <v>324</v>
      </c>
      <c r="E384" s="6" t="s">
        <v>875</v>
      </c>
      <c r="F384" s="78" t="s">
        <v>876</v>
      </c>
      <c r="G384" s="15"/>
      <c r="H384" s="17" t="s">
        <v>185</v>
      </c>
      <c r="I384" s="70"/>
      <c r="J384" s="71">
        <v>0</v>
      </c>
      <c r="K384" s="71">
        <v>0</v>
      </c>
      <c r="L384" s="71">
        <v>100</v>
      </c>
      <c r="M384" s="1"/>
    </row>
    <row r="385" spans="1:13" s="16" customFormat="1" ht="90">
      <c r="A385" s="64" t="s">
        <v>181</v>
      </c>
      <c r="B385" s="65" t="s">
        <v>639</v>
      </c>
      <c r="C385" s="3" t="s">
        <v>877</v>
      </c>
      <c r="D385" s="7" t="s">
        <v>878</v>
      </c>
      <c r="E385" s="6" t="s">
        <v>310</v>
      </c>
      <c r="F385" s="78" t="s">
        <v>879</v>
      </c>
      <c r="G385" s="3" t="s">
        <v>183</v>
      </c>
      <c r="H385" s="17" t="s">
        <v>185</v>
      </c>
      <c r="I385" s="17" t="s">
        <v>3</v>
      </c>
      <c r="J385" s="47">
        <v>0</v>
      </c>
      <c r="K385" s="47">
        <v>0</v>
      </c>
      <c r="L385" s="47">
        <v>100</v>
      </c>
      <c r="M385" s="1" t="s">
        <v>316</v>
      </c>
    </row>
    <row r="386" spans="1:13" s="16" customFormat="1" ht="45">
      <c r="A386" s="64" t="s">
        <v>181</v>
      </c>
      <c r="B386" s="65" t="s">
        <v>776</v>
      </c>
      <c r="C386" s="3"/>
      <c r="D386" s="7" t="s">
        <v>324</v>
      </c>
      <c r="E386" s="6" t="s">
        <v>875</v>
      </c>
      <c r="F386" s="78" t="s">
        <v>876</v>
      </c>
      <c r="G386" s="15"/>
      <c r="H386" s="17" t="s">
        <v>186</v>
      </c>
      <c r="I386" s="70"/>
      <c r="J386" s="71">
        <v>0</v>
      </c>
      <c r="K386" s="71">
        <v>0</v>
      </c>
      <c r="L386" s="71">
        <v>15</v>
      </c>
      <c r="M386" s="1"/>
    </row>
    <row r="387" spans="1:13" s="16" customFormat="1" ht="90">
      <c r="A387" s="64" t="s">
        <v>181</v>
      </c>
      <c r="B387" s="65" t="s">
        <v>639</v>
      </c>
      <c r="C387" s="3" t="s">
        <v>877</v>
      </c>
      <c r="D387" s="7" t="s">
        <v>878</v>
      </c>
      <c r="E387" s="6" t="s">
        <v>310</v>
      </c>
      <c r="F387" s="78" t="s">
        <v>879</v>
      </c>
      <c r="G387" s="3" t="s">
        <v>183</v>
      </c>
      <c r="H387" s="17" t="s">
        <v>186</v>
      </c>
      <c r="I387" s="17" t="s">
        <v>3</v>
      </c>
      <c r="J387" s="47">
        <v>0</v>
      </c>
      <c r="K387" s="47">
        <v>0</v>
      </c>
      <c r="L387" s="47">
        <v>15</v>
      </c>
      <c r="M387" s="1" t="s">
        <v>316</v>
      </c>
    </row>
    <row r="388" spans="1:13" s="16" customFormat="1" ht="33.75">
      <c r="A388" s="64" t="s">
        <v>181</v>
      </c>
      <c r="B388" s="65" t="s">
        <v>777</v>
      </c>
      <c r="C388" s="3"/>
      <c r="D388" s="7" t="s">
        <v>403</v>
      </c>
      <c r="E388" s="6" t="s">
        <v>402</v>
      </c>
      <c r="F388" s="78" t="s">
        <v>401</v>
      </c>
      <c r="G388" s="89"/>
      <c r="H388" s="17" t="s">
        <v>187</v>
      </c>
      <c r="I388" s="17"/>
      <c r="J388" s="71">
        <v>244</v>
      </c>
      <c r="K388" s="71">
        <v>244</v>
      </c>
      <c r="L388" s="71">
        <v>244</v>
      </c>
      <c r="M388" s="1"/>
    </row>
    <row r="389" spans="1:13" s="16" customFormat="1" ht="67.5">
      <c r="A389" s="64" t="s">
        <v>181</v>
      </c>
      <c r="B389" s="65" t="s">
        <v>728</v>
      </c>
      <c r="C389" s="3" t="s">
        <v>386</v>
      </c>
      <c r="D389" s="7" t="s">
        <v>376</v>
      </c>
      <c r="E389" s="6" t="s">
        <v>310</v>
      </c>
      <c r="F389" s="78" t="s">
        <v>375</v>
      </c>
      <c r="G389" s="3" t="s">
        <v>188</v>
      </c>
      <c r="H389" s="17" t="s">
        <v>187</v>
      </c>
      <c r="I389" s="17" t="s">
        <v>129</v>
      </c>
      <c r="J389" s="47">
        <v>244</v>
      </c>
      <c r="K389" s="47">
        <v>244</v>
      </c>
      <c r="L389" s="47">
        <v>244</v>
      </c>
      <c r="M389" s="1" t="s">
        <v>316</v>
      </c>
    </row>
    <row r="390" spans="1:13" s="16" customFormat="1" ht="33.75">
      <c r="A390" s="64" t="s">
        <v>181</v>
      </c>
      <c r="B390" s="65" t="s">
        <v>778</v>
      </c>
      <c r="C390" s="3"/>
      <c r="D390" s="7" t="s">
        <v>403</v>
      </c>
      <c r="E390" s="6" t="s">
        <v>402</v>
      </c>
      <c r="F390" s="78" t="s">
        <v>401</v>
      </c>
      <c r="G390" s="89"/>
      <c r="H390" s="17" t="s">
        <v>189</v>
      </c>
      <c r="I390" s="17"/>
      <c r="J390" s="71">
        <v>244</v>
      </c>
      <c r="K390" s="71">
        <v>244</v>
      </c>
      <c r="L390" s="71">
        <v>244</v>
      </c>
      <c r="M390" s="1"/>
    </row>
    <row r="391" spans="1:13" s="16" customFormat="1" ht="67.5">
      <c r="A391" s="64" t="s">
        <v>181</v>
      </c>
      <c r="B391" s="65" t="s">
        <v>728</v>
      </c>
      <c r="C391" s="3" t="s">
        <v>386</v>
      </c>
      <c r="D391" s="7" t="s">
        <v>376</v>
      </c>
      <c r="E391" s="6" t="s">
        <v>310</v>
      </c>
      <c r="F391" s="78" t="s">
        <v>375</v>
      </c>
      <c r="G391" s="3" t="s">
        <v>188</v>
      </c>
      <c r="H391" s="17" t="s">
        <v>189</v>
      </c>
      <c r="I391" s="17" t="s">
        <v>129</v>
      </c>
      <c r="J391" s="47">
        <v>244</v>
      </c>
      <c r="K391" s="47">
        <v>244</v>
      </c>
      <c r="L391" s="47">
        <v>244</v>
      </c>
      <c r="M391" s="1" t="s">
        <v>316</v>
      </c>
    </row>
    <row r="392" spans="1:13" s="16" customFormat="1" ht="33.75">
      <c r="A392" s="64" t="s">
        <v>181</v>
      </c>
      <c r="B392" s="65" t="s">
        <v>777</v>
      </c>
      <c r="C392" s="3"/>
      <c r="D392" s="7" t="s">
        <v>403</v>
      </c>
      <c r="E392" s="6" t="s">
        <v>402</v>
      </c>
      <c r="F392" s="78" t="s">
        <v>401</v>
      </c>
      <c r="G392" s="89"/>
      <c r="H392" s="17" t="s">
        <v>190</v>
      </c>
      <c r="I392" s="17"/>
      <c r="J392" s="71">
        <v>36.450000000000003</v>
      </c>
      <c r="K392" s="71">
        <v>36.450000000000003</v>
      </c>
      <c r="L392" s="71">
        <v>36.450000000000003</v>
      </c>
      <c r="M392" s="1"/>
    </row>
    <row r="393" spans="1:13" s="16" customFormat="1" ht="67.5">
      <c r="A393" s="64" t="s">
        <v>181</v>
      </c>
      <c r="B393" s="65" t="s">
        <v>728</v>
      </c>
      <c r="C393" s="3" t="s">
        <v>386</v>
      </c>
      <c r="D393" s="7" t="s">
        <v>376</v>
      </c>
      <c r="E393" s="6" t="s">
        <v>310</v>
      </c>
      <c r="F393" s="78" t="s">
        <v>375</v>
      </c>
      <c r="G393" s="3" t="s">
        <v>188</v>
      </c>
      <c r="H393" s="17" t="s">
        <v>190</v>
      </c>
      <c r="I393" s="17" t="s">
        <v>129</v>
      </c>
      <c r="J393" s="47">
        <v>36.450000000000003</v>
      </c>
      <c r="K393" s="47">
        <v>36.450000000000003</v>
      </c>
      <c r="L393" s="47">
        <v>36.450000000000003</v>
      </c>
      <c r="M393" s="1" t="s">
        <v>316</v>
      </c>
    </row>
    <row r="394" spans="1:13" s="16" customFormat="1" ht="33.75">
      <c r="A394" s="64" t="s">
        <v>181</v>
      </c>
      <c r="B394" s="65" t="s">
        <v>778</v>
      </c>
      <c r="C394" s="3"/>
      <c r="D394" s="7" t="s">
        <v>403</v>
      </c>
      <c r="E394" s="6" t="s">
        <v>402</v>
      </c>
      <c r="F394" s="78" t="s">
        <v>401</v>
      </c>
      <c r="G394" s="89"/>
      <c r="H394" s="17" t="s">
        <v>191</v>
      </c>
      <c r="I394" s="17"/>
      <c r="J394" s="71">
        <v>36.450000000000003</v>
      </c>
      <c r="K394" s="71">
        <v>36.450000000000003</v>
      </c>
      <c r="L394" s="71">
        <v>36.450000000000003</v>
      </c>
      <c r="M394" s="1"/>
    </row>
    <row r="395" spans="1:13" s="16" customFormat="1" ht="67.5">
      <c r="A395" s="64" t="s">
        <v>181</v>
      </c>
      <c r="B395" s="65" t="s">
        <v>728</v>
      </c>
      <c r="C395" s="3" t="s">
        <v>386</v>
      </c>
      <c r="D395" s="7" t="s">
        <v>376</v>
      </c>
      <c r="E395" s="6" t="s">
        <v>310</v>
      </c>
      <c r="F395" s="78" t="s">
        <v>375</v>
      </c>
      <c r="G395" s="3" t="s">
        <v>188</v>
      </c>
      <c r="H395" s="17" t="s">
        <v>191</v>
      </c>
      <c r="I395" s="17" t="s">
        <v>129</v>
      </c>
      <c r="J395" s="47">
        <v>36.450000000000003</v>
      </c>
      <c r="K395" s="47">
        <v>36.450000000000003</v>
      </c>
      <c r="L395" s="47">
        <v>36.450000000000003</v>
      </c>
      <c r="M395" s="1" t="s">
        <v>316</v>
      </c>
    </row>
    <row r="396" spans="1:13" s="16" customFormat="1" ht="45">
      <c r="A396" s="64" t="s">
        <v>181</v>
      </c>
      <c r="B396" s="65" t="s">
        <v>779</v>
      </c>
      <c r="C396" s="3"/>
      <c r="D396" s="81" t="s">
        <v>324</v>
      </c>
      <c r="E396" s="78" t="s">
        <v>373</v>
      </c>
      <c r="F396" s="78" t="s">
        <v>338</v>
      </c>
      <c r="G396" s="89"/>
      <c r="H396" s="17" t="s">
        <v>192</v>
      </c>
      <c r="I396" s="17"/>
      <c r="J396" s="71">
        <v>0</v>
      </c>
      <c r="K396" s="71">
        <v>575</v>
      </c>
      <c r="L396" s="71">
        <v>575</v>
      </c>
      <c r="M396" s="1"/>
    </row>
    <row r="397" spans="1:13" s="16" customFormat="1" ht="78.75">
      <c r="A397" s="64" t="s">
        <v>181</v>
      </c>
      <c r="B397" s="65" t="s">
        <v>728</v>
      </c>
      <c r="C397" s="3" t="s">
        <v>393</v>
      </c>
      <c r="D397" s="81" t="s">
        <v>380</v>
      </c>
      <c r="E397" s="78" t="s">
        <v>310</v>
      </c>
      <c r="F397" s="78" t="s">
        <v>379</v>
      </c>
      <c r="G397" s="3" t="s">
        <v>193</v>
      </c>
      <c r="H397" s="17" t="s">
        <v>192</v>
      </c>
      <c r="I397" s="17" t="s">
        <v>129</v>
      </c>
      <c r="J397" s="47">
        <v>0</v>
      </c>
      <c r="K397" s="47">
        <v>575</v>
      </c>
      <c r="L397" s="47">
        <v>575</v>
      </c>
      <c r="M397" s="1" t="s">
        <v>316</v>
      </c>
    </row>
    <row r="398" spans="1:13" s="16" customFormat="1" ht="45">
      <c r="A398" s="64" t="s">
        <v>181</v>
      </c>
      <c r="B398" s="65" t="s">
        <v>780</v>
      </c>
      <c r="C398" s="3"/>
      <c r="D398" s="81" t="s">
        <v>324</v>
      </c>
      <c r="E398" s="78" t="s">
        <v>373</v>
      </c>
      <c r="F398" s="78" t="s">
        <v>338</v>
      </c>
      <c r="G398" s="89"/>
      <c r="H398" s="17" t="s">
        <v>194</v>
      </c>
      <c r="I398" s="17"/>
      <c r="J398" s="71">
        <v>575</v>
      </c>
      <c r="K398" s="71">
        <v>0</v>
      </c>
      <c r="L398" s="71">
        <v>0</v>
      </c>
      <c r="M398" s="1"/>
    </row>
    <row r="399" spans="1:13" s="16" customFormat="1" ht="78.75">
      <c r="A399" s="64" t="s">
        <v>181</v>
      </c>
      <c r="B399" s="65" t="s">
        <v>728</v>
      </c>
      <c r="C399" s="3" t="s">
        <v>393</v>
      </c>
      <c r="D399" s="81" t="s">
        <v>380</v>
      </c>
      <c r="E399" s="78" t="s">
        <v>310</v>
      </c>
      <c r="F399" s="78" t="s">
        <v>379</v>
      </c>
      <c r="G399" s="3" t="s">
        <v>193</v>
      </c>
      <c r="H399" s="17" t="s">
        <v>194</v>
      </c>
      <c r="I399" s="17" t="s">
        <v>129</v>
      </c>
      <c r="J399" s="47">
        <v>575</v>
      </c>
      <c r="K399" s="47">
        <v>0</v>
      </c>
      <c r="L399" s="47">
        <v>0</v>
      </c>
      <c r="M399" s="1" t="s">
        <v>316</v>
      </c>
    </row>
    <row r="400" spans="1:13" s="16" customFormat="1" ht="45">
      <c r="A400" s="64" t="s">
        <v>181</v>
      </c>
      <c r="B400" s="65" t="s">
        <v>777</v>
      </c>
      <c r="C400" s="80"/>
      <c r="D400" s="81" t="s">
        <v>374</v>
      </c>
      <c r="E400" s="78" t="s">
        <v>373</v>
      </c>
      <c r="F400" s="78" t="s">
        <v>338</v>
      </c>
      <c r="G400" s="89"/>
      <c r="H400" s="17" t="s">
        <v>195</v>
      </c>
      <c r="I400" s="17"/>
      <c r="J400" s="71">
        <v>1097</v>
      </c>
      <c r="K400" s="71">
        <v>0</v>
      </c>
      <c r="L400" s="71">
        <v>0</v>
      </c>
      <c r="M400" s="1"/>
    </row>
    <row r="401" spans="1:13" s="16" customFormat="1" ht="78.75">
      <c r="A401" s="64" t="s">
        <v>181</v>
      </c>
      <c r="B401" s="65" t="s">
        <v>728</v>
      </c>
      <c r="C401" s="80" t="s">
        <v>386</v>
      </c>
      <c r="D401" s="81" t="s">
        <v>380</v>
      </c>
      <c r="E401" s="78" t="s">
        <v>310</v>
      </c>
      <c r="F401" s="78" t="s">
        <v>379</v>
      </c>
      <c r="G401" s="3" t="s">
        <v>188</v>
      </c>
      <c r="H401" s="17" t="s">
        <v>195</v>
      </c>
      <c r="I401" s="17" t="s">
        <v>129</v>
      </c>
      <c r="J401" s="47">
        <v>1097</v>
      </c>
      <c r="K401" s="47">
        <v>0</v>
      </c>
      <c r="L401" s="47">
        <v>0</v>
      </c>
      <c r="M401" s="1" t="s">
        <v>316</v>
      </c>
    </row>
    <row r="402" spans="1:13" s="16" customFormat="1" ht="45">
      <c r="A402" s="64" t="s">
        <v>181</v>
      </c>
      <c r="B402" s="65" t="s">
        <v>778</v>
      </c>
      <c r="C402" s="80"/>
      <c r="D402" s="81" t="s">
        <v>374</v>
      </c>
      <c r="E402" s="78" t="s">
        <v>373</v>
      </c>
      <c r="F402" s="78" t="s">
        <v>338</v>
      </c>
      <c r="G402" s="89"/>
      <c r="H402" s="17" t="s">
        <v>196</v>
      </c>
      <c r="I402" s="17"/>
      <c r="J402" s="71">
        <v>0</v>
      </c>
      <c r="K402" s="71">
        <v>1100</v>
      </c>
      <c r="L402" s="71">
        <v>1100</v>
      </c>
      <c r="M402" s="1"/>
    </row>
    <row r="403" spans="1:13" s="16" customFormat="1" ht="78.75">
      <c r="A403" s="64" t="s">
        <v>181</v>
      </c>
      <c r="B403" s="65" t="s">
        <v>728</v>
      </c>
      <c r="C403" s="80" t="s">
        <v>386</v>
      </c>
      <c r="D403" s="81" t="s">
        <v>380</v>
      </c>
      <c r="E403" s="78" t="s">
        <v>310</v>
      </c>
      <c r="F403" s="78" t="s">
        <v>379</v>
      </c>
      <c r="G403" s="3" t="s">
        <v>188</v>
      </c>
      <c r="H403" s="17" t="s">
        <v>196</v>
      </c>
      <c r="I403" s="17" t="s">
        <v>129</v>
      </c>
      <c r="J403" s="47">
        <v>0</v>
      </c>
      <c r="K403" s="47">
        <v>1100</v>
      </c>
      <c r="L403" s="47">
        <v>1100</v>
      </c>
      <c r="M403" s="1" t="s">
        <v>316</v>
      </c>
    </row>
    <row r="404" spans="1:13" s="16" customFormat="1" ht="45">
      <c r="A404" s="64" t="s">
        <v>181</v>
      </c>
      <c r="B404" s="65" t="s">
        <v>781</v>
      </c>
      <c r="C404" s="80"/>
      <c r="D404" s="81" t="s">
        <v>374</v>
      </c>
      <c r="E404" s="78" t="s">
        <v>373</v>
      </c>
      <c r="F404" s="78" t="s">
        <v>338</v>
      </c>
      <c r="G404" s="15"/>
      <c r="H404" s="17" t="s">
        <v>197</v>
      </c>
      <c r="I404" s="70"/>
      <c r="J404" s="71">
        <v>1000</v>
      </c>
      <c r="K404" s="71">
        <v>1000</v>
      </c>
      <c r="L404" s="71">
        <v>1000</v>
      </c>
      <c r="M404" s="1"/>
    </row>
    <row r="405" spans="1:13" s="16" customFormat="1" ht="78.75">
      <c r="A405" s="64" t="s">
        <v>181</v>
      </c>
      <c r="B405" s="65" t="s">
        <v>728</v>
      </c>
      <c r="C405" s="80" t="s">
        <v>372</v>
      </c>
      <c r="D405" s="81" t="s">
        <v>380</v>
      </c>
      <c r="E405" s="78" t="s">
        <v>310</v>
      </c>
      <c r="F405" s="78" t="s">
        <v>379</v>
      </c>
      <c r="G405" s="3" t="s">
        <v>198</v>
      </c>
      <c r="H405" s="17" t="s">
        <v>197</v>
      </c>
      <c r="I405" s="17" t="s">
        <v>129</v>
      </c>
      <c r="J405" s="47">
        <v>1000</v>
      </c>
      <c r="K405" s="47">
        <v>1000</v>
      </c>
      <c r="L405" s="47">
        <v>1000</v>
      </c>
      <c r="M405" s="1" t="s">
        <v>316</v>
      </c>
    </row>
    <row r="406" spans="1:13" s="16" customFormat="1" ht="45">
      <c r="A406" s="64" t="s">
        <v>181</v>
      </c>
      <c r="B406" s="65" t="s">
        <v>779</v>
      </c>
      <c r="C406" s="3"/>
      <c r="D406" s="81" t="s">
        <v>324</v>
      </c>
      <c r="E406" s="78" t="s">
        <v>373</v>
      </c>
      <c r="F406" s="78" t="s">
        <v>338</v>
      </c>
      <c r="G406" s="89"/>
      <c r="H406" s="17" t="s">
        <v>199</v>
      </c>
      <c r="I406" s="17"/>
      <c r="J406" s="71">
        <v>0</v>
      </c>
      <c r="K406" s="71">
        <v>85.9</v>
      </c>
      <c r="L406" s="71">
        <v>85.9</v>
      </c>
      <c r="M406" s="1"/>
    </row>
    <row r="407" spans="1:13" s="16" customFormat="1" ht="78.75">
      <c r="A407" s="64" t="s">
        <v>181</v>
      </c>
      <c r="B407" s="65" t="s">
        <v>728</v>
      </c>
      <c r="C407" s="3" t="s">
        <v>393</v>
      </c>
      <c r="D407" s="81" t="s">
        <v>380</v>
      </c>
      <c r="E407" s="78" t="s">
        <v>310</v>
      </c>
      <c r="F407" s="78" t="s">
        <v>379</v>
      </c>
      <c r="G407" s="3" t="s">
        <v>193</v>
      </c>
      <c r="H407" s="17" t="s">
        <v>199</v>
      </c>
      <c r="I407" s="17" t="s">
        <v>129</v>
      </c>
      <c r="J407" s="47">
        <v>0</v>
      </c>
      <c r="K407" s="47">
        <v>85.9</v>
      </c>
      <c r="L407" s="47">
        <v>85.9</v>
      </c>
      <c r="M407" s="1" t="s">
        <v>316</v>
      </c>
    </row>
    <row r="408" spans="1:13" s="16" customFormat="1" ht="45">
      <c r="A408" s="64" t="s">
        <v>181</v>
      </c>
      <c r="B408" s="65" t="s">
        <v>780</v>
      </c>
      <c r="C408" s="3"/>
      <c r="D408" s="81" t="s">
        <v>324</v>
      </c>
      <c r="E408" s="78" t="s">
        <v>373</v>
      </c>
      <c r="F408" s="78" t="s">
        <v>338</v>
      </c>
      <c r="G408" s="15"/>
      <c r="H408" s="17" t="s">
        <v>200</v>
      </c>
      <c r="I408" s="70"/>
      <c r="J408" s="71">
        <v>85.9</v>
      </c>
      <c r="K408" s="71">
        <v>0</v>
      </c>
      <c r="L408" s="71">
        <v>0</v>
      </c>
      <c r="M408" s="1"/>
    </row>
    <row r="409" spans="1:13" s="16" customFormat="1" ht="78.75">
      <c r="A409" s="64" t="s">
        <v>181</v>
      </c>
      <c r="B409" s="65" t="s">
        <v>728</v>
      </c>
      <c r="C409" s="3" t="s">
        <v>393</v>
      </c>
      <c r="D409" s="81" t="s">
        <v>380</v>
      </c>
      <c r="E409" s="78" t="s">
        <v>310</v>
      </c>
      <c r="F409" s="78" t="s">
        <v>379</v>
      </c>
      <c r="G409" s="3" t="s">
        <v>193</v>
      </c>
      <c r="H409" s="17" t="s">
        <v>200</v>
      </c>
      <c r="I409" s="17" t="s">
        <v>129</v>
      </c>
      <c r="J409" s="47">
        <v>85.9</v>
      </c>
      <c r="K409" s="47">
        <v>0</v>
      </c>
      <c r="L409" s="47">
        <v>0</v>
      </c>
      <c r="M409" s="1" t="s">
        <v>316</v>
      </c>
    </row>
    <row r="410" spans="1:13" s="16" customFormat="1" ht="45">
      <c r="A410" s="64" t="s">
        <v>181</v>
      </c>
      <c r="B410" s="65" t="s">
        <v>777</v>
      </c>
      <c r="C410" s="80"/>
      <c r="D410" s="81" t="s">
        <v>374</v>
      </c>
      <c r="E410" s="78" t="s">
        <v>373</v>
      </c>
      <c r="F410" s="78" t="s">
        <v>338</v>
      </c>
      <c r="G410" s="15"/>
      <c r="H410" s="17" t="s">
        <v>201</v>
      </c>
      <c r="I410" s="70"/>
      <c r="J410" s="71">
        <v>163.9</v>
      </c>
      <c r="K410" s="71">
        <v>0</v>
      </c>
      <c r="L410" s="71">
        <v>0</v>
      </c>
      <c r="M410" s="1"/>
    </row>
    <row r="411" spans="1:13" s="16" customFormat="1" ht="78.75">
      <c r="A411" s="64" t="s">
        <v>181</v>
      </c>
      <c r="B411" s="65" t="s">
        <v>728</v>
      </c>
      <c r="C411" s="80" t="s">
        <v>386</v>
      </c>
      <c r="D411" s="81" t="s">
        <v>380</v>
      </c>
      <c r="E411" s="78" t="s">
        <v>310</v>
      </c>
      <c r="F411" s="78" t="s">
        <v>379</v>
      </c>
      <c r="G411" s="3" t="s">
        <v>188</v>
      </c>
      <c r="H411" s="17" t="s">
        <v>201</v>
      </c>
      <c r="I411" s="17" t="s">
        <v>129</v>
      </c>
      <c r="J411" s="47">
        <v>163.9</v>
      </c>
      <c r="K411" s="47">
        <v>0</v>
      </c>
      <c r="L411" s="47">
        <v>0</v>
      </c>
      <c r="M411" s="1" t="s">
        <v>316</v>
      </c>
    </row>
    <row r="412" spans="1:13" s="16" customFormat="1" ht="45">
      <c r="A412" s="64" t="s">
        <v>181</v>
      </c>
      <c r="B412" s="65" t="s">
        <v>778</v>
      </c>
      <c r="C412" s="80"/>
      <c r="D412" s="81" t="s">
        <v>374</v>
      </c>
      <c r="E412" s="78" t="s">
        <v>373</v>
      </c>
      <c r="F412" s="78" t="s">
        <v>338</v>
      </c>
      <c r="G412" s="15"/>
      <c r="H412" s="17" t="s">
        <v>202</v>
      </c>
      <c r="I412" s="70"/>
      <c r="J412" s="71">
        <v>0</v>
      </c>
      <c r="K412" s="71">
        <v>163.9</v>
      </c>
      <c r="L412" s="71">
        <v>163.9</v>
      </c>
      <c r="M412" s="1"/>
    </row>
    <row r="413" spans="1:13" s="16" customFormat="1" ht="78.75">
      <c r="A413" s="64" t="s">
        <v>181</v>
      </c>
      <c r="B413" s="65" t="s">
        <v>728</v>
      </c>
      <c r="C413" s="80" t="s">
        <v>386</v>
      </c>
      <c r="D413" s="81" t="s">
        <v>380</v>
      </c>
      <c r="E413" s="78" t="s">
        <v>310</v>
      </c>
      <c r="F413" s="78" t="s">
        <v>379</v>
      </c>
      <c r="G413" s="3" t="s">
        <v>188</v>
      </c>
      <c r="H413" s="17" t="s">
        <v>202</v>
      </c>
      <c r="I413" s="17" t="s">
        <v>129</v>
      </c>
      <c r="J413" s="47">
        <v>0</v>
      </c>
      <c r="K413" s="47">
        <v>163.9</v>
      </c>
      <c r="L413" s="47">
        <v>163.9</v>
      </c>
      <c r="M413" s="1" t="s">
        <v>316</v>
      </c>
    </row>
    <row r="414" spans="1:13" s="16" customFormat="1" ht="45">
      <c r="A414" s="64" t="s">
        <v>181</v>
      </c>
      <c r="B414" s="65" t="s">
        <v>781</v>
      </c>
      <c r="C414" s="80"/>
      <c r="D414" s="81" t="s">
        <v>374</v>
      </c>
      <c r="E414" s="78" t="s">
        <v>373</v>
      </c>
      <c r="F414" s="78" t="s">
        <v>338</v>
      </c>
      <c r="G414" s="15"/>
      <c r="H414" s="17" t="s">
        <v>203</v>
      </c>
      <c r="I414" s="70"/>
      <c r="J414" s="71">
        <v>149.4</v>
      </c>
      <c r="K414" s="71">
        <v>149.4</v>
      </c>
      <c r="L414" s="71">
        <v>149.4</v>
      </c>
      <c r="M414" s="1"/>
    </row>
    <row r="415" spans="1:13" s="16" customFormat="1" ht="78.75">
      <c r="A415" s="64" t="s">
        <v>181</v>
      </c>
      <c r="B415" s="65" t="s">
        <v>728</v>
      </c>
      <c r="C415" s="80" t="s">
        <v>372</v>
      </c>
      <c r="D415" s="81" t="s">
        <v>380</v>
      </c>
      <c r="E415" s="78" t="s">
        <v>310</v>
      </c>
      <c r="F415" s="78" t="s">
        <v>379</v>
      </c>
      <c r="G415" s="3" t="s">
        <v>198</v>
      </c>
      <c r="H415" s="17" t="s">
        <v>203</v>
      </c>
      <c r="I415" s="17" t="s">
        <v>129</v>
      </c>
      <c r="J415" s="47">
        <v>149.4</v>
      </c>
      <c r="K415" s="47">
        <v>149.4</v>
      </c>
      <c r="L415" s="47">
        <v>149.4</v>
      </c>
      <c r="M415" s="1" t="s">
        <v>316</v>
      </c>
    </row>
    <row r="416" spans="1:13" s="16" customFormat="1" ht="33.75">
      <c r="A416" s="64" t="s">
        <v>181</v>
      </c>
      <c r="B416" s="65" t="s">
        <v>781</v>
      </c>
      <c r="C416" s="80"/>
      <c r="D416" s="7" t="s">
        <v>425</v>
      </c>
      <c r="E416" s="6" t="s">
        <v>310</v>
      </c>
      <c r="F416" s="78" t="s">
        <v>424</v>
      </c>
      <c r="G416" s="15"/>
      <c r="H416" s="17" t="s">
        <v>204</v>
      </c>
      <c r="I416" s="70"/>
      <c r="J416" s="71">
        <v>1343.864</v>
      </c>
      <c r="K416" s="71">
        <v>1343.864</v>
      </c>
      <c r="L416" s="71">
        <v>1343.864</v>
      </c>
      <c r="M416" s="1"/>
    </row>
    <row r="417" spans="1:13" s="16" customFormat="1" ht="78.75">
      <c r="A417" s="64" t="s">
        <v>181</v>
      </c>
      <c r="B417" s="65" t="s">
        <v>730</v>
      </c>
      <c r="C417" s="80" t="s">
        <v>404</v>
      </c>
      <c r="D417" s="7" t="s">
        <v>376</v>
      </c>
      <c r="E417" s="6" t="s">
        <v>310</v>
      </c>
      <c r="F417" s="78" t="s">
        <v>375</v>
      </c>
      <c r="G417" s="3" t="s">
        <v>123</v>
      </c>
      <c r="H417" s="17" t="s">
        <v>204</v>
      </c>
      <c r="I417" s="17" t="s">
        <v>131</v>
      </c>
      <c r="J417" s="47">
        <v>1343.864</v>
      </c>
      <c r="K417" s="47">
        <v>1343.864</v>
      </c>
      <c r="L417" s="47">
        <v>1343.864</v>
      </c>
      <c r="M417" s="1" t="s">
        <v>308</v>
      </c>
    </row>
    <row r="418" spans="1:13" s="16" customFormat="1" ht="33.75">
      <c r="A418" s="64" t="s">
        <v>181</v>
      </c>
      <c r="B418" s="65" t="s">
        <v>781</v>
      </c>
      <c r="C418" s="80"/>
      <c r="D418" s="7" t="s">
        <v>425</v>
      </c>
      <c r="E418" s="6" t="s">
        <v>310</v>
      </c>
      <c r="F418" s="78" t="s">
        <v>424</v>
      </c>
      <c r="G418" s="89"/>
      <c r="H418" s="17" t="s">
        <v>205</v>
      </c>
      <c r="I418" s="17"/>
      <c r="J418" s="71">
        <v>200.8</v>
      </c>
      <c r="K418" s="71">
        <v>200.8</v>
      </c>
      <c r="L418" s="71">
        <v>200.8</v>
      </c>
      <c r="M418" s="1"/>
    </row>
    <row r="419" spans="1:13" s="16" customFormat="1" ht="78.75">
      <c r="A419" s="64" t="s">
        <v>181</v>
      </c>
      <c r="B419" s="65" t="s">
        <v>730</v>
      </c>
      <c r="C419" s="80" t="s">
        <v>404</v>
      </c>
      <c r="D419" s="7" t="s">
        <v>376</v>
      </c>
      <c r="E419" s="6" t="s">
        <v>310</v>
      </c>
      <c r="F419" s="78" t="s">
        <v>375</v>
      </c>
      <c r="G419" s="3" t="s">
        <v>123</v>
      </c>
      <c r="H419" s="17" t="s">
        <v>205</v>
      </c>
      <c r="I419" s="17" t="s">
        <v>131</v>
      </c>
      <c r="J419" s="47">
        <v>200.8</v>
      </c>
      <c r="K419" s="47">
        <v>200.8</v>
      </c>
      <c r="L419" s="47">
        <v>200.8</v>
      </c>
      <c r="M419" s="1" t="s">
        <v>308</v>
      </c>
    </row>
    <row r="420" spans="1:13" s="16" customFormat="1" ht="45">
      <c r="A420" s="64" t="s">
        <v>181</v>
      </c>
      <c r="B420" s="65" t="s">
        <v>777</v>
      </c>
      <c r="C420" s="3"/>
      <c r="D420" s="81" t="s">
        <v>374</v>
      </c>
      <c r="E420" s="78" t="s">
        <v>373</v>
      </c>
      <c r="F420" s="78" t="s">
        <v>338</v>
      </c>
      <c r="G420" s="89"/>
      <c r="H420" s="17" t="s">
        <v>206</v>
      </c>
      <c r="I420" s="17"/>
      <c r="J420" s="71">
        <v>432.25</v>
      </c>
      <c r="K420" s="71">
        <v>432.25</v>
      </c>
      <c r="L420" s="71">
        <v>432.25</v>
      </c>
      <c r="M420" s="1"/>
    </row>
    <row r="421" spans="1:13" s="16" customFormat="1" ht="78.75">
      <c r="A421" s="64" t="s">
        <v>181</v>
      </c>
      <c r="B421" s="65" t="s">
        <v>728</v>
      </c>
      <c r="C421" s="3" t="s">
        <v>372</v>
      </c>
      <c r="D421" s="81" t="s">
        <v>371</v>
      </c>
      <c r="E421" s="78" t="s">
        <v>310</v>
      </c>
      <c r="F421" s="78" t="s">
        <v>383</v>
      </c>
      <c r="G421" s="3" t="s">
        <v>198</v>
      </c>
      <c r="H421" s="17" t="s">
        <v>206</v>
      </c>
      <c r="I421" s="17" t="s">
        <v>129</v>
      </c>
      <c r="J421" s="47">
        <v>432.25</v>
      </c>
      <c r="K421" s="47">
        <v>432.25</v>
      </c>
      <c r="L421" s="47">
        <v>432.25</v>
      </c>
      <c r="M421" s="1" t="s">
        <v>316</v>
      </c>
    </row>
    <row r="422" spans="1:13" s="16" customFormat="1" ht="45">
      <c r="A422" s="64" t="s">
        <v>181</v>
      </c>
      <c r="B422" s="65" t="s">
        <v>778</v>
      </c>
      <c r="C422" s="3"/>
      <c r="D422" s="81" t="s">
        <v>374</v>
      </c>
      <c r="E422" s="78" t="s">
        <v>373</v>
      </c>
      <c r="F422" s="78" t="s">
        <v>338</v>
      </c>
      <c r="G422" s="89"/>
      <c r="H422" s="17" t="s">
        <v>207</v>
      </c>
      <c r="I422" s="17"/>
      <c r="J422" s="71">
        <v>232.75</v>
      </c>
      <c r="K422" s="71">
        <v>232.75</v>
      </c>
      <c r="L422" s="71">
        <v>232.75</v>
      </c>
      <c r="M422" s="1"/>
    </row>
    <row r="423" spans="1:13" s="16" customFormat="1" ht="78.75">
      <c r="A423" s="64" t="s">
        <v>181</v>
      </c>
      <c r="B423" s="65" t="s">
        <v>728</v>
      </c>
      <c r="C423" s="3" t="s">
        <v>372</v>
      </c>
      <c r="D423" s="81" t="s">
        <v>371</v>
      </c>
      <c r="E423" s="78" t="s">
        <v>310</v>
      </c>
      <c r="F423" s="78" t="s">
        <v>383</v>
      </c>
      <c r="G423" s="3" t="s">
        <v>198</v>
      </c>
      <c r="H423" s="17" t="s">
        <v>207</v>
      </c>
      <c r="I423" s="17" t="s">
        <v>129</v>
      </c>
      <c r="J423" s="47">
        <v>232.75</v>
      </c>
      <c r="K423" s="47">
        <v>232.75</v>
      </c>
      <c r="L423" s="47">
        <v>232.75</v>
      </c>
      <c r="M423" s="1" t="s">
        <v>316</v>
      </c>
    </row>
    <row r="424" spans="1:13" s="16" customFormat="1" ht="45">
      <c r="A424" s="64" t="s">
        <v>181</v>
      </c>
      <c r="B424" s="65" t="s">
        <v>781</v>
      </c>
      <c r="C424" s="3"/>
      <c r="D424" s="81" t="s">
        <v>374</v>
      </c>
      <c r="E424" s="78" t="s">
        <v>373</v>
      </c>
      <c r="F424" s="78" t="s">
        <v>338</v>
      </c>
      <c r="G424" s="93"/>
      <c r="H424" s="17" t="s">
        <v>208</v>
      </c>
      <c r="I424" s="7"/>
      <c r="J424" s="71">
        <v>762</v>
      </c>
      <c r="K424" s="71">
        <v>762</v>
      </c>
      <c r="L424" s="71">
        <v>762</v>
      </c>
      <c r="M424" s="1"/>
    </row>
    <row r="425" spans="1:13" s="16" customFormat="1" ht="78.75">
      <c r="A425" s="64" t="s">
        <v>181</v>
      </c>
      <c r="B425" s="65" t="s">
        <v>728</v>
      </c>
      <c r="C425" s="3" t="s">
        <v>372</v>
      </c>
      <c r="D425" s="81" t="s">
        <v>371</v>
      </c>
      <c r="E425" s="78" t="s">
        <v>310</v>
      </c>
      <c r="F425" s="78" t="s">
        <v>383</v>
      </c>
      <c r="G425" s="3" t="s">
        <v>198</v>
      </c>
      <c r="H425" s="17" t="s">
        <v>208</v>
      </c>
      <c r="I425" s="17" t="s">
        <v>129</v>
      </c>
      <c r="J425" s="47">
        <v>762</v>
      </c>
      <c r="K425" s="47">
        <v>762</v>
      </c>
      <c r="L425" s="47">
        <v>762</v>
      </c>
      <c r="M425" s="1" t="s">
        <v>316</v>
      </c>
    </row>
    <row r="426" spans="1:13" s="16" customFormat="1" ht="45">
      <c r="A426" s="64" t="s">
        <v>181</v>
      </c>
      <c r="B426" s="65" t="s">
        <v>777</v>
      </c>
      <c r="C426" s="3"/>
      <c r="D426" s="81" t="s">
        <v>374</v>
      </c>
      <c r="E426" s="78" t="s">
        <v>373</v>
      </c>
      <c r="F426" s="78" t="s">
        <v>338</v>
      </c>
      <c r="G426" s="89"/>
      <c r="H426" s="17" t="s">
        <v>209</v>
      </c>
      <c r="I426" s="17"/>
      <c r="J426" s="71">
        <v>64.599999999999994</v>
      </c>
      <c r="K426" s="71">
        <v>64.599999999999994</v>
      </c>
      <c r="L426" s="71">
        <v>64.599999999999994</v>
      </c>
      <c r="M426" s="1"/>
    </row>
    <row r="427" spans="1:13" s="16" customFormat="1" ht="78.75">
      <c r="A427" s="64" t="s">
        <v>181</v>
      </c>
      <c r="B427" s="65" t="s">
        <v>728</v>
      </c>
      <c r="C427" s="3" t="s">
        <v>372</v>
      </c>
      <c r="D427" s="81" t="s">
        <v>371</v>
      </c>
      <c r="E427" s="78" t="s">
        <v>310</v>
      </c>
      <c r="F427" s="78" t="s">
        <v>383</v>
      </c>
      <c r="G427" s="3" t="s">
        <v>198</v>
      </c>
      <c r="H427" s="17" t="s">
        <v>209</v>
      </c>
      <c r="I427" s="17" t="s">
        <v>129</v>
      </c>
      <c r="J427" s="47">
        <v>64.599999999999994</v>
      </c>
      <c r="K427" s="47">
        <v>64.599999999999994</v>
      </c>
      <c r="L427" s="47">
        <v>64.599999999999994</v>
      </c>
      <c r="M427" s="1" t="s">
        <v>316</v>
      </c>
    </row>
    <row r="428" spans="1:13" s="16" customFormat="1" ht="45">
      <c r="A428" s="64" t="s">
        <v>181</v>
      </c>
      <c r="B428" s="65" t="s">
        <v>778</v>
      </c>
      <c r="C428" s="3"/>
      <c r="D428" s="81" t="s">
        <v>374</v>
      </c>
      <c r="E428" s="78" t="s">
        <v>373</v>
      </c>
      <c r="F428" s="78" t="s">
        <v>338</v>
      </c>
      <c r="G428" s="89"/>
      <c r="H428" s="17" t="s">
        <v>210</v>
      </c>
      <c r="I428" s="17"/>
      <c r="J428" s="71">
        <v>34.799999999999997</v>
      </c>
      <c r="K428" s="71">
        <v>34.799999999999997</v>
      </c>
      <c r="L428" s="71">
        <v>34.799999999999997</v>
      </c>
      <c r="M428" s="1"/>
    </row>
    <row r="429" spans="1:13" s="16" customFormat="1" ht="78.75">
      <c r="A429" s="64" t="s">
        <v>181</v>
      </c>
      <c r="B429" s="65" t="s">
        <v>728</v>
      </c>
      <c r="C429" s="3" t="s">
        <v>372</v>
      </c>
      <c r="D429" s="81" t="s">
        <v>371</v>
      </c>
      <c r="E429" s="78" t="s">
        <v>310</v>
      </c>
      <c r="F429" s="78" t="s">
        <v>383</v>
      </c>
      <c r="G429" s="3" t="s">
        <v>198</v>
      </c>
      <c r="H429" s="17" t="s">
        <v>210</v>
      </c>
      <c r="I429" s="17" t="s">
        <v>129</v>
      </c>
      <c r="J429" s="47">
        <v>34.799999999999997</v>
      </c>
      <c r="K429" s="47">
        <v>34.799999999999997</v>
      </c>
      <c r="L429" s="47">
        <v>34.799999999999997</v>
      </c>
      <c r="M429" s="1" t="s">
        <v>316</v>
      </c>
    </row>
    <row r="430" spans="1:13" s="16" customFormat="1" ht="45">
      <c r="A430" s="64" t="s">
        <v>181</v>
      </c>
      <c r="B430" s="65" t="s">
        <v>781</v>
      </c>
      <c r="C430" s="3"/>
      <c r="D430" s="81" t="s">
        <v>374</v>
      </c>
      <c r="E430" s="78" t="s">
        <v>373</v>
      </c>
      <c r="F430" s="78" t="s">
        <v>338</v>
      </c>
      <c r="G430" s="89"/>
      <c r="H430" s="17" t="s">
        <v>211</v>
      </c>
      <c r="I430" s="17"/>
      <c r="J430" s="71">
        <v>113.9</v>
      </c>
      <c r="K430" s="71">
        <v>113.9</v>
      </c>
      <c r="L430" s="71">
        <v>113.9</v>
      </c>
      <c r="M430" s="1"/>
    </row>
    <row r="431" spans="1:13" s="16" customFormat="1" ht="78.75">
      <c r="A431" s="64" t="s">
        <v>181</v>
      </c>
      <c r="B431" s="65" t="s">
        <v>728</v>
      </c>
      <c r="C431" s="3" t="s">
        <v>372</v>
      </c>
      <c r="D431" s="81" t="s">
        <v>371</v>
      </c>
      <c r="E431" s="78" t="s">
        <v>310</v>
      </c>
      <c r="F431" s="78" t="s">
        <v>383</v>
      </c>
      <c r="G431" s="3" t="s">
        <v>198</v>
      </c>
      <c r="H431" s="17" t="s">
        <v>211</v>
      </c>
      <c r="I431" s="17" t="s">
        <v>129</v>
      </c>
      <c r="J431" s="47">
        <v>113.9</v>
      </c>
      <c r="K431" s="47">
        <v>113.9</v>
      </c>
      <c r="L431" s="47">
        <v>113.9</v>
      </c>
      <c r="M431" s="1" t="s">
        <v>316</v>
      </c>
    </row>
    <row r="432" spans="1:13" s="16" customFormat="1" ht="45">
      <c r="A432" s="64" t="s">
        <v>181</v>
      </c>
      <c r="B432" s="65" t="s">
        <v>781</v>
      </c>
      <c r="C432" s="3"/>
      <c r="D432" s="3" t="s">
        <v>374</v>
      </c>
      <c r="E432" s="3" t="s">
        <v>373</v>
      </c>
      <c r="F432" s="3" t="s">
        <v>338</v>
      </c>
      <c r="G432" s="89"/>
      <c r="H432" s="17" t="s">
        <v>212</v>
      </c>
      <c r="I432" s="17"/>
      <c r="J432" s="71">
        <v>1010</v>
      </c>
      <c r="K432" s="71">
        <v>1010</v>
      </c>
      <c r="L432" s="71">
        <v>1010</v>
      </c>
      <c r="M432" s="1"/>
    </row>
    <row r="433" spans="1:13" s="16" customFormat="1" ht="78.75">
      <c r="A433" s="64" t="s">
        <v>181</v>
      </c>
      <c r="B433" s="65" t="s">
        <v>728</v>
      </c>
      <c r="C433" s="3" t="s">
        <v>372</v>
      </c>
      <c r="D433" s="82" t="s">
        <v>371</v>
      </c>
      <c r="E433" s="3" t="s">
        <v>310</v>
      </c>
      <c r="F433" s="3" t="s">
        <v>370</v>
      </c>
      <c r="G433" s="3" t="s">
        <v>198</v>
      </c>
      <c r="H433" s="17" t="s">
        <v>212</v>
      </c>
      <c r="I433" s="17">
        <v>612</v>
      </c>
      <c r="J433" s="47">
        <v>1010</v>
      </c>
      <c r="K433" s="47">
        <v>1010</v>
      </c>
      <c r="L433" s="47">
        <v>1010</v>
      </c>
      <c r="M433" s="1" t="s">
        <v>316</v>
      </c>
    </row>
    <row r="434" spans="1:13" s="16" customFormat="1" ht="45">
      <c r="A434" s="64" t="s">
        <v>181</v>
      </c>
      <c r="B434" s="65" t="s">
        <v>781</v>
      </c>
      <c r="C434" s="3"/>
      <c r="D434" s="3" t="s">
        <v>374</v>
      </c>
      <c r="E434" s="3" t="s">
        <v>373</v>
      </c>
      <c r="F434" s="3" t="s">
        <v>338</v>
      </c>
      <c r="G434" s="89"/>
      <c r="H434" s="17" t="s">
        <v>213</v>
      </c>
      <c r="I434" s="17"/>
      <c r="J434" s="71">
        <v>150.9</v>
      </c>
      <c r="K434" s="71">
        <v>150.9</v>
      </c>
      <c r="L434" s="71">
        <v>150.9</v>
      </c>
      <c r="M434" s="1"/>
    </row>
    <row r="435" spans="1:13" s="16" customFormat="1" ht="78.75">
      <c r="A435" s="64" t="s">
        <v>181</v>
      </c>
      <c r="B435" s="65" t="s">
        <v>728</v>
      </c>
      <c r="C435" s="3" t="s">
        <v>372</v>
      </c>
      <c r="D435" s="82" t="s">
        <v>371</v>
      </c>
      <c r="E435" s="3" t="s">
        <v>310</v>
      </c>
      <c r="F435" s="3" t="s">
        <v>370</v>
      </c>
      <c r="G435" s="3" t="s">
        <v>198</v>
      </c>
      <c r="H435" s="17" t="s">
        <v>213</v>
      </c>
      <c r="I435" s="17">
        <v>612</v>
      </c>
      <c r="J435" s="47">
        <v>150.9</v>
      </c>
      <c r="K435" s="47">
        <v>150.9</v>
      </c>
      <c r="L435" s="47">
        <v>150.9</v>
      </c>
      <c r="M435" s="1" t="s">
        <v>316</v>
      </c>
    </row>
    <row r="436" spans="1:13" s="16" customFormat="1" ht="67.5">
      <c r="A436" s="64" t="s">
        <v>181</v>
      </c>
      <c r="B436" s="65" t="s">
        <v>782</v>
      </c>
      <c r="C436" s="3"/>
      <c r="D436" s="7" t="s">
        <v>403</v>
      </c>
      <c r="E436" s="6" t="s">
        <v>402</v>
      </c>
      <c r="F436" s="78" t="s">
        <v>401</v>
      </c>
      <c r="G436" s="15"/>
      <c r="H436" s="17" t="s">
        <v>214</v>
      </c>
      <c r="I436" s="6"/>
      <c r="J436" s="71">
        <v>263</v>
      </c>
      <c r="K436" s="71">
        <v>263</v>
      </c>
      <c r="L436" s="71">
        <v>266.05</v>
      </c>
      <c r="M436" s="1"/>
    </row>
    <row r="437" spans="1:13" s="16" customFormat="1" ht="67.5">
      <c r="A437" s="64" t="s">
        <v>181</v>
      </c>
      <c r="B437" s="65" t="s">
        <v>728</v>
      </c>
      <c r="C437" s="3" t="s">
        <v>386</v>
      </c>
      <c r="D437" s="7" t="s">
        <v>376</v>
      </c>
      <c r="E437" s="6" t="s">
        <v>310</v>
      </c>
      <c r="F437" s="78" t="s">
        <v>375</v>
      </c>
      <c r="G437" s="3" t="s">
        <v>188</v>
      </c>
      <c r="H437" s="17" t="s">
        <v>214</v>
      </c>
      <c r="I437" s="17" t="s">
        <v>129</v>
      </c>
      <c r="J437" s="71">
        <v>263</v>
      </c>
      <c r="K437" s="71">
        <v>263</v>
      </c>
      <c r="L437" s="71">
        <v>266.05</v>
      </c>
      <c r="M437" s="1" t="s">
        <v>316</v>
      </c>
    </row>
    <row r="438" spans="1:13" s="16" customFormat="1" ht="67.5">
      <c r="A438" s="64" t="s">
        <v>181</v>
      </c>
      <c r="B438" s="65" t="s">
        <v>783</v>
      </c>
      <c r="C438" s="3"/>
      <c r="D438" s="7" t="s">
        <v>403</v>
      </c>
      <c r="E438" s="6" t="s">
        <v>402</v>
      </c>
      <c r="F438" s="78" t="s">
        <v>401</v>
      </c>
      <c r="G438" s="15"/>
      <c r="H438" s="17" t="s">
        <v>215</v>
      </c>
      <c r="I438" s="6"/>
      <c r="J438" s="71">
        <v>263</v>
      </c>
      <c r="K438" s="71">
        <v>263</v>
      </c>
      <c r="L438" s="71">
        <v>266.05</v>
      </c>
      <c r="M438" s="1"/>
    </row>
    <row r="439" spans="1:13" s="16" customFormat="1" ht="67.5">
      <c r="A439" s="64" t="s">
        <v>181</v>
      </c>
      <c r="B439" s="65" t="s">
        <v>728</v>
      </c>
      <c r="C439" s="3" t="s">
        <v>386</v>
      </c>
      <c r="D439" s="7" t="s">
        <v>376</v>
      </c>
      <c r="E439" s="6" t="s">
        <v>310</v>
      </c>
      <c r="F439" s="78" t="s">
        <v>375</v>
      </c>
      <c r="G439" s="3" t="s">
        <v>188</v>
      </c>
      <c r="H439" s="17" t="s">
        <v>215</v>
      </c>
      <c r="I439" s="17" t="s">
        <v>129</v>
      </c>
      <c r="J439" s="71">
        <v>263</v>
      </c>
      <c r="K439" s="71">
        <v>263</v>
      </c>
      <c r="L439" s="71">
        <v>266.05</v>
      </c>
      <c r="M439" s="1" t="s">
        <v>316</v>
      </c>
    </row>
    <row r="440" spans="1:13" s="16" customFormat="1" ht="135">
      <c r="A440" s="64" t="s">
        <v>181</v>
      </c>
      <c r="B440" s="65" t="s">
        <v>784</v>
      </c>
      <c r="C440" s="80"/>
      <c r="D440" s="12" t="s">
        <v>400</v>
      </c>
      <c r="E440" s="11" t="s">
        <v>399</v>
      </c>
      <c r="F440" s="11" t="s">
        <v>387</v>
      </c>
      <c r="G440" s="15"/>
      <c r="H440" s="17" t="s">
        <v>216</v>
      </c>
      <c r="I440" s="6"/>
      <c r="J440" s="71">
        <v>2774.7</v>
      </c>
      <c r="K440" s="71">
        <v>2701.7</v>
      </c>
      <c r="L440" s="71">
        <v>2628.7</v>
      </c>
      <c r="M440" s="1"/>
    </row>
    <row r="441" spans="1:13" s="16" customFormat="1" ht="90">
      <c r="A441" s="64" t="s">
        <v>181</v>
      </c>
      <c r="B441" s="65" t="s">
        <v>730</v>
      </c>
      <c r="C441" s="80" t="s">
        <v>386</v>
      </c>
      <c r="D441" s="12" t="s">
        <v>398</v>
      </c>
      <c r="E441" s="11" t="s">
        <v>310</v>
      </c>
      <c r="F441" s="11" t="s">
        <v>397</v>
      </c>
      <c r="G441" s="3" t="s">
        <v>188</v>
      </c>
      <c r="H441" s="17" t="s">
        <v>216</v>
      </c>
      <c r="I441" s="17" t="s">
        <v>131</v>
      </c>
      <c r="J441" s="71">
        <v>2774.7</v>
      </c>
      <c r="K441" s="71">
        <v>2701.7</v>
      </c>
      <c r="L441" s="71">
        <v>2628.7</v>
      </c>
      <c r="M441" s="1" t="s">
        <v>316</v>
      </c>
    </row>
    <row r="442" spans="1:13" s="16" customFormat="1" ht="56.25">
      <c r="A442" s="64" t="s">
        <v>181</v>
      </c>
      <c r="B442" s="65" t="s">
        <v>911</v>
      </c>
      <c r="C442" s="3"/>
      <c r="D442" s="81" t="s">
        <v>389</v>
      </c>
      <c r="E442" s="78" t="s">
        <v>388</v>
      </c>
      <c r="F442" s="78" t="s">
        <v>387</v>
      </c>
      <c r="G442" s="15"/>
      <c r="H442" s="17" t="s">
        <v>217</v>
      </c>
      <c r="I442" s="6"/>
      <c r="J442" s="47">
        <v>4796.5</v>
      </c>
      <c r="K442" s="47">
        <v>4668.5</v>
      </c>
      <c r="L442" s="47">
        <v>4504.5200000000004</v>
      </c>
      <c r="M442" s="1"/>
    </row>
    <row r="443" spans="1:13" s="16" customFormat="1" ht="112.5">
      <c r="A443" s="64" t="s">
        <v>181</v>
      </c>
      <c r="B443" s="65" t="s">
        <v>728</v>
      </c>
      <c r="C443" s="3" t="s">
        <v>386</v>
      </c>
      <c r="D443" s="81" t="s">
        <v>385</v>
      </c>
      <c r="E443" s="78" t="s">
        <v>310</v>
      </c>
      <c r="F443" s="78" t="s">
        <v>384</v>
      </c>
      <c r="G443" s="3" t="s">
        <v>188</v>
      </c>
      <c r="H443" s="17" t="s">
        <v>217</v>
      </c>
      <c r="I443" s="17" t="s">
        <v>129</v>
      </c>
      <c r="J443" s="47">
        <v>287.8</v>
      </c>
      <c r="K443" s="47">
        <v>326.8</v>
      </c>
      <c r="L443" s="47">
        <v>405.4</v>
      </c>
      <c r="M443" s="1" t="s">
        <v>316</v>
      </c>
    </row>
    <row r="444" spans="1:13" s="16" customFormat="1" ht="112.5">
      <c r="A444" s="64" t="s">
        <v>181</v>
      </c>
      <c r="B444" s="65" t="s">
        <v>728</v>
      </c>
      <c r="C444" s="3" t="s">
        <v>386</v>
      </c>
      <c r="D444" s="81" t="s">
        <v>385</v>
      </c>
      <c r="E444" s="78" t="s">
        <v>310</v>
      </c>
      <c r="F444" s="78" t="s">
        <v>384</v>
      </c>
      <c r="G444" s="3" t="s">
        <v>188</v>
      </c>
      <c r="H444" s="17" t="s">
        <v>217</v>
      </c>
      <c r="I444" s="17" t="s">
        <v>129</v>
      </c>
      <c r="J444" s="47">
        <v>4508.7</v>
      </c>
      <c r="K444" s="47">
        <v>4341.7</v>
      </c>
      <c r="L444" s="47">
        <v>4099.12</v>
      </c>
      <c r="M444" s="1" t="s">
        <v>316</v>
      </c>
    </row>
    <row r="445" spans="1:13" s="16" customFormat="1" ht="135">
      <c r="A445" s="64" t="s">
        <v>181</v>
      </c>
      <c r="B445" s="65" t="s">
        <v>784</v>
      </c>
      <c r="C445" s="80"/>
      <c r="D445" s="12" t="s">
        <v>400</v>
      </c>
      <c r="E445" s="11" t="s">
        <v>399</v>
      </c>
      <c r="F445" s="11" t="s">
        <v>387</v>
      </c>
      <c r="G445" s="89"/>
      <c r="H445" s="17" t="s">
        <v>218</v>
      </c>
      <c r="I445" s="17"/>
      <c r="J445" s="47">
        <v>3160.5</v>
      </c>
      <c r="K445" s="47">
        <v>3077.3</v>
      </c>
      <c r="L445" s="47">
        <v>2994.1</v>
      </c>
      <c r="M445" s="1"/>
    </row>
    <row r="446" spans="1:13" s="16" customFormat="1" ht="90">
      <c r="A446" s="64" t="s">
        <v>181</v>
      </c>
      <c r="B446" s="65" t="s">
        <v>730</v>
      </c>
      <c r="C446" s="80" t="s">
        <v>386</v>
      </c>
      <c r="D446" s="12" t="s">
        <v>398</v>
      </c>
      <c r="E446" s="11" t="s">
        <v>310</v>
      </c>
      <c r="F446" s="11" t="s">
        <v>397</v>
      </c>
      <c r="G446" s="3" t="s">
        <v>188</v>
      </c>
      <c r="H446" s="17" t="s">
        <v>218</v>
      </c>
      <c r="I446" s="17" t="s">
        <v>131</v>
      </c>
      <c r="J446" s="47">
        <v>3160.5</v>
      </c>
      <c r="K446" s="47">
        <v>3077.3</v>
      </c>
      <c r="L446" s="47">
        <v>2994.1</v>
      </c>
      <c r="M446" s="1" t="s">
        <v>316</v>
      </c>
    </row>
    <row r="447" spans="1:13" s="16" customFormat="1" ht="56.25">
      <c r="A447" s="64" t="s">
        <v>181</v>
      </c>
      <c r="B447" s="65" t="s">
        <v>911</v>
      </c>
      <c r="C447" s="3"/>
      <c r="D447" s="81" t="s">
        <v>389</v>
      </c>
      <c r="E447" s="78" t="s">
        <v>388</v>
      </c>
      <c r="F447" s="78" t="s">
        <v>387</v>
      </c>
      <c r="G447" s="89"/>
      <c r="H447" s="17" t="s">
        <v>219</v>
      </c>
      <c r="I447" s="17"/>
      <c r="J447" s="47">
        <v>5309.9</v>
      </c>
      <c r="K447" s="47">
        <v>5168.2</v>
      </c>
      <c r="L447" s="47">
        <v>4986.68</v>
      </c>
      <c r="M447" s="1"/>
    </row>
    <row r="448" spans="1:13" s="16" customFormat="1" ht="112.5">
      <c r="A448" s="64" t="s">
        <v>181</v>
      </c>
      <c r="B448" s="65" t="s">
        <v>728</v>
      </c>
      <c r="C448" s="3" t="s">
        <v>386</v>
      </c>
      <c r="D448" s="81" t="s">
        <v>385</v>
      </c>
      <c r="E448" s="78" t="s">
        <v>310</v>
      </c>
      <c r="F448" s="78" t="s">
        <v>384</v>
      </c>
      <c r="G448" s="3" t="s">
        <v>188</v>
      </c>
      <c r="H448" s="17" t="s">
        <v>219</v>
      </c>
      <c r="I448" s="17" t="s">
        <v>129</v>
      </c>
      <c r="J448" s="47">
        <v>318.60000000000002</v>
      </c>
      <c r="K448" s="47">
        <v>361.8</v>
      </c>
      <c r="L448" s="47">
        <v>448.8</v>
      </c>
      <c r="M448" s="1" t="s">
        <v>316</v>
      </c>
    </row>
    <row r="449" spans="1:13" s="16" customFormat="1" ht="112.5">
      <c r="A449" s="64" t="s">
        <v>181</v>
      </c>
      <c r="B449" s="65" t="s">
        <v>728</v>
      </c>
      <c r="C449" s="3" t="s">
        <v>386</v>
      </c>
      <c r="D449" s="81" t="s">
        <v>385</v>
      </c>
      <c r="E449" s="78" t="s">
        <v>310</v>
      </c>
      <c r="F449" s="78" t="s">
        <v>384</v>
      </c>
      <c r="G449" s="3" t="s">
        <v>188</v>
      </c>
      <c r="H449" s="17" t="s">
        <v>219</v>
      </c>
      <c r="I449" s="17" t="s">
        <v>129</v>
      </c>
      <c r="J449" s="47">
        <v>4991.3</v>
      </c>
      <c r="K449" s="47">
        <v>4806.3999999999996</v>
      </c>
      <c r="L449" s="47">
        <v>4537.88</v>
      </c>
      <c r="M449" s="1" t="s">
        <v>316</v>
      </c>
    </row>
    <row r="450" spans="1:13" s="16" customFormat="1" ht="45">
      <c r="A450" s="64" t="s">
        <v>181</v>
      </c>
      <c r="B450" s="65" t="s">
        <v>785</v>
      </c>
      <c r="C450" s="3"/>
      <c r="D450" s="81" t="s">
        <v>324</v>
      </c>
      <c r="E450" s="78" t="s">
        <v>373</v>
      </c>
      <c r="F450" s="78" t="s">
        <v>338</v>
      </c>
      <c r="G450" s="15"/>
      <c r="H450" s="17" t="s">
        <v>220</v>
      </c>
      <c r="I450" s="6"/>
      <c r="J450" s="71">
        <v>5363.1980000000003</v>
      </c>
      <c r="K450" s="71">
        <v>3667.51</v>
      </c>
      <c r="L450" s="71">
        <v>4367.51</v>
      </c>
      <c r="M450" s="1"/>
    </row>
    <row r="451" spans="1:13" s="16" customFormat="1" ht="78.75">
      <c r="A451" s="64" t="s">
        <v>181</v>
      </c>
      <c r="B451" s="65" t="s">
        <v>730</v>
      </c>
      <c r="C451" s="3" t="s">
        <v>393</v>
      </c>
      <c r="D451" s="81" t="s">
        <v>437</v>
      </c>
      <c r="E451" s="78" t="s">
        <v>310</v>
      </c>
      <c r="F451" s="78" t="s">
        <v>434</v>
      </c>
      <c r="G451" s="3" t="s">
        <v>193</v>
      </c>
      <c r="H451" s="17" t="s">
        <v>220</v>
      </c>
      <c r="I451" s="17" t="s">
        <v>131</v>
      </c>
      <c r="J451" s="47">
        <v>5363.1980000000003</v>
      </c>
      <c r="K451" s="47">
        <v>3667.51</v>
      </c>
      <c r="L451" s="71">
        <v>4367.51</v>
      </c>
      <c r="M451" s="1" t="s">
        <v>316</v>
      </c>
    </row>
    <row r="452" spans="1:13" s="16" customFormat="1" ht="45">
      <c r="A452" s="64" t="s">
        <v>181</v>
      </c>
      <c r="B452" s="65" t="s">
        <v>786</v>
      </c>
      <c r="C452" s="3"/>
      <c r="D452" s="81" t="s">
        <v>324</v>
      </c>
      <c r="E452" s="78" t="s">
        <v>373</v>
      </c>
      <c r="F452" s="78" t="s">
        <v>338</v>
      </c>
      <c r="G452" s="15"/>
      <c r="H452" s="17" t="s">
        <v>221</v>
      </c>
      <c r="I452" s="6"/>
      <c r="J452" s="71">
        <v>8353.7000000000007</v>
      </c>
      <c r="K452" s="71">
        <v>6563.424</v>
      </c>
      <c r="L452" s="71">
        <v>7563.424</v>
      </c>
      <c r="M452" s="1"/>
    </row>
    <row r="453" spans="1:13" s="16" customFormat="1" ht="78.75">
      <c r="A453" s="64" t="s">
        <v>181</v>
      </c>
      <c r="B453" s="65" t="s">
        <v>730</v>
      </c>
      <c r="C453" s="3" t="s">
        <v>393</v>
      </c>
      <c r="D453" s="81" t="s">
        <v>436</v>
      </c>
      <c r="E453" s="78" t="s">
        <v>310</v>
      </c>
      <c r="F453" s="78" t="s">
        <v>434</v>
      </c>
      <c r="G453" s="3" t="s">
        <v>193</v>
      </c>
      <c r="H453" s="17" t="s">
        <v>221</v>
      </c>
      <c r="I453" s="17" t="s">
        <v>131</v>
      </c>
      <c r="J453" s="47">
        <v>8353.7000000000007</v>
      </c>
      <c r="K453" s="47">
        <v>6563.424</v>
      </c>
      <c r="L453" s="71">
        <v>7563.424</v>
      </c>
      <c r="M453" s="1" t="s">
        <v>316</v>
      </c>
    </row>
    <row r="454" spans="1:13" s="16" customFormat="1" ht="45">
      <c r="A454" s="64" t="s">
        <v>181</v>
      </c>
      <c r="B454" s="65" t="s">
        <v>787</v>
      </c>
      <c r="C454" s="3"/>
      <c r="D454" s="81" t="s">
        <v>324</v>
      </c>
      <c r="E454" s="78" t="s">
        <v>373</v>
      </c>
      <c r="F454" s="78" t="s">
        <v>338</v>
      </c>
      <c r="G454" s="15"/>
      <c r="H454" s="17" t="s">
        <v>222</v>
      </c>
      <c r="I454" s="6"/>
      <c r="J454" s="71">
        <v>8560</v>
      </c>
      <c r="K454" s="71">
        <v>6548.73</v>
      </c>
      <c r="L454" s="71">
        <v>7381.3329999999996</v>
      </c>
      <c r="M454" s="1"/>
    </row>
    <row r="455" spans="1:13" s="16" customFormat="1" ht="78.75">
      <c r="A455" s="64" t="s">
        <v>181</v>
      </c>
      <c r="B455" s="65" t="s">
        <v>730</v>
      </c>
      <c r="C455" s="3" t="s">
        <v>393</v>
      </c>
      <c r="D455" s="81" t="s">
        <v>435</v>
      </c>
      <c r="E455" s="78" t="s">
        <v>310</v>
      </c>
      <c r="F455" s="78" t="s">
        <v>434</v>
      </c>
      <c r="G455" s="3" t="s">
        <v>193</v>
      </c>
      <c r="H455" s="17" t="s">
        <v>222</v>
      </c>
      <c r="I455" s="17" t="s">
        <v>131</v>
      </c>
      <c r="J455" s="47">
        <v>8560</v>
      </c>
      <c r="K455" s="47">
        <v>6548.73</v>
      </c>
      <c r="L455" s="71">
        <v>7381.3329999999996</v>
      </c>
      <c r="M455" s="1" t="s">
        <v>316</v>
      </c>
    </row>
    <row r="456" spans="1:13" s="16" customFormat="1" ht="45">
      <c r="A456" s="64" t="s">
        <v>181</v>
      </c>
      <c r="B456" s="65" t="s">
        <v>788</v>
      </c>
      <c r="C456" s="80"/>
      <c r="D456" s="81" t="s">
        <v>324</v>
      </c>
      <c r="E456" s="78" t="s">
        <v>373</v>
      </c>
      <c r="F456" s="78" t="s">
        <v>338</v>
      </c>
      <c r="G456" s="15"/>
      <c r="H456" s="17" t="s">
        <v>223</v>
      </c>
      <c r="I456" s="6"/>
      <c r="J456" s="71">
        <v>8420</v>
      </c>
      <c r="K456" s="71">
        <v>6220.1750000000002</v>
      </c>
      <c r="L456" s="71">
        <v>6220.1750000000002</v>
      </c>
      <c r="M456" s="1"/>
    </row>
    <row r="457" spans="1:13" s="16" customFormat="1" ht="78.75">
      <c r="A457" s="64" t="s">
        <v>181</v>
      </c>
      <c r="B457" s="65" t="s">
        <v>730</v>
      </c>
      <c r="C457" s="80" t="s">
        <v>386</v>
      </c>
      <c r="D457" s="81" t="s">
        <v>433</v>
      </c>
      <c r="E457" s="78" t="s">
        <v>310</v>
      </c>
      <c r="F457" s="78" t="s">
        <v>432</v>
      </c>
      <c r="G457" s="3" t="s">
        <v>188</v>
      </c>
      <c r="H457" s="17" t="s">
        <v>223</v>
      </c>
      <c r="I457" s="17" t="s">
        <v>131</v>
      </c>
      <c r="J457" s="47">
        <v>8420</v>
      </c>
      <c r="K457" s="47">
        <v>6220.1750000000002</v>
      </c>
      <c r="L457" s="47">
        <v>6220.1750000000002</v>
      </c>
      <c r="M457" s="1" t="s">
        <v>316</v>
      </c>
    </row>
    <row r="458" spans="1:13" s="16" customFormat="1" ht="45">
      <c r="A458" s="64" t="s">
        <v>181</v>
      </c>
      <c r="B458" s="65" t="s">
        <v>789</v>
      </c>
      <c r="C458" s="80"/>
      <c r="D458" s="81" t="s">
        <v>324</v>
      </c>
      <c r="E458" s="78" t="s">
        <v>373</v>
      </c>
      <c r="F458" s="78" t="s">
        <v>338</v>
      </c>
      <c r="G458" s="15"/>
      <c r="H458" s="17" t="s">
        <v>224</v>
      </c>
      <c r="I458" s="6"/>
      <c r="J458" s="71">
        <v>9500</v>
      </c>
      <c r="K458" s="71">
        <v>6282.4459999999999</v>
      </c>
      <c r="L458" s="71">
        <v>6282.4459999999999</v>
      </c>
      <c r="M458" s="1"/>
    </row>
    <row r="459" spans="1:13" s="16" customFormat="1" ht="78.75">
      <c r="A459" s="64" t="s">
        <v>181</v>
      </c>
      <c r="B459" s="65" t="s">
        <v>730</v>
      </c>
      <c r="C459" s="80" t="s">
        <v>386</v>
      </c>
      <c r="D459" s="81" t="s">
        <v>431</v>
      </c>
      <c r="E459" s="78" t="s">
        <v>310</v>
      </c>
      <c r="F459" s="78" t="s">
        <v>430</v>
      </c>
      <c r="G459" s="3" t="s">
        <v>188</v>
      </c>
      <c r="H459" s="17" t="s">
        <v>224</v>
      </c>
      <c r="I459" s="17" t="s">
        <v>131</v>
      </c>
      <c r="J459" s="47">
        <v>9500</v>
      </c>
      <c r="K459" s="47">
        <v>6282.4459999999999</v>
      </c>
      <c r="L459" s="47">
        <v>6282.4459999999999</v>
      </c>
      <c r="M459" s="1" t="s">
        <v>316</v>
      </c>
    </row>
    <row r="460" spans="1:13" s="16" customFormat="1" ht="45">
      <c r="A460" s="64" t="s">
        <v>181</v>
      </c>
      <c r="B460" s="65" t="s">
        <v>790</v>
      </c>
      <c r="C460" s="80"/>
      <c r="D460" s="81" t="s">
        <v>374</v>
      </c>
      <c r="E460" s="78" t="s">
        <v>373</v>
      </c>
      <c r="F460" s="78" t="s">
        <v>338</v>
      </c>
      <c r="G460" s="15"/>
      <c r="H460" s="17" t="s">
        <v>225</v>
      </c>
      <c r="I460" s="6"/>
      <c r="J460" s="71">
        <v>4508.7759999999998</v>
      </c>
      <c r="K460" s="71">
        <v>5117.2380000000003</v>
      </c>
      <c r="L460" s="71">
        <v>5117.2380000000003</v>
      </c>
      <c r="M460" s="1"/>
    </row>
    <row r="461" spans="1:13" s="16" customFormat="1" ht="78.75">
      <c r="A461" s="64" t="s">
        <v>181</v>
      </c>
      <c r="B461" s="65" t="s">
        <v>730</v>
      </c>
      <c r="C461" s="80" t="s">
        <v>404</v>
      </c>
      <c r="D461" s="81" t="s">
        <v>378</v>
      </c>
      <c r="E461" s="78" t="s">
        <v>310</v>
      </c>
      <c r="F461" s="78" t="s">
        <v>377</v>
      </c>
      <c r="G461" s="3" t="s">
        <v>123</v>
      </c>
      <c r="H461" s="17" t="s">
        <v>225</v>
      </c>
      <c r="I461" s="17" t="s">
        <v>131</v>
      </c>
      <c r="J461" s="47">
        <v>4508.7759999999998</v>
      </c>
      <c r="K461" s="47">
        <v>5117.2380000000003</v>
      </c>
      <c r="L461" s="47">
        <v>5117.2380000000003</v>
      </c>
      <c r="M461" s="1" t="s">
        <v>316</v>
      </c>
    </row>
    <row r="462" spans="1:13" s="16" customFormat="1" ht="90">
      <c r="A462" s="64" t="s">
        <v>181</v>
      </c>
      <c r="B462" s="65" t="s">
        <v>791</v>
      </c>
      <c r="C462" s="74"/>
      <c r="D462" s="74" t="s">
        <v>374</v>
      </c>
      <c r="E462" s="74" t="s">
        <v>373</v>
      </c>
      <c r="F462" s="74" t="s">
        <v>338</v>
      </c>
      <c r="G462" s="15"/>
      <c r="H462" s="17" t="s">
        <v>226</v>
      </c>
      <c r="I462" s="6"/>
      <c r="J462" s="71">
        <v>1441.2239999999999</v>
      </c>
      <c r="K462" s="71">
        <v>0</v>
      </c>
      <c r="L462" s="71">
        <v>0</v>
      </c>
      <c r="M462" s="1"/>
    </row>
    <row r="463" spans="1:13" s="16" customFormat="1" ht="112.5">
      <c r="A463" s="64" t="s">
        <v>181</v>
      </c>
      <c r="B463" s="65" t="s">
        <v>724</v>
      </c>
      <c r="C463" s="74" t="s">
        <v>404</v>
      </c>
      <c r="D463" s="7" t="s">
        <v>871</v>
      </c>
      <c r="E463" s="6" t="s">
        <v>310</v>
      </c>
      <c r="F463" s="6" t="s">
        <v>394</v>
      </c>
      <c r="G463" s="3" t="s">
        <v>123</v>
      </c>
      <c r="H463" s="17" t="s">
        <v>226</v>
      </c>
      <c r="I463" s="17" t="s">
        <v>124</v>
      </c>
      <c r="J463" s="47">
        <v>1441.2239999999999</v>
      </c>
      <c r="K463" s="47">
        <v>0</v>
      </c>
      <c r="L463" s="47">
        <v>0</v>
      </c>
      <c r="M463" s="1" t="s">
        <v>316</v>
      </c>
    </row>
    <row r="464" spans="1:13" s="16" customFormat="1" ht="101.25">
      <c r="A464" s="64" t="s">
        <v>181</v>
      </c>
      <c r="B464" s="65" t="s">
        <v>792</v>
      </c>
      <c r="C464" s="74"/>
      <c r="D464" s="7" t="s">
        <v>374</v>
      </c>
      <c r="E464" s="6" t="s">
        <v>373</v>
      </c>
      <c r="F464" s="6" t="s">
        <v>338</v>
      </c>
      <c r="G464" s="15"/>
      <c r="H464" s="17" t="s">
        <v>227</v>
      </c>
      <c r="I464" s="6"/>
      <c r="J464" s="71">
        <v>5710.8280000000004</v>
      </c>
      <c r="K464" s="71">
        <v>5710.8280000000004</v>
      </c>
      <c r="L464" s="71">
        <v>5710.8280000000004</v>
      </c>
      <c r="M464" s="1"/>
    </row>
    <row r="465" spans="1:13" s="16" customFormat="1" ht="78.75">
      <c r="A465" s="64" t="s">
        <v>181</v>
      </c>
      <c r="B465" s="65" t="s">
        <v>730</v>
      </c>
      <c r="C465" s="80" t="s">
        <v>404</v>
      </c>
      <c r="D465" s="7" t="s">
        <v>376</v>
      </c>
      <c r="E465" s="6" t="s">
        <v>310</v>
      </c>
      <c r="F465" s="78" t="s">
        <v>375</v>
      </c>
      <c r="G465" s="3" t="s">
        <v>123</v>
      </c>
      <c r="H465" s="17" t="s">
        <v>227</v>
      </c>
      <c r="I465" s="17" t="s">
        <v>131</v>
      </c>
      <c r="J465" s="47">
        <v>5710.8280000000004</v>
      </c>
      <c r="K465" s="47">
        <v>5710.8280000000004</v>
      </c>
      <c r="L465" s="47">
        <v>5710.8280000000004</v>
      </c>
      <c r="M465" s="1" t="s">
        <v>308</v>
      </c>
    </row>
    <row r="466" spans="1:13" s="16" customFormat="1" ht="146.25">
      <c r="A466" s="64" t="s">
        <v>181</v>
      </c>
      <c r="B466" s="65" t="s">
        <v>793</v>
      </c>
      <c r="C466" s="74"/>
      <c r="D466" s="74" t="s">
        <v>374</v>
      </c>
      <c r="E466" s="74" t="s">
        <v>373</v>
      </c>
      <c r="F466" s="74" t="s">
        <v>338</v>
      </c>
      <c r="G466" s="15"/>
      <c r="H466" s="17" t="s">
        <v>228</v>
      </c>
      <c r="I466" s="6"/>
      <c r="J466" s="71">
        <v>1681.4280000000001</v>
      </c>
      <c r="K466" s="71">
        <v>0</v>
      </c>
      <c r="L466" s="71">
        <v>0</v>
      </c>
      <c r="M466" s="1"/>
    </row>
    <row r="467" spans="1:13" s="16" customFormat="1" ht="112.5">
      <c r="A467" s="64" t="s">
        <v>181</v>
      </c>
      <c r="B467" s="65" t="s">
        <v>724</v>
      </c>
      <c r="C467" s="74" t="s">
        <v>404</v>
      </c>
      <c r="D467" s="7" t="s">
        <v>871</v>
      </c>
      <c r="E467" s="6" t="s">
        <v>310</v>
      </c>
      <c r="F467" s="6" t="s">
        <v>394</v>
      </c>
      <c r="G467" s="3" t="s">
        <v>123</v>
      </c>
      <c r="H467" s="17" t="s">
        <v>228</v>
      </c>
      <c r="I467" s="17" t="s">
        <v>124</v>
      </c>
      <c r="J467" s="47">
        <v>1681.4280000000001</v>
      </c>
      <c r="K467" s="47">
        <v>0</v>
      </c>
      <c r="L467" s="47">
        <v>0</v>
      </c>
      <c r="M467" s="1" t="s">
        <v>308</v>
      </c>
    </row>
    <row r="468" spans="1:13" s="16" customFormat="1" ht="67.5">
      <c r="A468" s="64" t="s">
        <v>181</v>
      </c>
      <c r="B468" s="65" t="s">
        <v>794</v>
      </c>
      <c r="C468" s="3"/>
      <c r="D468" s="7" t="s">
        <v>324</v>
      </c>
      <c r="E468" s="6" t="s">
        <v>373</v>
      </c>
      <c r="F468" s="78" t="s">
        <v>338</v>
      </c>
      <c r="G468" s="15"/>
      <c r="H468" s="17" t="s">
        <v>229</v>
      </c>
      <c r="I468" s="6"/>
      <c r="J468" s="71">
        <v>5940.6949999999997</v>
      </c>
      <c r="K468" s="71">
        <v>5940.6949999999997</v>
      </c>
      <c r="L468" s="71">
        <v>5940.6949999999997</v>
      </c>
      <c r="M468" s="1"/>
    </row>
    <row r="469" spans="1:13" s="16" customFormat="1" ht="78.75">
      <c r="A469" s="64" t="s">
        <v>181</v>
      </c>
      <c r="B469" s="65" t="s">
        <v>730</v>
      </c>
      <c r="C469" s="3" t="s">
        <v>393</v>
      </c>
      <c r="D469" s="7" t="s">
        <v>376</v>
      </c>
      <c r="E469" s="6" t="s">
        <v>310</v>
      </c>
      <c r="F469" s="78" t="s">
        <v>375</v>
      </c>
      <c r="G469" s="3" t="s">
        <v>193</v>
      </c>
      <c r="H469" s="17" t="s">
        <v>229</v>
      </c>
      <c r="I469" s="17" t="s">
        <v>131</v>
      </c>
      <c r="J469" s="47">
        <v>5940.6949999999997</v>
      </c>
      <c r="K469" s="47">
        <v>5940.6949999999997</v>
      </c>
      <c r="L469" s="47">
        <v>5940.6949999999997</v>
      </c>
      <c r="M469" s="1" t="s">
        <v>308</v>
      </c>
    </row>
    <row r="470" spans="1:13" s="16" customFormat="1" ht="67.5">
      <c r="A470" s="64" t="s">
        <v>181</v>
      </c>
      <c r="B470" s="65" t="s">
        <v>795</v>
      </c>
      <c r="C470" s="3"/>
      <c r="D470" s="7" t="s">
        <v>324</v>
      </c>
      <c r="E470" s="6" t="s">
        <v>373</v>
      </c>
      <c r="F470" s="78" t="s">
        <v>338</v>
      </c>
      <c r="G470" s="15"/>
      <c r="H470" s="17" t="s">
        <v>230</v>
      </c>
      <c r="I470" s="6"/>
      <c r="J470" s="71">
        <v>13516.748</v>
      </c>
      <c r="K470" s="71">
        <v>13516.748</v>
      </c>
      <c r="L470" s="71">
        <v>13516.748</v>
      </c>
      <c r="M470" s="1"/>
    </row>
    <row r="471" spans="1:13" s="16" customFormat="1" ht="78.75">
      <c r="A471" s="64" t="s">
        <v>181</v>
      </c>
      <c r="B471" s="65" t="s">
        <v>730</v>
      </c>
      <c r="C471" s="3" t="s">
        <v>393</v>
      </c>
      <c r="D471" s="7" t="s">
        <v>376</v>
      </c>
      <c r="E471" s="6" t="s">
        <v>310</v>
      </c>
      <c r="F471" s="78" t="s">
        <v>375</v>
      </c>
      <c r="G471" s="3" t="s">
        <v>193</v>
      </c>
      <c r="H471" s="17" t="s">
        <v>230</v>
      </c>
      <c r="I471" s="17" t="s">
        <v>131</v>
      </c>
      <c r="J471" s="47">
        <v>13516.748</v>
      </c>
      <c r="K471" s="47">
        <v>13516.748</v>
      </c>
      <c r="L471" s="47">
        <v>13516.748</v>
      </c>
      <c r="M471" s="1" t="s">
        <v>308</v>
      </c>
    </row>
    <row r="472" spans="1:13" s="16" customFormat="1" ht="67.5">
      <c r="A472" s="64" t="s">
        <v>181</v>
      </c>
      <c r="B472" s="65" t="s">
        <v>796</v>
      </c>
      <c r="C472" s="3"/>
      <c r="D472" s="7" t="s">
        <v>324</v>
      </c>
      <c r="E472" s="6" t="s">
        <v>373</v>
      </c>
      <c r="F472" s="78" t="s">
        <v>338</v>
      </c>
      <c r="G472" s="15"/>
      <c r="H472" s="17" t="s">
        <v>231</v>
      </c>
      <c r="I472" s="6"/>
      <c r="J472" s="71">
        <v>6632.16</v>
      </c>
      <c r="K472" s="71">
        <v>6632.16</v>
      </c>
      <c r="L472" s="71">
        <v>6632.16</v>
      </c>
      <c r="M472" s="1"/>
    </row>
    <row r="473" spans="1:13" s="16" customFormat="1" ht="78.75">
      <c r="A473" s="64" t="s">
        <v>181</v>
      </c>
      <c r="B473" s="65" t="s">
        <v>730</v>
      </c>
      <c r="C473" s="3" t="s">
        <v>393</v>
      </c>
      <c r="D473" s="7" t="s">
        <v>376</v>
      </c>
      <c r="E473" s="6" t="s">
        <v>310</v>
      </c>
      <c r="F473" s="78" t="s">
        <v>375</v>
      </c>
      <c r="G473" s="3" t="s">
        <v>193</v>
      </c>
      <c r="H473" s="17" t="s">
        <v>231</v>
      </c>
      <c r="I473" s="17" t="s">
        <v>131</v>
      </c>
      <c r="J473" s="47">
        <v>6632.16</v>
      </c>
      <c r="K473" s="47">
        <v>6632.16</v>
      </c>
      <c r="L473" s="47">
        <v>6632.16</v>
      </c>
      <c r="M473" s="1" t="s">
        <v>308</v>
      </c>
    </row>
    <row r="474" spans="1:13" s="16" customFormat="1" ht="67.5">
      <c r="A474" s="64" t="s">
        <v>181</v>
      </c>
      <c r="B474" s="65" t="s">
        <v>797</v>
      </c>
      <c r="C474" s="80"/>
      <c r="D474" s="7" t="s">
        <v>374</v>
      </c>
      <c r="E474" s="6" t="s">
        <v>373</v>
      </c>
      <c r="F474" s="78" t="s">
        <v>338</v>
      </c>
      <c r="G474" s="15"/>
      <c r="H474" s="17" t="s">
        <v>232</v>
      </c>
      <c r="I474" s="6"/>
      <c r="J474" s="71">
        <v>3243.9879999999998</v>
      </c>
      <c r="K474" s="71">
        <v>3243.9879999999998</v>
      </c>
      <c r="L474" s="71">
        <v>3243.9879999999998</v>
      </c>
      <c r="M474" s="1"/>
    </row>
    <row r="475" spans="1:13" s="16" customFormat="1" ht="78.75">
      <c r="A475" s="64" t="s">
        <v>181</v>
      </c>
      <c r="B475" s="65" t="s">
        <v>730</v>
      </c>
      <c r="C475" s="80" t="s">
        <v>404</v>
      </c>
      <c r="D475" s="7" t="s">
        <v>376</v>
      </c>
      <c r="E475" s="6" t="s">
        <v>310</v>
      </c>
      <c r="F475" s="78" t="s">
        <v>375</v>
      </c>
      <c r="G475" s="3" t="s">
        <v>123</v>
      </c>
      <c r="H475" s="17" t="s">
        <v>232</v>
      </c>
      <c r="I475" s="17" t="s">
        <v>131</v>
      </c>
      <c r="J475" s="47">
        <v>3243.9879999999998</v>
      </c>
      <c r="K475" s="47">
        <v>3243.9879999999998</v>
      </c>
      <c r="L475" s="47">
        <v>3243.9879999999998</v>
      </c>
      <c r="M475" s="1" t="s">
        <v>308</v>
      </c>
    </row>
    <row r="476" spans="1:13" s="16" customFormat="1" ht="112.5">
      <c r="A476" s="64" t="s">
        <v>181</v>
      </c>
      <c r="B476" s="65" t="s">
        <v>798</v>
      </c>
      <c r="C476" s="74"/>
      <c r="D476" s="74" t="s">
        <v>374</v>
      </c>
      <c r="E476" s="74" t="s">
        <v>373</v>
      </c>
      <c r="F476" s="74" t="s">
        <v>338</v>
      </c>
      <c r="G476" s="15"/>
      <c r="H476" s="17" t="s">
        <v>233</v>
      </c>
      <c r="I476" s="6"/>
      <c r="J476" s="71">
        <v>880.74800000000005</v>
      </c>
      <c r="K476" s="71">
        <v>0</v>
      </c>
      <c r="L476" s="71">
        <v>0</v>
      </c>
      <c r="M476" s="1"/>
    </row>
    <row r="477" spans="1:13" s="16" customFormat="1" ht="112.5">
      <c r="A477" s="64" t="s">
        <v>181</v>
      </c>
      <c r="B477" s="65" t="s">
        <v>724</v>
      </c>
      <c r="C477" s="74" t="s">
        <v>404</v>
      </c>
      <c r="D477" s="7" t="s">
        <v>871</v>
      </c>
      <c r="E477" s="6" t="s">
        <v>310</v>
      </c>
      <c r="F477" s="6" t="s">
        <v>394</v>
      </c>
      <c r="G477" s="3" t="s">
        <v>123</v>
      </c>
      <c r="H477" s="17" t="s">
        <v>233</v>
      </c>
      <c r="I477" s="17" t="s">
        <v>124</v>
      </c>
      <c r="J477" s="47">
        <v>880.74800000000005</v>
      </c>
      <c r="K477" s="47">
        <v>0</v>
      </c>
      <c r="L477" s="47">
        <v>0</v>
      </c>
      <c r="M477" s="1" t="s">
        <v>308</v>
      </c>
    </row>
    <row r="478" spans="1:13" s="16" customFormat="1" ht="90">
      <c r="A478" s="64" t="s">
        <v>181</v>
      </c>
      <c r="B478" s="65" t="s">
        <v>799</v>
      </c>
      <c r="C478" s="3"/>
      <c r="D478" s="7" t="s">
        <v>374</v>
      </c>
      <c r="E478" s="11" t="s">
        <v>373</v>
      </c>
      <c r="F478" s="6" t="s">
        <v>338</v>
      </c>
      <c r="G478" s="15"/>
      <c r="H478" s="17" t="s">
        <v>234</v>
      </c>
      <c r="I478" s="6"/>
      <c r="J478" s="71">
        <v>198</v>
      </c>
      <c r="K478" s="71">
        <v>198</v>
      </c>
      <c r="L478" s="71">
        <v>198</v>
      </c>
      <c r="M478" s="1"/>
    </row>
    <row r="479" spans="1:13" s="16" customFormat="1" ht="90">
      <c r="A479" s="64" t="s">
        <v>181</v>
      </c>
      <c r="B479" s="65" t="s">
        <v>758</v>
      </c>
      <c r="C479" s="3" t="s">
        <v>422</v>
      </c>
      <c r="D479" s="7" t="s">
        <v>443</v>
      </c>
      <c r="E479" s="11" t="s">
        <v>310</v>
      </c>
      <c r="F479" s="6" t="s">
        <v>442</v>
      </c>
      <c r="G479" s="3" t="s">
        <v>198</v>
      </c>
      <c r="H479" s="17" t="s">
        <v>234</v>
      </c>
      <c r="I479" s="17" t="s">
        <v>163</v>
      </c>
      <c r="J479" s="47">
        <v>198</v>
      </c>
      <c r="K479" s="47">
        <v>198</v>
      </c>
      <c r="L479" s="47">
        <v>198</v>
      </c>
      <c r="M479" s="1" t="s">
        <v>316</v>
      </c>
    </row>
    <row r="480" spans="1:13" s="16" customFormat="1" ht="78.75">
      <c r="A480" s="64" t="s">
        <v>181</v>
      </c>
      <c r="B480" s="65" t="s">
        <v>800</v>
      </c>
      <c r="C480" s="3"/>
      <c r="D480" s="14" t="s">
        <v>374</v>
      </c>
      <c r="E480" s="11" t="s">
        <v>373</v>
      </c>
      <c r="F480" s="11" t="s">
        <v>338</v>
      </c>
      <c r="G480" s="15"/>
      <c r="H480" s="17" t="s">
        <v>235</v>
      </c>
      <c r="I480" s="6"/>
      <c r="J480" s="71">
        <v>250</v>
      </c>
      <c r="K480" s="71">
        <v>250</v>
      </c>
      <c r="L480" s="71">
        <v>250</v>
      </c>
      <c r="M480" s="1"/>
    </row>
    <row r="481" spans="1:13" s="16" customFormat="1" ht="56.25">
      <c r="A481" s="64" t="s">
        <v>181</v>
      </c>
      <c r="B481" s="65" t="s">
        <v>639</v>
      </c>
      <c r="C481" s="3" t="s">
        <v>422</v>
      </c>
      <c r="D481" s="14" t="s">
        <v>440</v>
      </c>
      <c r="E481" s="11" t="s">
        <v>310</v>
      </c>
      <c r="F481" s="11" t="s">
        <v>362</v>
      </c>
      <c r="G481" s="3" t="s">
        <v>198</v>
      </c>
      <c r="H481" s="17" t="s">
        <v>235</v>
      </c>
      <c r="I481" s="17" t="s">
        <v>3</v>
      </c>
      <c r="J481" s="47">
        <v>250</v>
      </c>
      <c r="K481" s="47">
        <v>250</v>
      </c>
      <c r="L481" s="47">
        <v>250</v>
      </c>
      <c r="M481" s="1" t="s">
        <v>316</v>
      </c>
    </row>
    <row r="482" spans="1:13" s="16" customFormat="1" ht="45">
      <c r="A482" s="64" t="s">
        <v>181</v>
      </c>
      <c r="B482" s="65" t="s">
        <v>801</v>
      </c>
      <c r="C482" s="3"/>
      <c r="D482" s="14" t="s">
        <v>374</v>
      </c>
      <c r="E482" s="11" t="s">
        <v>373</v>
      </c>
      <c r="F482" s="11" t="s">
        <v>338</v>
      </c>
      <c r="G482" s="15"/>
      <c r="H482" s="17" t="s">
        <v>236</v>
      </c>
      <c r="I482" s="6"/>
      <c r="J482" s="71">
        <v>50</v>
      </c>
      <c r="K482" s="71">
        <v>50</v>
      </c>
      <c r="L482" s="71">
        <v>50</v>
      </c>
      <c r="M482" s="1"/>
    </row>
    <row r="483" spans="1:13" s="16" customFormat="1" ht="67.5">
      <c r="A483" s="64" t="s">
        <v>181</v>
      </c>
      <c r="B483" s="65" t="s">
        <v>872</v>
      </c>
      <c r="C483" s="3" t="s">
        <v>422</v>
      </c>
      <c r="D483" s="14" t="s">
        <v>441</v>
      </c>
      <c r="E483" s="11" t="s">
        <v>310</v>
      </c>
      <c r="F483" s="11" t="s">
        <v>362</v>
      </c>
      <c r="G483" s="3" t="s">
        <v>198</v>
      </c>
      <c r="H483" s="17" t="s">
        <v>236</v>
      </c>
      <c r="I483" s="17">
        <v>350</v>
      </c>
      <c r="J483" s="47">
        <v>50</v>
      </c>
      <c r="K483" s="47">
        <v>50</v>
      </c>
      <c r="L483" s="47">
        <v>50</v>
      </c>
      <c r="M483" s="1" t="s">
        <v>308</v>
      </c>
    </row>
    <row r="484" spans="1:13" s="16" customFormat="1" ht="78.75">
      <c r="A484" s="64" t="s">
        <v>181</v>
      </c>
      <c r="B484" s="65" t="s">
        <v>802</v>
      </c>
      <c r="C484" s="3"/>
      <c r="D484" s="81" t="s">
        <v>324</v>
      </c>
      <c r="E484" s="78" t="s">
        <v>373</v>
      </c>
      <c r="F484" s="78" t="s">
        <v>338</v>
      </c>
      <c r="G484" s="15"/>
      <c r="H484" s="17" t="s">
        <v>237</v>
      </c>
      <c r="I484" s="6"/>
      <c r="J484" s="71">
        <v>36.94</v>
      </c>
      <c r="K484" s="71">
        <v>36.94</v>
      </c>
      <c r="L484" s="71">
        <v>36.94</v>
      </c>
      <c r="M484" s="1"/>
    </row>
    <row r="485" spans="1:13" s="16" customFormat="1" ht="78.75">
      <c r="A485" s="64" t="s">
        <v>181</v>
      </c>
      <c r="B485" s="65" t="s">
        <v>728</v>
      </c>
      <c r="C485" s="3" t="s">
        <v>393</v>
      </c>
      <c r="D485" s="81" t="s">
        <v>380</v>
      </c>
      <c r="E485" s="78" t="s">
        <v>310</v>
      </c>
      <c r="F485" s="78" t="s">
        <v>379</v>
      </c>
      <c r="G485" s="3" t="s">
        <v>193</v>
      </c>
      <c r="H485" s="17" t="s">
        <v>237</v>
      </c>
      <c r="I485" s="17" t="s">
        <v>129</v>
      </c>
      <c r="J485" s="47">
        <v>36.94</v>
      </c>
      <c r="K485" s="47">
        <v>36.94</v>
      </c>
      <c r="L485" s="47">
        <v>36.94</v>
      </c>
      <c r="M485" s="1" t="s">
        <v>316</v>
      </c>
    </row>
    <row r="486" spans="1:13" s="16" customFormat="1" ht="78.75">
      <c r="A486" s="64" t="s">
        <v>181</v>
      </c>
      <c r="B486" s="65" t="s">
        <v>803</v>
      </c>
      <c r="C486" s="3"/>
      <c r="D486" s="81" t="s">
        <v>324</v>
      </c>
      <c r="E486" s="78" t="s">
        <v>373</v>
      </c>
      <c r="F486" s="78" t="s">
        <v>338</v>
      </c>
      <c r="G486" s="15"/>
      <c r="H486" s="17" t="s">
        <v>238</v>
      </c>
      <c r="I486" s="6"/>
      <c r="J486" s="71">
        <v>40</v>
      </c>
      <c r="K486" s="71">
        <v>40</v>
      </c>
      <c r="L486" s="71">
        <v>40</v>
      </c>
      <c r="M486" s="1"/>
    </row>
    <row r="487" spans="1:13" s="16" customFormat="1" ht="78.75">
      <c r="A487" s="64" t="s">
        <v>181</v>
      </c>
      <c r="B487" s="65" t="s">
        <v>728</v>
      </c>
      <c r="C487" s="3" t="s">
        <v>393</v>
      </c>
      <c r="D487" s="81" t="s">
        <v>380</v>
      </c>
      <c r="E487" s="78" t="s">
        <v>310</v>
      </c>
      <c r="F487" s="78" t="s">
        <v>379</v>
      </c>
      <c r="G487" s="3" t="s">
        <v>193</v>
      </c>
      <c r="H487" s="17" t="s">
        <v>238</v>
      </c>
      <c r="I487" s="17" t="s">
        <v>129</v>
      </c>
      <c r="J487" s="47">
        <v>40</v>
      </c>
      <c r="K487" s="47">
        <v>40</v>
      </c>
      <c r="L487" s="47">
        <v>40</v>
      </c>
      <c r="M487" s="1" t="s">
        <v>316</v>
      </c>
    </row>
    <row r="488" spans="1:13" s="16" customFormat="1" ht="78.75">
      <c r="A488" s="64" t="s">
        <v>181</v>
      </c>
      <c r="B488" s="65" t="s">
        <v>804</v>
      </c>
      <c r="C488" s="3"/>
      <c r="D488" s="81" t="s">
        <v>324</v>
      </c>
      <c r="E488" s="78" t="s">
        <v>373</v>
      </c>
      <c r="F488" s="78" t="s">
        <v>338</v>
      </c>
      <c r="G488" s="15"/>
      <c r="H488" s="17" t="s">
        <v>239</v>
      </c>
      <c r="I488" s="6"/>
      <c r="J488" s="71">
        <v>32.4</v>
      </c>
      <c r="K488" s="71">
        <v>32.4</v>
      </c>
      <c r="L488" s="71">
        <v>32.4</v>
      </c>
      <c r="M488" s="1"/>
    </row>
    <row r="489" spans="1:13" s="16" customFormat="1" ht="78.75">
      <c r="A489" s="64" t="s">
        <v>181</v>
      </c>
      <c r="B489" s="65" t="s">
        <v>728</v>
      </c>
      <c r="C489" s="3" t="s">
        <v>393</v>
      </c>
      <c r="D489" s="81" t="s">
        <v>380</v>
      </c>
      <c r="E489" s="78" t="s">
        <v>310</v>
      </c>
      <c r="F489" s="78" t="s">
        <v>379</v>
      </c>
      <c r="G489" s="3" t="s">
        <v>193</v>
      </c>
      <c r="H489" s="17" t="s">
        <v>239</v>
      </c>
      <c r="I489" s="17" t="s">
        <v>129</v>
      </c>
      <c r="J489" s="47">
        <v>32.4</v>
      </c>
      <c r="K489" s="47">
        <v>32.4</v>
      </c>
      <c r="L489" s="47">
        <v>32.4</v>
      </c>
      <c r="M489" s="1" t="s">
        <v>316</v>
      </c>
    </row>
    <row r="490" spans="1:13" s="16" customFormat="1" ht="78.75">
      <c r="A490" s="64" t="s">
        <v>181</v>
      </c>
      <c r="B490" s="65" t="s">
        <v>805</v>
      </c>
      <c r="C490" s="3"/>
      <c r="D490" s="81" t="s">
        <v>324</v>
      </c>
      <c r="E490" s="78" t="s">
        <v>373</v>
      </c>
      <c r="F490" s="78" t="s">
        <v>338</v>
      </c>
      <c r="G490" s="15"/>
      <c r="H490" s="17" t="s">
        <v>240</v>
      </c>
      <c r="I490" s="6"/>
      <c r="J490" s="71">
        <v>35.56</v>
      </c>
      <c r="K490" s="71">
        <v>35.56</v>
      </c>
      <c r="L490" s="71">
        <v>35.56</v>
      </c>
      <c r="M490" s="1"/>
    </row>
    <row r="491" spans="1:13" s="16" customFormat="1" ht="78.75">
      <c r="A491" s="64" t="s">
        <v>181</v>
      </c>
      <c r="B491" s="65" t="s">
        <v>728</v>
      </c>
      <c r="C491" s="3" t="s">
        <v>386</v>
      </c>
      <c r="D491" s="81" t="s">
        <v>380</v>
      </c>
      <c r="E491" s="78" t="s">
        <v>310</v>
      </c>
      <c r="F491" s="78" t="s">
        <v>379</v>
      </c>
      <c r="G491" s="3" t="s">
        <v>188</v>
      </c>
      <c r="H491" s="17" t="s">
        <v>240</v>
      </c>
      <c r="I491" s="17" t="s">
        <v>129</v>
      </c>
      <c r="J491" s="47">
        <v>35.56</v>
      </c>
      <c r="K491" s="47">
        <v>35.56</v>
      </c>
      <c r="L491" s="47">
        <v>35.56</v>
      </c>
      <c r="M491" s="1" t="s">
        <v>316</v>
      </c>
    </row>
    <row r="492" spans="1:13" s="16" customFormat="1" ht="78.75">
      <c r="A492" s="64" t="s">
        <v>181</v>
      </c>
      <c r="B492" s="65" t="s">
        <v>806</v>
      </c>
      <c r="C492" s="3"/>
      <c r="D492" s="81" t="s">
        <v>324</v>
      </c>
      <c r="E492" s="78" t="s">
        <v>373</v>
      </c>
      <c r="F492" s="78" t="s">
        <v>338</v>
      </c>
      <c r="G492" s="15"/>
      <c r="H492" s="17" t="s">
        <v>241</v>
      </c>
      <c r="I492" s="6"/>
      <c r="J492" s="71">
        <v>40</v>
      </c>
      <c r="K492" s="71">
        <v>40</v>
      </c>
      <c r="L492" s="71">
        <v>40</v>
      </c>
      <c r="M492" s="1"/>
    </row>
    <row r="493" spans="1:13" s="16" customFormat="1" ht="78.75">
      <c r="A493" s="64" t="s">
        <v>181</v>
      </c>
      <c r="B493" s="65" t="s">
        <v>728</v>
      </c>
      <c r="C493" s="3" t="s">
        <v>386</v>
      </c>
      <c r="D493" s="81" t="s">
        <v>380</v>
      </c>
      <c r="E493" s="78" t="s">
        <v>310</v>
      </c>
      <c r="F493" s="78" t="s">
        <v>379</v>
      </c>
      <c r="G493" s="3" t="s">
        <v>188</v>
      </c>
      <c r="H493" s="17" t="s">
        <v>241</v>
      </c>
      <c r="I493" s="17" t="s">
        <v>129</v>
      </c>
      <c r="J493" s="47">
        <v>40</v>
      </c>
      <c r="K493" s="47">
        <v>40</v>
      </c>
      <c r="L493" s="47">
        <v>40</v>
      </c>
      <c r="M493" s="1" t="s">
        <v>316</v>
      </c>
    </row>
    <row r="494" spans="1:13" s="16" customFormat="1" ht="78.75">
      <c r="A494" s="64" t="s">
        <v>181</v>
      </c>
      <c r="B494" s="65" t="s">
        <v>807</v>
      </c>
      <c r="C494" s="80"/>
      <c r="D494" s="81" t="s">
        <v>374</v>
      </c>
      <c r="E494" s="78" t="s">
        <v>373</v>
      </c>
      <c r="F494" s="78" t="s">
        <v>338</v>
      </c>
      <c r="G494" s="15"/>
      <c r="H494" s="17" t="s">
        <v>242</v>
      </c>
      <c r="I494" s="6"/>
      <c r="J494" s="71">
        <v>30.48</v>
      </c>
      <c r="K494" s="71">
        <v>30.48</v>
      </c>
      <c r="L494" s="71">
        <v>30.48</v>
      </c>
      <c r="M494" s="1"/>
    </row>
    <row r="495" spans="1:13" s="16" customFormat="1" ht="78.75">
      <c r="A495" s="64" t="s">
        <v>181</v>
      </c>
      <c r="B495" s="65" t="s">
        <v>728</v>
      </c>
      <c r="C495" s="80" t="s">
        <v>404</v>
      </c>
      <c r="D495" s="81" t="s">
        <v>380</v>
      </c>
      <c r="E495" s="78" t="s">
        <v>310</v>
      </c>
      <c r="F495" s="78" t="s">
        <v>379</v>
      </c>
      <c r="G495" s="3" t="s">
        <v>123</v>
      </c>
      <c r="H495" s="17" t="s">
        <v>242</v>
      </c>
      <c r="I495" s="17" t="s">
        <v>129</v>
      </c>
      <c r="J495" s="47">
        <v>30.48</v>
      </c>
      <c r="K495" s="47">
        <v>30.48</v>
      </c>
      <c r="L495" s="47">
        <v>30.48</v>
      </c>
      <c r="M495" s="1" t="s">
        <v>316</v>
      </c>
    </row>
    <row r="496" spans="1:13" s="16" customFormat="1" ht="123.75">
      <c r="A496" s="64" t="s">
        <v>181</v>
      </c>
      <c r="B496" s="65" t="s">
        <v>808</v>
      </c>
      <c r="C496" s="3"/>
      <c r="D496" s="81" t="s">
        <v>382</v>
      </c>
      <c r="E496" s="78" t="s">
        <v>310</v>
      </c>
      <c r="F496" s="78" t="s">
        <v>381</v>
      </c>
      <c r="G496" s="15"/>
      <c r="H496" s="17" t="s">
        <v>243</v>
      </c>
      <c r="I496" s="6"/>
      <c r="J496" s="71">
        <v>703.67</v>
      </c>
      <c r="K496" s="71">
        <v>703.67</v>
      </c>
      <c r="L496" s="71">
        <v>703.67</v>
      </c>
      <c r="M496" s="1"/>
    </row>
    <row r="497" spans="1:13" s="16" customFormat="1" ht="78.75">
      <c r="A497" s="64" t="s">
        <v>181</v>
      </c>
      <c r="B497" s="65" t="s">
        <v>728</v>
      </c>
      <c r="C497" s="3" t="s">
        <v>393</v>
      </c>
      <c r="D497" s="81" t="s">
        <v>380</v>
      </c>
      <c r="E497" s="78" t="s">
        <v>310</v>
      </c>
      <c r="F497" s="78" t="s">
        <v>379</v>
      </c>
      <c r="G497" s="3" t="s">
        <v>193</v>
      </c>
      <c r="H497" s="17" t="s">
        <v>243</v>
      </c>
      <c r="I497" s="17" t="s">
        <v>129</v>
      </c>
      <c r="J497" s="47">
        <v>703.67</v>
      </c>
      <c r="K497" s="47">
        <v>703.67</v>
      </c>
      <c r="L497" s="47">
        <v>703.67</v>
      </c>
      <c r="M497" s="1" t="s">
        <v>316</v>
      </c>
    </row>
    <row r="498" spans="1:13" s="16" customFormat="1" ht="123.75">
      <c r="A498" s="64" t="s">
        <v>181</v>
      </c>
      <c r="B498" s="65" t="s">
        <v>809</v>
      </c>
      <c r="C498" s="3"/>
      <c r="D498" s="81" t="s">
        <v>382</v>
      </c>
      <c r="E498" s="78" t="s">
        <v>310</v>
      </c>
      <c r="F498" s="78" t="s">
        <v>381</v>
      </c>
      <c r="G498" s="15"/>
      <c r="H498" s="17" t="s">
        <v>244</v>
      </c>
      <c r="I498" s="6"/>
      <c r="J498" s="71">
        <v>653.69000000000005</v>
      </c>
      <c r="K498" s="71">
        <v>653.69000000000005</v>
      </c>
      <c r="L498" s="71">
        <v>653.69000000000005</v>
      </c>
      <c r="M498" s="1"/>
    </row>
    <row r="499" spans="1:13" s="16" customFormat="1" ht="78.75">
      <c r="A499" s="64" t="s">
        <v>181</v>
      </c>
      <c r="B499" s="65" t="s">
        <v>728</v>
      </c>
      <c r="C499" s="3" t="s">
        <v>386</v>
      </c>
      <c r="D499" s="81" t="s">
        <v>380</v>
      </c>
      <c r="E499" s="78" t="s">
        <v>310</v>
      </c>
      <c r="F499" s="78" t="s">
        <v>379</v>
      </c>
      <c r="G499" s="3" t="s">
        <v>188</v>
      </c>
      <c r="H499" s="17" t="s">
        <v>244</v>
      </c>
      <c r="I499" s="17" t="s">
        <v>129</v>
      </c>
      <c r="J499" s="47">
        <v>653.69000000000005</v>
      </c>
      <c r="K499" s="47">
        <v>653.69000000000005</v>
      </c>
      <c r="L499" s="47">
        <v>653.69000000000005</v>
      </c>
      <c r="M499" s="1" t="s">
        <v>316</v>
      </c>
    </row>
    <row r="500" spans="1:13" s="16" customFormat="1" ht="123.75">
      <c r="A500" s="64" t="s">
        <v>181</v>
      </c>
      <c r="B500" s="65" t="s">
        <v>810</v>
      </c>
      <c r="C500" s="3"/>
      <c r="D500" s="81" t="s">
        <v>382</v>
      </c>
      <c r="E500" s="78" t="s">
        <v>310</v>
      </c>
      <c r="F500" s="78" t="s">
        <v>381</v>
      </c>
      <c r="G500" s="15"/>
      <c r="H500" s="17" t="s">
        <v>245</v>
      </c>
      <c r="I500" s="6"/>
      <c r="J500" s="71">
        <v>2401</v>
      </c>
      <c r="K500" s="71">
        <v>2401</v>
      </c>
      <c r="L500" s="71">
        <v>2401</v>
      </c>
      <c r="M500" s="1"/>
    </row>
    <row r="501" spans="1:13" s="16" customFormat="1" ht="78.75">
      <c r="A501" s="64" t="s">
        <v>181</v>
      </c>
      <c r="B501" s="65" t="s">
        <v>728</v>
      </c>
      <c r="C501" s="80" t="s">
        <v>386</v>
      </c>
      <c r="D501" s="81" t="s">
        <v>380</v>
      </c>
      <c r="E501" s="78" t="s">
        <v>310</v>
      </c>
      <c r="F501" s="78" t="s">
        <v>379</v>
      </c>
      <c r="G501" s="3" t="s">
        <v>188</v>
      </c>
      <c r="H501" s="17" t="s">
        <v>245</v>
      </c>
      <c r="I501" s="17" t="s">
        <v>129</v>
      </c>
      <c r="J501" s="47">
        <v>2401</v>
      </c>
      <c r="K501" s="47">
        <v>2401</v>
      </c>
      <c r="L501" s="47">
        <v>2401</v>
      </c>
      <c r="M501" s="1" t="s">
        <v>316</v>
      </c>
    </row>
    <row r="502" spans="1:13" s="16" customFormat="1" ht="56.25">
      <c r="A502" s="64" t="s">
        <v>181</v>
      </c>
      <c r="B502" s="65" t="s">
        <v>811</v>
      </c>
      <c r="C502" s="3"/>
      <c r="D502" s="81" t="s">
        <v>324</v>
      </c>
      <c r="E502" s="78" t="s">
        <v>373</v>
      </c>
      <c r="F502" s="78" t="s">
        <v>338</v>
      </c>
      <c r="G502" s="15"/>
      <c r="H502" s="17" t="s">
        <v>246</v>
      </c>
      <c r="I502" s="6"/>
      <c r="J502" s="71">
        <v>536.64</v>
      </c>
      <c r="K502" s="71">
        <v>602.68799999999999</v>
      </c>
      <c r="L502" s="71">
        <v>602.68799999999999</v>
      </c>
      <c r="M502" s="1"/>
    </row>
    <row r="503" spans="1:13" s="16" customFormat="1" ht="112.5">
      <c r="A503" s="64" t="s">
        <v>181</v>
      </c>
      <c r="B503" s="65" t="s">
        <v>728</v>
      </c>
      <c r="C503" s="3" t="s">
        <v>393</v>
      </c>
      <c r="D503" s="81" t="s">
        <v>392</v>
      </c>
      <c r="E503" s="78" t="s">
        <v>391</v>
      </c>
      <c r="F503" s="78" t="s">
        <v>390</v>
      </c>
      <c r="G503" s="3" t="s">
        <v>193</v>
      </c>
      <c r="H503" s="17" t="s">
        <v>246</v>
      </c>
      <c r="I503" s="17" t="s">
        <v>129</v>
      </c>
      <c r="J503" s="47">
        <v>536.64</v>
      </c>
      <c r="K503" s="47">
        <v>602.68799999999999</v>
      </c>
      <c r="L503" s="47">
        <v>602.68799999999999</v>
      </c>
      <c r="M503" s="1" t="s">
        <v>316</v>
      </c>
    </row>
    <row r="504" spans="1:13" s="16" customFormat="1" ht="56.25">
      <c r="A504" s="64" t="s">
        <v>181</v>
      </c>
      <c r="B504" s="65" t="s">
        <v>812</v>
      </c>
      <c r="C504" s="3"/>
      <c r="D504" s="81" t="s">
        <v>324</v>
      </c>
      <c r="E504" s="78" t="s">
        <v>373</v>
      </c>
      <c r="F504" s="78" t="s">
        <v>338</v>
      </c>
      <c r="G504" s="15"/>
      <c r="H504" s="17" t="s">
        <v>247</v>
      </c>
      <c r="I504" s="6"/>
      <c r="J504" s="71">
        <v>1364.2370000000001</v>
      </c>
      <c r="K504" s="71">
        <v>1489.625</v>
      </c>
      <c r="L504" s="71">
        <v>1489.625</v>
      </c>
      <c r="M504" s="1"/>
    </row>
    <row r="505" spans="1:13" s="16" customFormat="1" ht="112.5">
      <c r="A505" s="64" t="s">
        <v>181</v>
      </c>
      <c r="B505" s="65" t="s">
        <v>728</v>
      </c>
      <c r="C505" s="3" t="s">
        <v>393</v>
      </c>
      <c r="D505" s="81" t="s">
        <v>392</v>
      </c>
      <c r="E505" s="78" t="s">
        <v>391</v>
      </c>
      <c r="F505" s="78" t="s">
        <v>390</v>
      </c>
      <c r="G505" s="3" t="s">
        <v>193</v>
      </c>
      <c r="H505" s="17" t="s">
        <v>247</v>
      </c>
      <c r="I505" s="17" t="s">
        <v>129</v>
      </c>
      <c r="J505" s="47">
        <v>1364.2370000000001</v>
      </c>
      <c r="K505" s="47">
        <v>1489.625</v>
      </c>
      <c r="L505" s="47">
        <v>1489.625</v>
      </c>
      <c r="M505" s="1" t="s">
        <v>316</v>
      </c>
    </row>
    <row r="506" spans="1:13" s="16" customFormat="1" ht="56.25">
      <c r="A506" s="64" t="s">
        <v>181</v>
      </c>
      <c r="B506" s="65" t="s">
        <v>813</v>
      </c>
      <c r="C506" s="3"/>
      <c r="D506" s="81" t="s">
        <v>324</v>
      </c>
      <c r="E506" s="78" t="s">
        <v>373</v>
      </c>
      <c r="F506" s="78" t="s">
        <v>338</v>
      </c>
      <c r="G506" s="15"/>
      <c r="H506" s="17" t="s">
        <v>248</v>
      </c>
      <c r="I506" s="6"/>
      <c r="J506" s="71">
        <v>679.36599999999999</v>
      </c>
      <c r="K506" s="71">
        <v>754.35799999999995</v>
      </c>
      <c r="L506" s="71">
        <v>754.35799999999995</v>
      </c>
      <c r="M506" s="1"/>
    </row>
    <row r="507" spans="1:13" s="16" customFormat="1" ht="112.5">
      <c r="A507" s="64" t="s">
        <v>181</v>
      </c>
      <c r="B507" s="65" t="s">
        <v>728</v>
      </c>
      <c r="C507" s="3" t="s">
        <v>393</v>
      </c>
      <c r="D507" s="81" t="s">
        <v>392</v>
      </c>
      <c r="E507" s="78" t="s">
        <v>391</v>
      </c>
      <c r="F507" s="78" t="s">
        <v>390</v>
      </c>
      <c r="G507" s="3" t="s">
        <v>193</v>
      </c>
      <c r="H507" s="17" t="s">
        <v>248</v>
      </c>
      <c r="I507" s="17" t="s">
        <v>129</v>
      </c>
      <c r="J507" s="47">
        <v>679.36599999999999</v>
      </c>
      <c r="K507" s="47">
        <v>754.35799999999995</v>
      </c>
      <c r="L507" s="47">
        <v>754.35799999999995</v>
      </c>
      <c r="M507" s="1" t="s">
        <v>316</v>
      </c>
    </row>
    <row r="508" spans="1:13" s="16" customFormat="1" ht="56.25">
      <c r="A508" s="64" t="s">
        <v>181</v>
      </c>
      <c r="B508" s="65" t="s">
        <v>814</v>
      </c>
      <c r="C508" s="80"/>
      <c r="D508" s="12" t="s">
        <v>324</v>
      </c>
      <c r="E508" s="11" t="s">
        <v>373</v>
      </c>
      <c r="F508" s="10" t="s">
        <v>338</v>
      </c>
      <c r="G508" s="15"/>
      <c r="H508" s="17" t="s">
        <v>249</v>
      </c>
      <c r="I508" s="6"/>
      <c r="J508" s="71">
        <v>1502.568</v>
      </c>
      <c r="K508" s="71">
        <v>1502.568</v>
      </c>
      <c r="L508" s="71">
        <v>1502.568</v>
      </c>
      <c r="M508" s="1"/>
    </row>
    <row r="509" spans="1:13" s="16" customFormat="1" ht="78.75">
      <c r="A509" s="64" t="s">
        <v>181</v>
      </c>
      <c r="B509" s="65" t="s">
        <v>728</v>
      </c>
      <c r="C509" s="80" t="s">
        <v>386</v>
      </c>
      <c r="D509" s="12" t="s">
        <v>396</v>
      </c>
      <c r="E509" s="11" t="s">
        <v>310</v>
      </c>
      <c r="F509" s="10" t="s">
        <v>395</v>
      </c>
      <c r="G509" s="3" t="s">
        <v>188</v>
      </c>
      <c r="H509" s="17" t="s">
        <v>249</v>
      </c>
      <c r="I509" s="17">
        <v>612</v>
      </c>
      <c r="J509" s="47">
        <v>1502.568</v>
      </c>
      <c r="K509" s="47">
        <v>1502.568</v>
      </c>
      <c r="L509" s="47">
        <v>1502.568</v>
      </c>
      <c r="M509" s="1" t="s">
        <v>316</v>
      </c>
    </row>
    <row r="510" spans="1:13" s="16" customFormat="1" ht="56.25">
      <c r="A510" s="64" t="s">
        <v>181</v>
      </c>
      <c r="B510" s="65" t="s">
        <v>815</v>
      </c>
      <c r="C510" s="80"/>
      <c r="D510" s="12" t="s">
        <v>324</v>
      </c>
      <c r="E510" s="11" t="s">
        <v>373</v>
      </c>
      <c r="F510" s="10" t="s">
        <v>338</v>
      </c>
      <c r="G510" s="15"/>
      <c r="H510" s="17" t="s">
        <v>250</v>
      </c>
      <c r="I510" s="6"/>
      <c r="J510" s="71">
        <v>1711.9960000000001</v>
      </c>
      <c r="K510" s="71">
        <v>1711.9960000000001</v>
      </c>
      <c r="L510" s="71">
        <v>1711.9960000000001</v>
      </c>
      <c r="M510" s="1"/>
    </row>
    <row r="511" spans="1:13" s="16" customFormat="1" ht="78.75">
      <c r="A511" s="64" t="s">
        <v>181</v>
      </c>
      <c r="B511" s="65" t="s">
        <v>728</v>
      </c>
      <c r="C511" s="80" t="s">
        <v>386</v>
      </c>
      <c r="D511" s="12" t="s">
        <v>396</v>
      </c>
      <c r="E511" s="11" t="s">
        <v>310</v>
      </c>
      <c r="F511" s="10" t="s">
        <v>395</v>
      </c>
      <c r="G511" s="3" t="s">
        <v>188</v>
      </c>
      <c r="H511" s="17" t="s">
        <v>250</v>
      </c>
      <c r="I511" s="17">
        <v>612</v>
      </c>
      <c r="J511" s="47">
        <v>1711.9960000000001</v>
      </c>
      <c r="K511" s="47">
        <v>1711.9960000000001</v>
      </c>
      <c r="L511" s="47">
        <v>1711.9960000000001</v>
      </c>
      <c r="M511" s="1" t="s">
        <v>316</v>
      </c>
    </row>
    <row r="512" spans="1:13" s="16" customFormat="1" ht="78.75">
      <c r="A512" s="64" t="s">
        <v>181</v>
      </c>
      <c r="B512" s="65" t="s">
        <v>816</v>
      </c>
      <c r="C512" s="74"/>
      <c r="D512" s="81" t="s">
        <v>419</v>
      </c>
      <c r="E512" s="78" t="s">
        <v>310</v>
      </c>
      <c r="F512" s="78" t="s">
        <v>418</v>
      </c>
      <c r="G512" s="15"/>
      <c r="H512" s="17" t="s">
        <v>251</v>
      </c>
      <c r="I512" s="6"/>
      <c r="J512" s="71">
        <v>206.5</v>
      </c>
      <c r="K512" s="71">
        <v>206.5</v>
      </c>
      <c r="L512" s="71">
        <v>206.5</v>
      </c>
      <c r="M512" s="1"/>
    </row>
    <row r="513" spans="1:13" s="16" customFormat="1" ht="101.25">
      <c r="A513" s="64" t="s">
        <v>181</v>
      </c>
      <c r="B513" s="65" t="s">
        <v>817</v>
      </c>
      <c r="C513" s="74" t="s">
        <v>407</v>
      </c>
      <c r="D513" s="81" t="s">
        <v>417</v>
      </c>
      <c r="E513" s="78" t="s">
        <v>310</v>
      </c>
      <c r="F513" s="78" t="s">
        <v>416</v>
      </c>
      <c r="G513" s="3" t="s">
        <v>28</v>
      </c>
      <c r="H513" s="17" t="s">
        <v>251</v>
      </c>
      <c r="I513" s="17" t="s">
        <v>252</v>
      </c>
      <c r="J513" s="47">
        <v>206.5</v>
      </c>
      <c r="K513" s="47">
        <v>206.5</v>
      </c>
      <c r="L513" s="47">
        <v>206.5</v>
      </c>
      <c r="M513" s="1" t="s">
        <v>308</v>
      </c>
    </row>
    <row r="514" spans="1:13" s="16" customFormat="1" ht="112.5">
      <c r="A514" s="64" t="s">
        <v>181</v>
      </c>
      <c r="B514" s="65" t="s">
        <v>880</v>
      </c>
      <c r="C514" s="74"/>
      <c r="D514" s="81" t="s">
        <v>415</v>
      </c>
      <c r="E514" s="78" t="s">
        <v>310</v>
      </c>
      <c r="F514" s="78" t="s">
        <v>414</v>
      </c>
      <c r="G514" s="3"/>
      <c r="H514" s="17" t="s">
        <v>886</v>
      </c>
      <c r="I514" s="17"/>
      <c r="J514" s="71">
        <v>5459.2</v>
      </c>
      <c r="K514" s="71">
        <v>5459.2</v>
      </c>
      <c r="L514" s="71">
        <v>5459.2</v>
      </c>
      <c r="M514" s="1"/>
    </row>
    <row r="515" spans="1:13" s="16" customFormat="1" ht="101.25">
      <c r="A515" s="64" t="s">
        <v>181</v>
      </c>
      <c r="B515" s="65" t="s">
        <v>817</v>
      </c>
      <c r="C515" s="3" t="s">
        <v>413</v>
      </c>
      <c r="D515" s="81" t="s">
        <v>412</v>
      </c>
      <c r="E515" s="78" t="s">
        <v>310</v>
      </c>
      <c r="F515" s="78" t="s">
        <v>411</v>
      </c>
      <c r="G515" s="3" t="s">
        <v>34</v>
      </c>
      <c r="H515" s="17" t="s">
        <v>886</v>
      </c>
      <c r="I515" s="17" t="s">
        <v>252</v>
      </c>
      <c r="J515" s="47">
        <v>5459.2</v>
      </c>
      <c r="K515" s="47">
        <v>5459.2</v>
      </c>
      <c r="L515" s="47">
        <v>5459.2</v>
      </c>
      <c r="M515" s="1" t="s">
        <v>308</v>
      </c>
    </row>
    <row r="516" spans="1:13" s="16" customFormat="1" ht="168.75">
      <c r="A516" s="64" t="s">
        <v>181</v>
      </c>
      <c r="B516" s="65" t="s">
        <v>818</v>
      </c>
      <c r="C516" s="3"/>
      <c r="D516" s="81" t="s">
        <v>410</v>
      </c>
      <c r="E516" s="78" t="s">
        <v>409</v>
      </c>
      <c r="F516" s="78" t="s">
        <v>408</v>
      </c>
      <c r="G516" s="89"/>
      <c r="H516" s="17" t="s">
        <v>253</v>
      </c>
      <c r="I516" s="17"/>
      <c r="J516" s="47">
        <v>312.39999999999998</v>
      </c>
      <c r="K516" s="47">
        <v>312.39999999999998</v>
      </c>
      <c r="L516" s="47">
        <v>312.39999999999998</v>
      </c>
      <c r="M516" s="1"/>
    </row>
    <row r="517" spans="1:13" s="16" customFormat="1" ht="146.25">
      <c r="A517" s="64" t="s">
        <v>181</v>
      </c>
      <c r="B517" s="65" t="s">
        <v>758</v>
      </c>
      <c r="C517" s="3" t="s">
        <v>407</v>
      </c>
      <c r="D517" s="81" t="s">
        <v>406</v>
      </c>
      <c r="E517" s="78" t="s">
        <v>310</v>
      </c>
      <c r="F517" s="78" t="s">
        <v>405</v>
      </c>
      <c r="G517" s="3" t="s">
        <v>188</v>
      </c>
      <c r="H517" s="17" t="s">
        <v>253</v>
      </c>
      <c r="I517" s="17" t="s">
        <v>163</v>
      </c>
      <c r="J517" s="47">
        <v>312.39999999999998</v>
      </c>
      <c r="K517" s="47">
        <v>312.39999999999998</v>
      </c>
      <c r="L517" s="47">
        <v>312.39999999999998</v>
      </c>
      <c r="M517" s="1" t="s">
        <v>316</v>
      </c>
    </row>
    <row r="518" spans="1:13" s="16" customFormat="1" ht="157.5">
      <c r="A518" s="64" t="s">
        <v>181</v>
      </c>
      <c r="B518" s="65" t="s">
        <v>819</v>
      </c>
      <c r="C518" s="3"/>
      <c r="D518" s="81" t="s">
        <v>403</v>
      </c>
      <c r="E518" s="78" t="s">
        <v>429</v>
      </c>
      <c r="F518" s="78" t="s">
        <v>401</v>
      </c>
      <c r="G518" s="89"/>
      <c r="H518" s="17" t="s">
        <v>254</v>
      </c>
      <c r="I518" s="17"/>
      <c r="J518" s="47">
        <v>12557.009</v>
      </c>
      <c r="K518" s="47">
        <v>12557.009</v>
      </c>
      <c r="L518" s="47">
        <v>12557.009</v>
      </c>
      <c r="M518" s="1"/>
    </row>
    <row r="519" spans="1:13" s="16" customFormat="1" ht="135">
      <c r="A519" s="64" t="s">
        <v>181</v>
      </c>
      <c r="B519" s="65" t="s">
        <v>730</v>
      </c>
      <c r="C519" s="3" t="s">
        <v>428</v>
      </c>
      <c r="D519" s="81" t="s">
        <v>427</v>
      </c>
      <c r="E519" s="78" t="s">
        <v>310</v>
      </c>
      <c r="F519" s="78" t="s">
        <v>426</v>
      </c>
      <c r="G519" s="3" t="s">
        <v>193</v>
      </c>
      <c r="H519" s="17" t="s">
        <v>254</v>
      </c>
      <c r="I519" s="17" t="s">
        <v>131</v>
      </c>
      <c r="J519" s="47">
        <v>12557.009</v>
      </c>
      <c r="K519" s="47">
        <v>12557.009</v>
      </c>
      <c r="L519" s="47">
        <v>12557.009</v>
      </c>
      <c r="M519" s="1" t="s">
        <v>316</v>
      </c>
    </row>
    <row r="520" spans="1:13" s="16" customFormat="1" ht="168.75">
      <c r="A520" s="64" t="s">
        <v>181</v>
      </c>
      <c r="B520" s="65" t="s">
        <v>820</v>
      </c>
      <c r="C520" s="3"/>
      <c r="D520" s="81" t="s">
        <v>403</v>
      </c>
      <c r="E520" s="78" t="s">
        <v>429</v>
      </c>
      <c r="F520" s="78" t="s">
        <v>401</v>
      </c>
      <c r="G520" s="89"/>
      <c r="H520" s="17" t="s">
        <v>255</v>
      </c>
      <c r="I520" s="17"/>
      <c r="J520" s="47">
        <v>1428.114</v>
      </c>
      <c r="K520" s="47">
        <v>1428.114</v>
      </c>
      <c r="L520" s="47">
        <v>1428.114</v>
      </c>
      <c r="M520" s="1"/>
    </row>
    <row r="521" spans="1:13" s="16" customFormat="1" ht="135">
      <c r="A521" s="64" t="s">
        <v>181</v>
      </c>
      <c r="B521" s="65" t="s">
        <v>730</v>
      </c>
      <c r="C521" s="3" t="s">
        <v>428</v>
      </c>
      <c r="D521" s="81" t="s">
        <v>427</v>
      </c>
      <c r="E521" s="78" t="s">
        <v>310</v>
      </c>
      <c r="F521" s="78" t="s">
        <v>426</v>
      </c>
      <c r="G521" s="3" t="s">
        <v>193</v>
      </c>
      <c r="H521" s="17" t="s">
        <v>255</v>
      </c>
      <c r="I521" s="17" t="s">
        <v>131</v>
      </c>
      <c r="J521" s="47">
        <v>1428.114</v>
      </c>
      <c r="K521" s="47">
        <v>1428.114</v>
      </c>
      <c r="L521" s="47">
        <v>1428.114</v>
      </c>
      <c r="M521" s="1" t="s">
        <v>316</v>
      </c>
    </row>
    <row r="522" spans="1:13" s="16" customFormat="1" ht="157.5">
      <c r="A522" s="64" t="s">
        <v>181</v>
      </c>
      <c r="B522" s="65" t="s">
        <v>821</v>
      </c>
      <c r="C522" s="3"/>
      <c r="D522" s="81" t="s">
        <v>403</v>
      </c>
      <c r="E522" s="78" t="s">
        <v>429</v>
      </c>
      <c r="F522" s="78" t="s">
        <v>401</v>
      </c>
      <c r="G522" s="89"/>
      <c r="H522" s="17" t="s">
        <v>256</v>
      </c>
      <c r="I522" s="17"/>
      <c r="J522" s="47">
        <v>30401.179</v>
      </c>
      <c r="K522" s="47">
        <v>30401.179</v>
      </c>
      <c r="L522" s="47">
        <v>30401.179</v>
      </c>
      <c r="M522" s="1"/>
    </row>
    <row r="523" spans="1:13" s="16" customFormat="1" ht="135">
      <c r="A523" s="64" t="s">
        <v>181</v>
      </c>
      <c r="B523" s="65" t="s">
        <v>730</v>
      </c>
      <c r="C523" s="3" t="s">
        <v>428</v>
      </c>
      <c r="D523" s="81" t="s">
        <v>427</v>
      </c>
      <c r="E523" s="78" t="s">
        <v>310</v>
      </c>
      <c r="F523" s="78" t="s">
        <v>426</v>
      </c>
      <c r="G523" s="3" t="s">
        <v>193</v>
      </c>
      <c r="H523" s="17" t="s">
        <v>256</v>
      </c>
      <c r="I523" s="17" t="s">
        <v>131</v>
      </c>
      <c r="J523" s="47">
        <v>30401.179</v>
      </c>
      <c r="K523" s="47">
        <v>30401.179</v>
      </c>
      <c r="L523" s="47">
        <v>30401.179</v>
      </c>
      <c r="M523" s="1" t="s">
        <v>316</v>
      </c>
    </row>
    <row r="524" spans="1:13" s="16" customFormat="1" ht="168.75">
      <c r="A524" s="64" t="s">
        <v>181</v>
      </c>
      <c r="B524" s="65" t="s">
        <v>822</v>
      </c>
      <c r="C524" s="3"/>
      <c r="D524" s="81" t="s">
        <v>403</v>
      </c>
      <c r="E524" s="78" t="s">
        <v>429</v>
      </c>
      <c r="F524" s="78" t="s">
        <v>401</v>
      </c>
      <c r="G524" s="89"/>
      <c r="H524" s="17" t="s">
        <v>257</v>
      </c>
      <c r="I524" s="17"/>
      <c r="J524" s="47">
        <v>3105.826</v>
      </c>
      <c r="K524" s="47">
        <v>3105.826</v>
      </c>
      <c r="L524" s="47">
        <v>3105.826</v>
      </c>
      <c r="M524" s="1"/>
    </row>
    <row r="525" spans="1:13" s="16" customFormat="1" ht="135">
      <c r="A525" s="64" t="s">
        <v>181</v>
      </c>
      <c r="B525" s="65" t="s">
        <v>730</v>
      </c>
      <c r="C525" s="3" t="s">
        <v>428</v>
      </c>
      <c r="D525" s="81" t="s">
        <v>427</v>
      </c>
      <c r="E525" s="78" t="s">
        <v>310</v>
      </c>
      <c r="F525" s="78" t="s">
        <v>426</v>
      </c>
      <c r="G525" s="3" t="s">
        <v>193</v>
      </c>
      <c r="H525" s="17" t="s">
        <v>257</v>
      </c>
      <c r="I525" s="17" t="s">
        <v>131</v>
      </c>
      <c r="J525" s="47">
        <v>3105.826</v>
      </c>
      <c r="K525" s="47">
        <v>3105.826</v>
      </c>
      <c r="L525" s="47">
        <v>3105.826</v>
      </c>
      <c r="M525" s="1" t="s">
        <v>316</v>
      </c>
    </row>
    <row r="526" spans="1:13" s="16" customFormat="1" ht="157.5">
      <c r="A526" s="64" t="s">
        <v>181</v>
      </c>
      <c r="B526" s="65" t="s">
        <v>823</v>
      </c>
      <c r="C526" s="3"/>
      <c r="D526" s="81" t="s">
        <v>403</v>
      </c>
      <c r="E526" s="78" t="s">
        <v>429</v>
      </c>
      <c r="F526" s="78" t="s">
        <v>401</v>
      </c>
      <c r="G526" s="89"/>
      <c r="H526" s="17" t="s">
        <v>258</v>
      </c>
      <c r="I526" s="17"/>
      <c r="J526" s="47">
        <v>15200.59</v>
      </c>
      <c r="K526" s="47">
        <v>15200.59</v>
      </c>
      <c r="L526" s="47">
        <v>15200.59</v>
      </c>
      <c r="M526" s="1"/>
    </row>
    <row r="527" spans="1:13" s="16" customFormat="1" ht="135">
      <c r="A527" s="64" t="s">
        <v>181</v>
      </c>
      <c r="B527" s="65" t="s">
        <v>730</v>
      </c>
      <c r="C527" s="3" t="s">
        <v>428</v>
      </c>
      <c r="D527" s="81" t="s">
        <v>427</v>
      </c>
      <c r="E527" s="78" t="s">
        <v>310</v>
      </c>
      <c r="F527" s="78" t="s">
        <v>426</v>
      </c>
      <c r="G527" s="3" t="s">
        <v>193</v>
      </c>
      <c r="H527" s="17" t="s">
        <v>258</v>
      </c>
      <c r="I527" s="17" t="s">
        <v>131</v>
      </c>
      <c r="J527" s="47">
        <v>15200.59</v>
      </c>
      <c r="K527" s="47">
        <v>15200.59</v>
      </c>
      <c r="L527" s="47">
        <v>15200.59</v>
      </c>
      <c r="M527" s="1" t="s">
        <v>316</v>
      </c>
    </row>
    <row r="528" spans="1:13" s="16" customFormat="1" ht="168.75">
      <c r="A528" s="64" t="s">
        <v>181</v>
      </c>
      <c r="B528" s="65" t="s">
        <v>824</v>
      </c>
      <c r="C528" s="3"/>
      <c r="D528" s="81" t="s">
        <v>403</v>
      </c>
      <c r="E528" s="78" t="s">
        <v>429</v>
      </c>
      <c r="F528" s="78" t="s">
        <v>401</v>
      </c>
      <c r="G528" s="89"/>
      <c r="H528" s="17" t="s">
        <v>259</v>
      </c>
      <c r="I528" s="17"/>
      <c r="J528" s="47">
        <v>925.63400000000001</v>
      </c>
      <c r="K528" s="47">
        <v>925.63400000000001</v>
      </c>
      <c r="L528" s="47">
        <v>925.63400000000001</v>
      </c>
      <c r="M528" s="1"/>
    </row>
    <row r="529" spans="1:13" s="16" customFormat="1" ht="135">
      <c r="A529" s="64" t="s">
        <v>181</v>
      </c>
      <c r="B529" s="65" t="s">
        <v>730</v>
      </c>
      <c r="C529" s="3" t="s">
        <v>428</v>
      </c>
      <c r="D529" s="81" t="s">
        <v>427</v>
      </c>
      <c r="E529" s="78" t="s">
        <v>310</v>
      </c>
      <c r="F529" s="78" t="s">
        <v>426</v>
      </c>
      <c r="G529" s="3" t="s">
        <v>193</v>
      </c>
      <c r="H529" s="17" t="s">
        <v>259</v>
      </c>
      <c r="I529" s="17" t="s">
        <v>131</v>
      </c>
      <c r="J529" s="47">
        <v>925.63400000000001</v>
      </c>
      <c r="K529" s="47">
        <v>925.63400000000001</v>
      </c>
      <c r="L529" s="47">
        <v>925.63400000000001</v>
      </c>
      <c r="M529" s="1" t="s">
        <v>316</v>
      </c>
    </row>
    <row r="530" spans="1:13" s="16" customFormat="1" ht="157.5">
      <c r="A530" s="64" t="s">
        <v>181</v>
      </c>
      <c r="B530" s="65" t="s">
        <v>825</v>
      </c>
      <c r="C530" s="3"/>
      <c r="D530" s="81" t="s">
        <v>403</v>
      </c>
      <c r="E530" s="78" t="s">
        <v>429</v>
      </c>
      <c r="F530" s="78" t="s">
        <v>401</v>
      </c>
      <c r="G530" s="89"/>
      <c r="H530" s="17" t="s">
        <v>260</v>
      </c>
      <c r="I530" s="17"/>
      <c r="J530" s="47">
        <v>40400</v>
      </c>
      <c r="K530" s="47">
        <v>40400</v>
      </c>
      <c r="L530" s="47">
        <v>40400</v>
      </c>
      <c r="M530" s="1"/>
    </row>
    <row r="531" spans="1:13" s="16" customFormat="1" ht="135">
      <c r="A531" s="64" t="s">
        <v>181</v>
      </c>
      <c r="B531" s="65" t="s">
        <v>730</v>
      </c>
      <c r="C531" s="3" t="s">
        <v>428</v>
      </c>
      <c r="D531" s="81" t="s">
        <v>427</v>
      </c>
      <c r="E531" s="78" t="s">
        <v>310</v>
      </c>
      <c r="F531" s="78" t="s">
        <v>426</v>
      </c>
      <c r="G531" s="3" t="s">
        <v>188</v>
      </c>
      <c r="H531" s="17" t="s">
        <v>260</v>
      </c>
      <c r="I531" s="17" t="s">
        <v>131</v>
      </c>
      <c r="J531" s="47">
        <v>40400</v>
      </c>
      <c r="K531" s="47">
        <v>40400</v>
      </c>
      <c r="L531" s="47">
        <v>40400</v>
      </c>
      <c r="M531" s="1" t="s">
        <v>316</v>
      </c>
    </row>
    <row r="532" spans="1:13" s="16" customFormat="1" ht="168.75">
      <c r="A532" s="64" t="s">
        <v>181</v>
      </c>
      <c r="B532" s="65" t="s">
        <v>826</v>
      </c>
      <c r="C532" s="3"/>
      <c r="D532" s="81" t="s">
        <v>403</v>
      </c>
      <c r="E532" s="78" t="s">
        <v>429</v>
      </c>
      <c r="F532" s="78" t="s">
        <v>401</v>
      </c>
      <c r="G532" s="89"/>
      <c r="H532" s="17" t="s">
        <v>261</v>
      </c>
      <c r="I532" s="17"/>
      <c r="J532" s="47">
        <v>17593.866999999998</v>
      </c>
      <c r="K532" s="47">
        <v>17593.866999999998</v>
      </c>
      <c r="L532" s="47">
        <v>17593.866999999998</v>
      </c>
      <c r="M532" s="1"/>
    </row>
    <row r="533" spans="1:13" s="16" customFormat="1" ht="135">
      <c r="A533" s="64" t="s">
        <v>181</v>
      </c>
      <c r="B533" s="65" t="s">
        <v>730</v>
      </c>
      <c r="C533" s="3" t="s">
        <v>428</v>
      </c>
      <c r="D533" s="81" t="s">
        <v>427</v>
      </c>
      <c r="E533" s="78" t="s">
        <v>310</v>
      </c>
      <c r="F533" s="78" t="s">
        <v>426</v>
      </c>
      <c r="G533" s="3" t="s">
        <v>188</v>
      </c>
      <c r="H533" s="17" t="s">
        <v>261</v>
      </c>
      <c r="I533" s="17" t="s">
        <v>131</v>
      </c>
      <c r="J533" s="47">
        <v>17593.866999999998</v>
      </c>
      <c r="K533" s="47">
        <v>17593.866999999998</v>
      </c>
      <c r="L533" s="47">
        <v>17593.866999999998</v>
      </c>
      <c r="M533" s="1" t="s">
        <v>316</v>
      </c>
    </row>
    <row r="534" spans="1:13" s="16" customFormat="1" ht="157.5">
      <c r="A534" s="64" t="s">
        <v>181</v>
      </c>
      <c r="B534" s="65" t="s">
        <v>827</v>
      </c>
      <c r="C534" s="3"/>
      <c r="D534" s="81" t="s">
        <v>403</v>
      </c>
      <c r="E534" s="78" t="s">
        <v>429</v>
      </c>
      <c r="F534" s="78" t="s">
        <v>401</v>
      </c>
      <c r="G534" s="89"/>
      <c r="H534" s="17" t="s">
        <v>262</v>
      </c>
      <c r="I534" s="17"/>
      <c r="J534" s="47">
        <v>43400</v>
      </c>
      <c r="K534" s="47">
        <v>43400</v>
      </c>
      <c r="L534" s="47">
        <v>43400</v>
      </c>
      <c r="M534" s="1"/>
    </row>
    <row r="535" spans="1:13" s="16" customFormat="1" ht="135">
      <c r="A535" s="64" t="s">
        <v>181</v>
      </c>
      <c r="B535" s="65" t="s">
        <v>730</v>
      </c>
      <c r="C535" s="3" t="s">
        <v>428</v>
      </c>
      <c r="D535" s="81" t="s">
        <v>427</v>
      </c>
      <c r="E535" s="78" t="s">
        <v>310</v>
      </c>
      <c r="F535" s="78" t="s">
        <v>426</v>
      </c>
      <c r="G535" s="3" t="s">
        <v>188</v>
      </c>
      <c r="H535" s="17" t="s">
        <v>262</v>
      </c>
      <c r="I535" s="17" t="s">
        <v>131</v>
      </c>
      <c r="J535" s="47">
        <v>43400</v>
      </c>
      <c r="K535" s="47">
        <v>43400</v>
      </c>
      <c r="L535" s="47">
        <v>43400</v>
      </c>
      <c r="M535" s="1" t="s">
        <v>316</v>
      </c>
    </row>
    <row r="536" spans="1:13" s="16" customFormat="1" ht="168.75">
      <c r="A536" s="64" t="s">
        <v>181</v>
      </c>
      <c r="B536" s="65" t="s">
        <v>828</v>
      </c>
      <c r="C536" s="3"/>
      <c r="D536" s="81" t="s">
        <v>403</v>
      </c>
      <c r="E536" s="78" t="s">
        <v>429</v>
      </c>
      <c r="F536" s="78" t="s">
        <v>401</v>
      </c>
      <c r="G536" s="89"/>
      <c r="H536" s="17" t="s">
        <v>263</v>
      </c>
      <c r="I536" s="17"/>
      <c r="J536" s="47">
        <v>15044.475</v>
      </c>
      <c r="K536" s="47">
        <v>15044.475</v>
      </c>
      <c r="L536" s="47">
        <v>15044.475</v>
      </c>
      <c r="M536" s="1"/>
    </row>
    <row r="537" spans="1:13" s="16" customFormat="1" ht="135">
      <c r="A537" s="64" t="s">
        <v>181</v>
      </c>
      <c r="B537" s="65" t="s">
        <v>730</v>
      </c>
      <c r="C537" s="3" t="s">
        <v>428</v>
      </c>
      <c r="D537" s="81" t="s">
        <v>427</v>
      </c>
      <c r="E537" s="78" t="s">
        <v>310</v>
      </c>
      <c r="F537" s="78" t="s">
        <v>426</v>
      </c>
      <c r="G537" s="3" t="s">
        <v>188</v>
      </c>
      <c r="H537" s="17" t="s">
        <v>263</v>
      </c>
      <c r="I537" s="17" t="s">
        <v>131</v>
      </c>
      <c r="J537" s="47">
        <v>15044.475</v>
      </c>
      <c r="K537" s="47">
        <v>15044.475</v>
      </c>
      <c r="L537" s="47">
        <v>15044.475</v>
      </c>
      <c r="M537" s="1" t="s">
        <v>316</v>
      </c>
    </row>
    <row r="538" spans="1:13" s="16" customFormat="1" ht="146.25">
      <c r="A538" s="64" t="s">
        <v>181</v>
      </c>
      <c r="B538" s="65" t="s">
        <v>829</v>
      </c>
      <c r="C538" s="3"/>
      <c r="D538" s="81" t="s">
        <v>403</v>
      </c>
      <c r="E538" s="78" t="s">
        <v>429</v>
      </c>
      <c r="F538" s="78" t="s">
        <v>401</v>
      </c>
      <c r="G538" s="89"/>
      <c r="H538" s="17" t="s">
        <v>264</v>
      </c>
      <c r="I538" s="17"/>
      <c r="J538" s="47">
        <v>438.96499999999997</v>
      </c>
      <c r="K538" s="47">
        <v>438.96499999999997</v>
      </c>
      <c r="L538" s="47">
        <v>438.96499999999997</v>
      </c>
      <c r="M538" s="1"/>
    </row>
    <row r="539" spans="1:13" s="16" customFormat="1" ht="135">
      <c r="A539" s="64" t="s">
        <v>181</v>
      </c>
      <c r="B539" s="65" t="s">
        <v>730</v>
      </c>
      <c r="C539" s="3" t="s">
        <v>428</v>
      </c>
      <c r="D539" s="81" t="s">
        <v>427</v>
      </c>
      <c r="E539" s="78" t="s">
        <v>310</v>
      </c>
      <c r="F539" s="78" t="s">
        <v>426</v>
      </c>
      <c r="G539" s="3" t="s">
        <v>193</v>
      </c>
      <c r="H539" s="17" t="s">
        <v>264</v>
      </c>
      <c r="I539" s="17" t="s">
        <v>131</v>
      </c>
      <c r="J539" s="47">
        <v>438.96499999999997</v>
      </c>
      <c r="K539" s="47">
        <v>438.96499999999997</v>
      </c>
      <c r="L539" s="47">
        <v>438.96499999999997</v>
      </c>
      <c r="M539" s="1" t="s">
        <v>316</v>
      </c>
    </row>
    <row r="540" spans="1:13" s="16" customFormat="1" ht="146.25">
      <c r="A540" s="64" t="s">
        <v>181</v>
      </c>
      <c r="B540" s="65" t="s">
        <v>830</v>
      </c>
      <c r="C540" s="3"/>
      <c r="D540" s="81" t="s">
        <v>403</v>
      </c>
      <c r="E540" s="78" t="s">
        <v>429</v>
      </c>
      <c r="F540" s="78" t="s">
        <v>401</v>
      </c>
      <c r="G540" s="89"/>
      <c r="H540" s="17" t="s">
        <v>265</v>
      </c>
      <c r="I540" s="17"/>
      <c r="J540" s="47">
        <v>1022.446</v>
      </c>
      <c r="K540" s="47">
        <v>1022.446</v>
      </c>
      <c r="L540" s="47">
        <v>1022.446</v>
      </c>
      <c r="M540" s="1"/>
    </row>
    <row r="541" spans="1:13" s="16" customFormat="1" ht="135">
      <c r="A541" s="64" t="s">
        <v>181</v>
      </c>
      <c r="B541" s="65" t="s">
        <v>730</v>
      </c>
      <c r="C541" s="3" t="s">
        <v>428</v>
      </c>
      <c r="D541" s="81" t="s">
        <v>427</v>
      </c>
      <c r="E541" s="78" t="s">
        <v>310</v>
      </c>
      <c r="F541" s="78" t="s">
        <v>426</v>
      </c>
      <c r="G541" s="3" t="s">
        <v>193</v>
      </c>
      <c r="H541" s="17" t="s">
        <v>265</v>
      </c>
      <c r="I541" s="17" t="s">
        <v>131</v>
      </c>
      <c r="J541" s="47">
        <v>1022.446</v>
      </c>
      <c r="K541" s="47">
        <v>1022.446</v>
      </c>
      <c r="L541" s="47">
        <v>1022.446</v>
      </c>
      <c r="M541" s="1" t="s">
        <v>316</v>
      </c>
    </row>
    <row r="542" spans="1:13" s="16" customFormat="1" ht="146.25">
      <c r="A542" s="64" t="s">
        <v>181</v>
      </c>
      <c r="B542" s="65" t="s">
        <v>831</v>
      </c>
      <c r="C542" s="3"/>
      <c r="D542" s="81" t="s">
        <v>403</v>
      </c>
      <c r="E542" s="78" t="s">
        <v>429</v>
      </c>
      <c r="F542" s="78" t="s">
        <v>401</v>
      </c>
      <c r="G542" s="89"/>
      <c r="H542" s="17" t="s">
        <v>266</v>
      </c>
      <c r="I542" s="17"/>
      <c r="J542" s="47">
        <v>506.17</v>
      </c>
      <c r="K542" s="47">
        <v>506.17</v>
      </c>
      <c r="L542" s="47">
        <v>506.17</v>
      </c>
      <c r="M542" s="1"/>
    </row>
    <row r="543" spans="1:13" s="16" customFormat="1" ht="135">
      <c r="A543" s="64" t="s">
        <v>181</v>
      </c>
      <c r="B543" s="65" t="s">
        <v>730</v>
      </c>
      <c r="C543" s="3" t="s">
        <v>428</v>
      </c>
      <c r="D543" s="81" t="s">
        <v>427</v>
      </c>
      <c r="E543" s="78" t="s">
        <v>310</v>
      </c>
      <c r="F543" s="78" t="s">
        <v>426</v>
      </c>
      <c r="G543" s="3" t="s">
        <v>193</v>
      </c>
      <c r="H543" s="17" t="s">
        <v>266</v>
      </c>
      <c r="I543" s="17" t="s">
        <v>131</v>
      </c>
      <c r="J543" s="47">
        <v>506.17</v>
      </c>
      <c r="K543" s="47">
        <v>506.17</v>
      </c>
      <c r="L543" s="47">
        <v>506.17</v>
      </c>
      <c r="M543" s="1" t="s">
        <v>316</v>
      </c>
    </row>
    <row r="544" spans="1:13" s="16" customFormat="1" ht="146.25">
      <c r="A544" s="64" t="s">
        <v>181</v>
      </c>
      <c r="B544" s="65" t="s">
        <v>832</v>
      </c>
      <c r="C544" s="3"/>
      <c r="D544" s="81" t="s">
        <v>403</v>
      </c>
      <c r="E544" s="78" t="s">
        <v>429</v>
      </c>
      <c r="F544" s="78" t="s">
        <v>401</v>
      </c>
      <c r="G544" s="89"/>
      <c r="H544" s="17" t="s">
        <v>267</v>
      </c>
      <c r="I544" s="17"/>
      <c r="J544" s="47">
        <v>2318.009</v>
      </c>
      <c r="K544" s="47">
        <v>2318.009</v>
      </c>
      <c r="L544" s="47">
        <v>2318.009</v>
      </c>
      <c r="M544" s="1"/>
    </row>
    <row r="545" spans="1:13" s="16" customFormat="1" ht="135">
      <c r="A545" s="64" t="s">
        <v>181</v>
      </c>
      <c r="B545" s="65" t="s">
        <v>730</v>
      </c>
      <c r="C545" s="3" t="s">
        <v>428</v>
      </c>
      <c r="D545" s="81" t="s">
        <v>427</v>
      </c>
      <c r="E545" s="78" t="s">
        <v>310</v>
      </c>
      <c r="F545" s="78" t="s">
        <v>426</v>
      </c>
      <c r="G545" s="3" t="s">
        <v>188</v>
      </c>
      <c r="H545" s="17" t="s">
        <v>267</v>
      </c>
      <c r="I545" s="17" t="s">
        <v>131</v>
      </c>
      <c r="J545" s="47">
        <v>2318.009</v>
      </c>
      <c r="K545" s="47">
        <v>2318.009</v>
      </c>
      <c r="L545" s="47">
        <v>2318.009</v>
      </c>
      <c r="M545" s="1" t="s">
        <v>316</v>
      </c>
    </row>
    <row r="546" spans="1:13" s="16" customFormat="1" ht="146.25">
      <c r="A546" s="64" t="s">
        <v>181</v>
      </c>
      <c r="B546" s="65" t="s">
        <v>833</v>
      </c>
      <c r="C546" s="3"/>
      <c r="D546" s="81" t="s">
        <v>403</v>
      </c>
      <c r="E546" s="78" t="s">
        <v>429</v>
      </c>
      <c r="F546" s="78" t="s">
        <v>401</v>
      </c>
      <c r="G546" s="89"/>
      <c r="H546" s="17" t="s">
        <v>268</v>
      </c>
      <c r="I546" s="17"/>
      <c r="J546" s="47">
        <v>2337.7159999999999</v>
      </c>
      <c r="K546" s="47">
        <v>2337.7159999999999</v>
      </c>
      <c r="L546" s="47">
        <v>2337.7159999999999</v>
      </c>
      <c r="M546" s="1"/>
    </row>
    <row r="547" spans="1:13" s="16" customFormat="1" ht="135">
      <c r="A547" s="64" t="s">
        <v>181</v>
      </c>
      <c r="B547" s="65" t="s">
        <v>730</v>
      </c>
      <c r="C547" s="3" t="s">
        <v>428</v>
      </c>
      <c r="D547" s="81" t="s">
        <v>427</v>
      </c>
      <c r="E547" s="78" t="s">
        <v>310</v>
      </c>
      <c r="F547" s="78" t="s">
        <v>426</v>
      </c>
      <c r="G547" s="3" t="s">
        <v>188</v>
      </c>
      <c r="H547" s="17" t="s">
        <v>268</v>
      </c>
      <c r="I547" s="17" t="s">
        <v>131</v>
      </c>
      <c r="J547" s="47">
        <v>2337.7159999999999</v>
      </c>
      <c r="K547" s="47">
        <v>2337.7159999999999</v>
      </c>
      <c r="L547" s="47">
        <v>2337.7159999999999</v>
      </c>
      <c r="M547" s="1" t="s">
        <v>316</v>
      </c>
    </row>
    <row r="548" spans="1:13" s="16" customFormat="1" ht="56.25">
      <c r="A548" s="64" t="s">
        <v>181</v>
      </c>
      <c r="B548" s="65" t="s">
        <v>912</v>
      </c>
      <c r="C548" s="3"/>
      <c r="D548" s="81" t="s">
        <v>324</v>
      </c>
      <c r="E548" s="78" t="s">
        <v>373</v>
      </c>
      <c r="F548" s="78" t="s">
        <v>338</v>
      </c>
      <c r="G548" s="89"/>
      <c r="H548" s="17" t="s">
        <v>269</v>
      </c>
      <c r="I548" s="17"/>
      <c r="J548" s="47">
        <v>5000</v>
      </c>
      <c r="K548" s="47">
        <v>0</v>
      </c>
      <c r="L548" s="47">
        <v>0</v>
      </c>
      <c r="M548" s="1"/>
    </row>
    <row r="549" spans="1:13" s="16" customFormat="1" ht="67.5">
      <c r="A549" s="64" t="s">
        <v>181</v>
      </c>
      <c r="B549" s="65" t="s">
        <v>728</v>
      </c>
      <c r="C549" s="3" t="s">
        <v>386</v>
      </c>
      <c r="D549" s="81" t="s">
        <v>439</v>
      </c>
      <c r="E549" s="78" t="s">
        <v>310</v>
      </c>
      <c r="F549" s="78" t="s">
        <v>438</v>
      </c>
      <c r="G549" s="3" t="s">
        <v>188</v>
      </c>
      <c r="H549" s="17" t="s">
        <v>269</v>
      </c>
      <c r="I549" s="17" t="s">
        <v>129</v>
      </c>
      <c r="J549" s="47">
        <v>5000</v>
      </c>
      <c r="K549" s="47">
        <v>0</v>
      </c>
      <c r="L549" s="47">
        <v>0</v>
      </c>
      <c r="M549" s="1" t="s">
        <v>316</v>
      </c>
    </row>
    <row r="550" spans="1:13" s="16" customFormat="1" ht="45">
      <c r="A550" s="64" t="s">
        <v>181</v>
      </c>
      <c r="B550" s="65" t="s">
        <v>649</v>
      </c>
      <c r="C550" s="3"/>
      <c r="D550" s="13" t="s">
        <v>374</v>
      </c>
      <c r="E550" s="6" t="s">
        <v>373</v>
      </c>
      <c r="F550" s="6" t="s">
        <v>338</v>
      </c>
      <c r="G550" s="89"/>
      <c r="H550" s="17" t="s">
        <v>270</v>
      </c>
      <c r="I550" s="17"/>
      <c r="J550" s="47">
        <v>6529.1209999999992</v>
      </c>
      <c r="K550" s="47">
        <v>6529.1209999999992</v>
      </c>
      <c r="L550" s="47">
        <v>6529.1209999999992</v>
      </c>
      <c r="M550" s="1"/>
    </row>
    <row r="551" spans="1:13" s="16" customFormat="1" ht="135">
      <c r="A551" s="64" t="s">
        <v>181</v>
      </c>
      <c r="B551" s="65" t="s">
        <v>650</v>
      </c>
      <c r="C551" s="3" t="s">
        <v>422</v>
      </c>
      <c r="D551" s="13" t="s">
        <v>423</v>
      </c>
      <c r="E551" s="6" t="s">
        <v>310</v>
      </c>
      <c r="F551" s="6" t="s">
        <v>335</v>
      </c>
      <c r="G551" s="3" t="s">
        <v>198</v>
      </c>
      <c r="H551" s="17" t="s">
        <v>270</v>
      </c>
      <c r="I551" s="17" t="s">
        <v>17</v>
      </c>
      <c r="J551" s="47">
        <v>4548.4799999999996</v>
      </c>
      <c r="K551" s="47">
        <v>4548.4799999999996</v>
      </c>
      <c r="L551" s="47">
        <v>4548.4799999999996</v>
      </c>
      <c r="M551" s="1" t="s">
        <v>308</v>
      </c>
    </row>
    <row r="552" spans="1:13" s="16" customFormat="1" ht="135">
      <c r="A552" s="64" t="s">
        <v>181</v>
      </c>
      <c r="B552" s="65" t="s">
        <v>652</v>
      </c>
      <c r="C552" s="3" t="s">
        <v>422</v>
      </c>
      <c r="D552" s="13" t="s">
        <v>423</v>
      </c>
      <c r="E552" s="6" t="s">
        <v>310</v>
      </c>
      <c r="F552" s="6" t="s">
        <v>335</v>
      </c>
      <c r="G552" s="3" t="s">
        <v>198</v>
      </c>
      <c r="H552" s="17" t="s">
        <v>270</v>
      </c>
      <c r="I552" s="17" t="s">
        <v>19</v>
      </c>
      <c r="J552" s="47">
        <v>1373.6410000000001</v>
      </c>
      <c r="K552" s="47">
        <v>1373.6410000000001</v>
      </c>
      <c r="L552" s="47">
        <v>1373.6410000000001</v>
      </c>
      <c r="M552" s="1" t="s">
        <v>316</v>
      </c>
    </row>
    <row r="553" spans="1:13" s="16" customFormat="1" ht="56.25">
      <c r="A553" s="64" t="s">
        <v>181</v>
      </c>
      <c r="B553" s="65" t="s">
        <v>639</v>
      </c>
      <c r="C553" s="3" t="s">
        <v>422</v>
      </c>
      <c r="D553" s="81" t="s">
        <v>421</v>
      </c>
      <c r="E553" s="78" t="s">
        <v>310</v>
      </c>
      <c r="F553" s="78" t="s">
        <v>420</v>
      </c>
      <c r="G553" s="3" t="s">
        <v>198</v>
      </c>
      <c r="H553" s="17" t="s">
        <v>270</v>
      </c>
      <c r="I553" s="17" t="s">
        <v>3</v>
      </c>
      <c r="J553" s="47">
        <v>607</v>
      </c>
      <c r="K553" s="47">
        <v>607</v>
      </c>
      <c r="L553" s="47">
        <v>607</v>
      </c>
      <c r="M553" s="1" t="s">
        <v>316</v>
      </c>
    </row>
    <row r="554" spans="1:13" s="16" customFormat="1" ht="45">
      <c r="A554" s="64" t="s">
        <v>181</v>
      </c>
      <c r="B554" s="65" t="s">
        <v>738</v>
      </c>
      <c r="C554" s="3"/>
      <c r="D554" s="13" t="s">
        <v>374</v>
      </c>
      <c r="E554" s="6" t="s">
        <v>373</v>
      </c>
      <c r="F554" s="6" t="s">
        <v>338</v>
      </c>
      <c r="G554" s="89"/>
      <c r="H554" s="17" t="s">
        <v>271</v>
      </c>
      <c r="I554" s="17"/>
      <c r="J554" s="47">
        <v>9349.2970000000005</v>
      </c>
      <c r="K554" s="47">
        <v>9349.2970000000005</v>
      </c>
      <c r="L554" s="47">
        <v>9349.2970000000005</v>
      </c>
      <c r="M554" s="1"/>
    </row>
    <row r="555" spans="1:13" s="16" customFormat="1" ht="135">
      <c r="A555" s="64" t="s">
        <v>181</v>
      </c>
      <c r="B555" s="65" t="s">
        <v>650</v>
      </c>
      <c r="C555" s="3" t="s">
        <v>422</v>
      </c>
      <c r="D555" s="13" t="s">
        <v>423</v>
      </c>
      <c r="E555" s="6" t="s">
        <v>310</v>
      </c>
      <c r="F555" s="6" t="s">
        <v>335</v>
      </c>
      <c r="G555" s="3" t="s">
        <v>198</v>
      </c>
      <c r="H555" s="17" t="s">
        <v>271</v>
      </c>
      <c r="I555" s="17" t="s">
        <v>17</v>
      </c>
      <c r="J555" s="47">
        <v>7180.72</v>
      </c>
      <c r="K555" s="47">
        <v>7180.72</v>
      </c>
      <c r="L555" s="47">
        <v>7180.72</v>
      </c>
      <c r="M555" s="1" t="s">
        <v>308</v>
      </c>
    </row>
    <row r="556" spans="1:13" s="16" customFormat="1" ht="135">
      <c r="A556" s="64" t="s">
        <v>181</v>
      </c>
      <c r="B556" s="65" t="s">
        <v>652</v>
      </c>
      <c r="C556" s="3" t="s">
        <v>422</v>
      </c>
      <c r="D556" s="13" t="s">
        <v>423</v>
      </c>
      <c r="E556" s="6" t="s">
        <v>310</v>
      </c>
      <c r="F556" s="6" t="s">
        <v>335</v>
      </c>
      <c r="G556" s="3" t="s">
        <v>198</v>
      </c>
      <c r="H556" s="17" t="s">
        <v>271</v>
      </c>
      <c r="I556" s="17" t="s">
        <v>19</v>
      </c>
      <c r="J556" s="47">
        <v>2168.5770000000002</v>
      </c>
      <c r="K556" s="47">
        <v>2168.5770000000002</v>
      </c>
      <c r="L556" s="47">
        <v>2168.5770000000002</v>
      </c>
      <c r="M556" s="1" t="s">
        <v>316</v>
      </c>
    </row>
    <row r="557" spans="1:13" s="16" customFormat="1" ht="45">
      <c r="A557" s="64" t="s">
        <v>181</v>
      </c>
      <c r="B557" s="65" t="s">
        <v>834</v>
      </c>
      <c r="C557" s="3"/>
      <c r="D557" s="81" t="s">
        <v>374</v>
      </c>
      <c r="E557" s="78" t="s">
        <v>373</v>
      </c>
      <c r="F557" s="78" t="s">
        <v>338</v>
      </c>
      <c r="G557" s="15"/>
      <c r="H557" s="17" t="s">
        <v>272</v>
      </c>
      <c r="I557" s="49"/>
      <c r="J557" s="47">
        <v>3000</v>
      </c>
      <c r="K557" s="47">
        <v>651.64200000000005</v>
      </c>
      <c r="L557" s="47">
        <v>2636.6419999999998</v>
      </c>
      <c r="M557" s="1"/>
    </row>
    <row r="558" spans="1:13" s="16" customFormat="1" ht="78.75">
      <c r="A558" s="64" t="s">
        <v>181</v>
      </c>
      <c r="B558" s="65" t="s">
        <v>728</v>
      </c>
      <c r="C558" s="3" t="s">
        <v>372</v>
      </c>
      <c r="D558" s="81" t="s">
        <v>371</v>
      </c>
      <c r="E558" s="78" t="s">
        <v>310</v>
      </c>
      <c r="F558" s="78" t="s">
        <v>370</v>
      </c>
      <c r="G558" s="3" t="s">
        <v>198</v>
      </c>
      <c r="H558" s="17" t="s">
        <v>272</v>
      </c>
      <c r="I558" s="17">
        <v>612</v>
      </c>
      <c r="J558" s="47">
        <v>3000</v>
      </c>
      <c r="K558" s="47">
        <v>651.64200000000005</v>
      </c>
      <c r="L558" s="47">
        <v>2636.6419999999998</v>
      </c>
      <c r="M558" s="1" t="s">
        <v>316</v>
      </c>
    </row>
    <row r="559" spans="1:13" s="16" customFormat="1" ht="45">
      <c r="A559" s="64" t="s">
        <v>181</v>
      </c>
      <c r="B559" s="65" t="s">
        <v>790</v>
      </c>
      <c r="C559" s="3"/>
      <c r="D559" s="81" t="s">
        <v>374</v>
      </c>
      <c r="E559" s="78" t="s">
        <v>373</v>
      </c>
      <c r="F559" s="78" t="s">
        <v>338</v>
      </c>
      <c r="G559" s="89"/>
      <c r="H559" s="17" t="s">
        <v>274</v>
      </c>
      <c r="I559" s="17"/>
      <c r="J559" s="47">
        <v>392.77</v>
      </c>
      <c r="K559" s="47">
        <v>592.77</v>
      </c>
      <c r="L559" s="47">
        <v>592.77</v>
      </c>
      <c r="M559" s="1"/>
    </row>
    <row r="560" spans="1:13" s="16" customFormat="1" ht="33.75">
      <c r="A560" s="64" t="s">
        <v>181</v>
      </c>
      <c r="B560" s="65" t="s">
        <v>728</v>
      </c>
      <c r="C560" s="3" t="s">
        <v>372</v>
      </c>
      <c r="D560" s="81" t="s">
        <v>378</v>
      </c>
      <c r="E560" s="78" t="s">
        <v>310</v>
      </c>
      <c r="F560" s="78" t="s">
        <v>377</v>
      </c>
      <c r="G560" s="3" t="s">
        <v>198</v>
      </c>
      <c r="H560" s="17" t="s">
        <v>274</v>
      </c>
      <c r="I560" s="17">
        <v>612</v>
      </c>
      <c r="J560" s="47">
        <v>392.77</v>
      </c>
      <c r="K560" s="47">
        <v>592.77</v>
      </c>
      <c r="L560" s="47">
        <v>592.77</v>
      </c>
      <c r="M560" s="1" t="s">
        <v>316</v>
      </c>
    </row>
    <row r="561" spans="1:13" s="16" customFormat="1" ht="67.5">
      <c r="A561" s="64" t="s">
        <v>181</v>
      </c>
      <c r="B561" s="65" t="s">
        <v>835</v>
      </c>
      <c r="C561" s="3"/>
      <c r="D561" s="7" t="s">
        <v>374</v>
      </c>
      <c r="E561" s="78" t="s">
        <v>373</v>
      </c>
      <c r="F561" s="78" t="s">
        <v>338</v>
      </c>
      <c r="G561" s="89"/>
      <c r="H561" s="17" t="s">
        <v>275</v>
      </c>
      <c r="I561" s="17"/>
      <c r="J561" s="47">
        <v>945.57299999999998</v>
      </c>
      <c r="K561" s="47">
        <v>945.57299999999998</v>
      </c>
      <c r="L561" s="47">
        <v>945.57299999999998</v>
      </c>
      <c r="M561" s="1"/>
    </row>
    <row r="562" spans="1:13" s="16" customFormat="1" ht="67.5">
      <c r="A562" s="64" t="s">
        <v>181</v>
      </c>
      <c r="B562" s="65" t="s">
        <v>728</v>
      </c>
      <c r="C562" s="3" t="s">
        <v>372</v>
      </c>
      <c r="D562" s="7" t="s">
        <v>376</v>
      </c>
      <c r="E562" s="78" t="s">
        <v>310</v>
      </c>
      <c r="F562" s="78" t="s">
        <v>375</v>
      </c>
      <c r="G562" s="3" t="s">
        <v>198</v>
      </c>
      <c r="H562" s="17" t="s">
        <v>275</v>
      </c>
      <c r="I562" s="17">
        <v>612</v>
      </c>
      <c r="J562" s="47">
        <v>945.57299999999998</v>
      </c>
      <c r="K562" s="47">
        <v>945.57299999999998</v>
      </c>
      <c r="L562" s="47">
        <v>945.57299999999998</v>
      </c>
      <c r="M562" s="1" t="s">
        <v>308</v>
      </c>
    </row>
    <row r="563" spans="1:13" s="16" customFormat="1" ht="67.5">
      <c r="A563" s="64" t="s">
        <v>181</v>
      </c>
      <c r="B563" s="65" t="s">
        <v>797</v>
      </c>
      <c r="C563" s="80"/>
      <c r="D563" s="7" t="s">
        <v>374</v>
      </c>
      <c r="E563" s="78" t="s">
        <v>373</v>
      </c>
      <c r="F563" s="78" t="s">
        <v>338</v>
      </c>
      <c r="G563" s="89"/>
      <c r="H563" s="17" t="s">
        <v>276</v>
      </c>
      <c r="I563" s="17"/>
      <c r="J563" s="47">
        <v>945.57299999999998</v>
      </c>
      <c r="K563" s="47">
        <v>945.57299999999998</v>
      </c>
      <c r="L563" s="47">
        <v>945.57299999999998</v>
      </c>
      <c r="M563" s="1"/>
    </row>
    <row r="564" spans="1:13" s="16" customFormat="1" ht="67.5">
      <c r="A564" s="64" t="s">
        <v>181</v>
      </c>
      <c r="B564" s="65" t="s">
        <v>728</v>
      </c>
      <c r="C564" s="80" t="s">
        <v>372</v>
      </c>
      <c r="D564" s="7" t="s">
        <v>376</v>
      </c>
      <c r="E564" s="78" t="s">
        <v>310</v>
      </c>
      <c r="F564" s="78" t="s">
        <v>375</v>
      </c>
      <c r="G564" s="3" t="s">
        <v>198</v>
      </c>
      <c r="H564" s="17" t="s">
        <v>276</v>
      </c>
      <c r="I564" s="17">
        <v>612</v>
      </c>
      <c r="J564" s="47">
        <v>945.57299999999998</v>
      </c>
      <c r="K564" s="47">
        <v>945.57299999999998</v>
      </c>
      <c r="L564" s="47">
        <v>945.57299999999998</v>
      </c>
      <c r="M564" s="1" t="s">
        <v>308</v>
      </c>
    </row>
    <row r="565" spans="1:13" s="16" customFormat="1" ht="45">
      <c r="A565" s="64" t="s">
        <v>181</v>
      </c>
      <c r="B565" s="65" t="s">
        <v>836</v>
      </c>
      <c r="C565" s="3"/>
      <c r="D565" s="81" t="s">
        <v>374</v>
      </c>
      <c r="E565" s="78" t="s">
        <v>373</v>
      </c>
      <c r="F565" s="78" t="s">
        <v>338</v>
      </c>
      <c r="G565" s="89"/>
      <c r="H565" s="17" t="s">
        <v>277</v>
      </c>
      <c r="I565" s="17"/>
      <c r="J565" s="47">
        <v>289.82</v>
      </c>
      <c r="K565" s="47">
        <v>235.69</v>
      </c>
      <c r="L565" s="47">
        <v>157.09</v>
      </c>
      <c r="M565" s="1"/>
    </row>
    <row r="566" spans="1:13" s="16" customFormat="1" ht="78.75">
      <c r="A566" s="64" t="s">
        <v>181</v>
      </c>
      <c r="B566" s="65" t="s">
        <v>728</v>
      </c>
      <c r="C566" s="3" t="s">
        <v>372</v>
      </c>
      <c r="D566" s="81" t="s">
        <v>371</v>
      </c>
      <c r="E566" s="78" t="s">
        <v>310</v>
      </c>
      <c r="F566" s="78" t="s">
        <v>383</v>
      </c>
      <c r="G566" s="3" t="s">
        <v>198</v>
      </c>
      <c r="H566" s="17" t="s">
        <v>277</v>
      </c>
      <c r="I566" s="17" t="s">
        <v>129</v>
      </c>
      <c r="J566" s="47">
        <v>289.82</v>
      </c>
      <c r="K566" s="47">
        <v>235.69</v>
      </c>
      <c r="L566" s="47">
        <v>157.09</v>
      </c>
      <c r="M566" s="1" t="s">
        <v>316</v>
      </c>
    </row>
    <row r="567" spans="1:13" s="16" customFormat="1" ht="45">
      <c r="A567" s="64" t="s">
        <v>181</v>
      </c>
      <c r="B567" s="65" t="s">
        <v>837</v>
      </c>
      <c r="C567" s="3"/>
      <c r="D567" s="81" t="s">
        <v>374</v>
      </c>
      <c r="E567" s="78" t="s">
        <v>373</v>
      </c>
      <c r="F567" s="78" t="s">
        <v>338</v>
      </c>
      <c r="G567" s="89"/>
      <c r="H567" s="17" t="s">
        <v>278</v>
      </c>
      <c r="I567" s="17"/>
      <c r="J567" s="47">
        <v>229.72</v>
      </c>
      <c r="K567" s="47">
        <v>167.44</v>
      </c>
      <c r="L567" s="47">
        <v>80.44</v>
      </c>
      <c r="M567" s="1"/>
    </row>
    <row r="568" spans="1:13" s="16" customFormat="1" ht="78.75">
      <c r="A568" s="64" t="s">
        <v>181</v>
      </c>
      <c r="B568" s="65" t="s">
        <v>728</v>
      </c>
      <c r="C568" s="3" t="s">
        <v>372</v>
      </c>
      <c r="D568" s="81" t="s">
        <v>371</v>
      </c>
      <c r="E568" s="78" t="s">
        <v>310</v>
      </c>
      <c r="F568" s="78" t="s">
        <v>383</v>
      </c>
      <c r="G568" s="3" t="s">
        <v>198</v>
      </c>
      <c r="H568" s="17" t="s">
        <v>278</v>
      </c>
      <c r="I568" s="17" t="s">
        <v>129</v>
      </c>
      <c r="J568" s="47">
        <v>229.72</v>
      </c>
      <c r="K568" s="47">
        <v>167.44</v>
      </c>
      <c r="L568" s="47">
        <v>80.44</v>
      </c>
      <c r="M568" s="1" t="s">
        <v>316</v>
      </c>
    </row>
    <row r="569" spans="1:13" s="16" customFormat="1" ht="78.75">
      <c r="A569" s="64" t="s">
        <v>181</v>
      </c>
      <c r="B569" s="65" t="s">
        <v>838</v>
      </c>
      <c r="C569" s="74"/>
      <c r="D569" s="75" t="s">
        <v>369</v>
      </c>
      <c r="E569" s="73" t="s">
        <v>310</v>
      </c>
      <c r="F569" s="73" t="s">
        <v>322</v>
      </c>
      <c r="G569" s="89"/>
      <c r="H569" s="17" t="s">
        <v>279</v>
      </c>
      <c r="I569" s="17"/>
      <c r="J569" s="47">
        <v>13723.2</v>
      </c>
      <c r="K569" s="47">
        <v>13723.2</v>
      </c>
      <c r="L569" s="47">
        <v>13723.2</v>
      </c>
      <c r="M569" s="1"/>
    </row>
    <row r="570" spans="1:13" s="16" customFormat="1" ht="101.25">
      <c r="A570" s="64" t="s">
        <v>181</v>
      </c>
      <c r="B570" s="65" t="s">
        <v>639</v>
      </c>
      <c r="C570" s="74" t="s">
        <v>368</v>
      </c>
      <c r="D570" s="75" t="s">
        <v>367</v>
      </c>
      <c r="E570" s="73" t="s">
        <v>310</v>
      </c>
      <c r="F570" s="73" t="s">
        <v>366</v>
      </c>
      <c r="G570" s="3" t="s">
        <v>34</v>
      </c>
      <c r="H570" s="17" t="s">
        <v>279</v>
      </c>
      <c r="I570" s="17" t="s">
        <v>3</v>
      </c>
      <c r="J570" s="47">
        <v>137.19999999999999</v>
      </c>
      <c r="K570" s="47">
        <v>137.19999999999999</v>
      </c>
      <c r="L570" s="47">
        <v>137.19999999999999</v>
      </c>
      <c r="M570" s="1" t="s">
        <v>316</v>
      </c>
    </row>
    <row r="571" spans="1:13" s="16" customFormat="1" ht="101.25">
      <c r="A571" s="64" t="s">
        <v>181</v>
      </c>
      <c r="B571" s="65" t="s">
        <v>817</v>
      </c>
      <c r="C571" s="74" t="s">
        <v>368</v>
      </c>
      <c r="D571" s="75" t="s">
        <v>367</v>
      </c>
      <c r="E571" s="73" t="s">
        <v>310</v>
      </c>
      <c r="F571" s="73" t="s">
        <v>366</v>
      </c>
      <c r="G571" s="3" t="s">
        <v>34</v>
      </c>
      <c r="H571" s="17" t="s">
        <v>279</v>
      </c>
      <c r="I571" s="17" t="s">
        <v>252</v>
      </c>
      <c r="J571" s="47">
        <v>7822.2</v>
      </c>
      <c r="K571" s="47">
        <v>7822.2</v>
      </c>
      <c r="L571" s="47">
        <v>7822.2</v>
      </c>
      <c r="M571" s="1" t="s">
        <v>308</v>
      </c>
    </row>
    <row r="572" spans="1:13" s="16" customFormat="1" ht="101.25">
      <c r="A572" s="64" t="s">
        <v>181</v>
      </c>
      <c r="B572" s="65" t="s">
        <v>697</v>
      </c>
      <c r="C572" s="74" t="s">
        <v>368</v>
      </c>
      <c r="D572" s="75" t="s">
        <v>367</v>
      </c>
      <c r="E572" s="73" t="s">
        <v>310</v>
      </c>
      <c r="F572" s="73" t="s">
        <v>366</v>
      </c>
      <c r="G572" s="3" t="s">
        <v>34</v>
      </c>
      <c r="H572" s="17" t="s">
        <v>279</v>
      </c>
      <c r="I572" s="17" t="s">
        <v>88</v>
      </c>
      <c r="J572" s="47">
        <v>5763.8</v>
      </c>
      <c r="K572" s="47">
        <v>5763.8</v>
      </c>
      <c r="L572" s="47">
        <v>5763.8</v>
      </c>
      <c r="M572" s="1" t="s">
        <v>316</v>
      </c>
    </row>
    <row r="573" spans="1:13" s="16" customFormat="1" ht="78.75">
      <c r="A573" s="64" t="s">
        <v>181</v>
      </c>
      <c r="B573" s="65" t="s">
        <v>839</v>
      </c>
      <c r="C573" s="76"/>
      <c r="D573" s="77" t="s">
        <v>365</v>
      </c>
      <c r="E573" s="78" t="s">
        <v>346</v>
      </c>
      <c r="F573" s="79" t="s">
        <v>364</v>
      </c>
      <c r="G573" s="89"/>
      <c r="H573" s="17" t="s">
        <v>885</v>
      </c>
      <c r="I573" s="17"/>
      <c r="J573" s="47">
        <v>5192.6000000000004</v>
      </c>
      <c r="K573" s="47">
        <v>3461.7</v>
      </c>
      <c r="L573" s="47">
        <v>3461.7</v>
      </c>
      <c r="M573" s="1"/>
    </row>
    <row r="574" spans="1:13" s="16" customFormat="1" ht="67.5">
      <c r="A574" s="64" t="s">
        <v>181</v>
      </c>
      <c r="B574" s="65" t="s">
        <v>674</v>
      </c>
      <c r="C574" s="76" t="s">
        <v>363</v>
      </c>
      <c r="D574" s="77" t="s">
        <v>900</v>
      </c>
      <c r="E574" s="78" t="s">
        <v>310</v>
      </c>
      <c r="F574" s="78" t="s">
        <v>901</v>
      </c>
      <c r="G574" s="3" t="s">
        <v>34</v>
      </c>
      <c r="H574" s="17" t="s">
        <v>885</v>
      </c>
      <c r="I574" s="17">
        <v>412</v>
      </c>
      <c r="J574" s="47">
        <v>5192.6000000000004</v>
      </c>
      <c r="K574" s="47">
        <v>3461.7</v>
      </c>
      <c r="L574" s="47">
        <v>3461.7</v>
      </c>
      <c r="M574" s="1" t="s">
        <v>316</v>
      </c>
    </row>
    <row r="575" spans="1:13" s="16" customFormat="1" ht="45">
      <c r="A575" s="64" t="s">
        <v>181</v>
      </c>
      <c r="B575" s="65" t="s">
        <v>840</v>
      </c>
      <c r="C575" s="74"/>
      <c r="D575" s="7" t="s">
        <v>374</v>
      </c>
      <c r="E575" s="6" t="s">
        <v>480</v>
      </c>
      <c r="F575" s="6" t="s">
        <v>338</v>
      </c>
      <c r="G575" s="89"/>
      <c r="H575" s="17" t="s">
        <v>280</v>
      </c>
      <c r="I575" s="17"/>
      <c r="J575" s="47">
        <v>14</v>
      </c>
      <c r="K575" s="47">
        <v>14</v>
      </c>
      <c r="L575" s="47">
        <v>14</v>
      </c>
      <c r="M575" s="1"/>
    </row>
    <row r="576" spans="1:13" s="16" customFormat="1" ht="45">
      <c r="A576" s="64" t="s">
        <v>181</v>
      </c>
      <c r="B576" s="65" t="s">
        <v>639</v>
      </c>
      <c r="C576" s="74" t="s">
        <v>460</v>
      </c>
      <c r="D576" s="7" t="s">
        <v>499</v>
      </c>
      <c r="E576" s="6" t="s">
        <v>310</v>
      </c>
      <c r="F576" s="6" t="s">
        <v>498</v>
      </c>
      <c r="G576" s="3" t="s">
        <v>128</v>
      </c>
      <c r="H576" s="17" t="s">
        <v>280</v>
      </c>
      <c r="I576" s="17" t="s">
        <v>3</v>
      </c>
      <c r="J576" s="47">
        <v>14</v>
      </c>
      <c r="K576" s="47">
        <v>14</v>
      </c>
      <c r="L576" s="47">
        <v>14</v>
      </c>
      <c r="M576" s="1" t="s">
        <v>316</v>
      </c>
    </row>
    <row r="577" spans="1:13" s="16" customFormat="1" ht="45">
      <c r="A577" s="64" t="s">
        <v>181</v>
      </c>
      <c r="B577" s="65" t="s">
        <v>649</v>
      </c>
      <c r="C577" s="3"/>
      <c r="D577" s="81" t="s">
        <v>324</v>
      </c>
      <c r="E577" s="6" t="s">
        <v>359</v>
      </c>
      <c r="F577" s="6" t="s">
        <v>338</v>
      </c>
      <c r="G577" s="89"/>
      <c r="H577" s="17" t="s">
        <v>281</v>
      </c>
      <c r="I577" s="17"/>
      <c r="J577" s="47">
        <v>1729.8890000000001</v>
      </c>
      <c r="K577" s="47">
        <v>1729.8890000000001</v>
      </c>
      <c r="L577" s="47">
        <v>1729.8890000000001</v>
      </c>
      <c r="M577" s="1"/>
    </row>
    <row r="578" spans="1:13" s="16" customFormat="1" ht="135">
      <c r="A578" s="64" t="s">
        <v>181</v>
      </c>
      <c r="B578" s="65" t="s">
        <v>650</v>
      </c>
      <c r="C578" s="3" t="s">
        <v>358</v>
      </c>
      <c r="D578" s="81" t="s">
        <v>423</v>
      </c>
      <c r="E578" s="6" t="s">
        <v>310</v>
      </c>
      <c r="F578" s="6" t="s">
        <v>335</v>
      </c>
      <c r="G578" s="3" t="s">
        <v>198</v>
      </c>
      <c r="H578" s="17" t="s">
        <v>281</v>
      </c>
      <c r="I578" s="17" t="s">
        <v>17</v>
      </c>
      <c r="J578" s="47">
        <v>1328.64</v>
      </c>
      <c r="K578" s="47">
        <v>1328.64</v>
      </c>
      <c r="L578" s="47">
        <v>1328.64</v>
      </c>
      <c r="M578" s="1" t="s">
        <v>308</v>
      </c>
    </row>
    <row r="579" spans="1:13" s="16" customFormat="1" ht="135">
      <c r="A579" s="64" t="s">
        <v>181</v>
      </c>
      <c r="B579" s="65" t="s">
        <v>652</v>
      </c>
      <c r="C579" s="3" t="s">
        <v>358</v>
      </c>
      <c r="D579" s="81" t="s">
        <v>423</v>
      </c>
      <c r="E579" s="6" t="s">
        <v>310</v>
      </c>
      <c r="F579" s="6" t="s">
        <v>335</v>
      </c>
      <c r="G579" s="3" t="s">
        <v>198</v>
      </c>
      <c r="H579" s="17" t="s">
        <v>281</v>
      </c>
      <c r="I579" s="17" t="s">
        <v>19</v>
      </c>
      <c r="J579" s="47">
        <v>401.24900000000002</v>
      </c>
      <c r="K579" s="47">
        <v>401.24900000000002</v>
      </c>
      <c r="L579" s="47">
        <v>401.24900000000002</v>
      </c>
      <c r="M579" s="1" t="s">
        <v>316</v>
      </c>
    </row>
    <row r="580" spans="1:13" s="16" customFormat="1" ht="67.5">
      <c r="A580" s="64" t="s">
        <v>181</v>
      </c>
      <c r="B580" s="65" t="s">
        <v>841</v>
      </c>
      <c r="C580" s="74"/>
      <c r="D580" s="7" t="s">
        <v>324</v>
      </c>
      <c r="E580" s="6" t="s">
        <v>359</v>
      </c>
      <c r="F580" s="6" t="s">
        <v>338</v>
      </c>
      <c r="G580" s="15"/>
      <c r="H580" s="17" t="s">
        <v>282</v>
      </c>
      <c r="I580" s="49"/>
      <c r="J580" s="71">
        <v>250</v>
      </c>
      <c r="K580" s="71">
        <v>250</v>
      </c>
      <c r="L580" s="71">
        <v>250</v>
      </c>
      <c r="M580" s="1"/>
    </row>
    <row r="581" spans="1:13" s="16" customFormat="1" ht="67.5">
      <c r="A581" s="64" t="s">
        <v>181</v>
      </c>
      <c r="B581" s="65" t="s">
        <v>639</v>
      </c>
      <c r="C581" s="74" t="s">
        <v>358</v>
      </c>
      <c r="D581" s="7" t="s">
        <v>457</v>
      </c>
      <c r="E581" s="6" t="s">
        <v>310</v>
      </c>
      <c r="F581" s="6" t="s">
        <v>325</v>
      </c>
      <c r="G581" s="3" t="s">
        <v>273</v>
      </c>
      <c r="H581" s="17" t="s">
        <v>282</v>
      </c>
      <c r="I581" s="17" t="s">
        <v>3</v>
      </c>
      <c r="J581" s="47">
        <v>250</v>
      </c>
      <c r="K581" s="47">
        <v>250</v>
      </c>
      <c r="L581" s="47">
        <v>250</v>
      </c>
      <c r="M581" s="1" t="s">
        <v>316</v>
      </c>
    </row>
    <row r="582" spans="1:13" s="16" customFormat="1" ht="45">
      <c r="A582" s="64" t="s">
        <v>181</v>
      </c>
      <c r="B582" s="65" t="s">
        <v>842</v>
      </c>
      <c r="C582" s="74"/>
      <c r="D582" s="7" t="s">
        <v>324</v>
      </c>
      <c r="E582" s="6" t="s">
        <v>359</v>
      </c>
      <c r="F582" s="6" t="s">
        <v>338</v>
      </c>
      <c r="G582" s="15"/>
      <c r="H582" s="17" t="s">
        <v>283</v>
      </c>
      <c r="I582" s="49"/>
      <c r="J582" s="71">
        <v>50</v>
      </c>
      <c r="K582" s="71">
        <v>50</v>
      </c>
      <c r="L582" s="71">
        <v>50</v>
      </c>
      <c r="M582" s="1"/>
    </row>
    <row r="583" spans="1:13" s="16" customFormat="1" ht="45">
      <c r="A583" s="64" t="s">
        <v>181</v>
      </c>
      <c r="B583" s="65" t="s">
        <v>639</v>
      </c>
      <c r="C583" s="74" t="s">
        <v>358</v>
      </c>
      <c r="D583" s="7" t="s">
        <v>881</v>
      </c>
      <c r="E583" s="6" t="s">
        <v>310</v>
      </c>
      <c r="F583" s="6" t="s">
        <v>882</v>
      </c>
      <c r="G583" s="3" t="s">
        <v>273</v>
      </c>
      <c r="H583" s="17" t="s">
        <v>283</v>
      </c>
      <c r="I583" s="17" t="s">
        <v>3</v>
      </c>
      <c r="J583" s="47">
        <v>50</v>
      </c>
      <c r="K583" s="47">
        <v>50</v>
      </c>
      <c r="L583" s="47">
        <v>50</v>
      </c>
      <c r="M583" s="1" t="s">
        <v>316</v>
      </c>
    </row>
    <row r="584" spans="1:13" s="16" customFormat="1" ht="45">
      <c r="A584" s="64" t="s">
        <v>181</v>
      </c>
      <c r="B584" s="65" t="s">
        <v>843</v>
      </c>
      <c r="C584" s="74"/>
      <c r="D584" s="7" t="s">
        <v>324</v>
      </c>
      <c r="E584" s="6" t="s">
        <v>359</v>
      </c>
      <c r="F584" s="6" t="s">
        <v>338</v>
      </c>
      <c r="G584" s="15"/>
      <c r="H584" s="17" t="s">
        <v>284</v>
      </c>
      <c r="I584" s="49"/>
      <c r="J584" s="71">
        <v>10</v>
      </c>
      <c r="K584" s="71">
        <v>10</v>
      </c>
      <c r="L584" s="71">
        <v>10</v>
      </c>
      <c r="M584" s="1"/>
    </row>
    <row r="585" spans="1:13" s="16" customFormat="1" ht="67.5">
      <c r="A585" s="64" t="s">
        <v>181</v>
      </c>
      <c r="B585" s="65" t="s">
        <v>639</v>
      </c>
      <c r="C585" s="74" t="s">
        <v>358</v>
      </c>
      <c r="D585" s="7" t="s">
        <v>457</v>
      </c>
      <c r="E585" s="6" t="s">
        <v>310</v>
      </c>
      <c r="F585" s="6" t="s">
        <v>325</v>
      </c>
      <c r="G585" s="3" t="s">
        <v>273</v>
      </c>
      <c r="H585" s="17" t="s">
        <v>284</v>
      </c>
      <c r="I585" s="17" t="s">
        <v>3</v>
      </c>
      <c r="J585" s="47">
        <v>10</v>
      </c>
      <c r="K585" s="47">
        <v>10</v>
      </c>
      <c r="L585" s="47">
        <v>10</v>
      </c>
      <c r="M585" s="1" t="s">
        <v>316</v>
      </c>
    </row>
    <row r="586" spans="1:13" s="16" customFormat="1" ht="78.75">
      <c r="A586" s="64" t="s">
        <v>181</v>
      </c>
      <c r="B586" s="65" t="s">
        <v>844</v>
      </c>
      <c r="C586" s="74"/>
      <c r="D586" s="7" t="s">
        <v>324</v>
      </c>
      <c r="E586" s="6" t="s">
        <v>359</v>
      </c>
      <c r="F586" s="6" t="s">
        <v>338</v>
      </c>
      <c r="G586" s="15"/>
      <c r="H586" s="17" t="s">
        <v>285</v>
      </c>
      <c r="I586" s="49"/>
      <c r="J586" s="71">
        <v>47</v>
      </c>
      <c r="K586" s="71">
        <v>46</v>
      </c>
      <c r="L586" s="71">
        <v>46</v>
      </c>
      <c r="M586" s="1"/>
    </row>
    <row r="587" spans="1:13" s="16" customFormat="1" ht="56.25">
      <c r="A587" s="64" t="s">
        <v>181</v>
      </c>
      <c r="B587" s="65" t="s">
        <v>728</v>
      </c>
      <c r="C587" s="74" t="s">
        <v>358</v>
      </c>
      <c r="D587" s="7" t="s">
        <v>361</v>
      </c>
      <c r="E587" s="6" t="s">
        <v>310</v>
      </c>
      <c r="F587" s="6" t="s">
        <v>360</v>
      </c>
      <c r="G587" s="3" t="s">
        <v>119</v>
      </c>
      <c r="H587" s="17" t="s">
        <v>285</v>
      </c>
      <c r="I587" s="17" t="s">
        <v>129</v>
      </c>
      <c r="J587" s="47">
        <v>47</v>
      </c>
      <c r="K587" s="47">
        <v>46</v>
      </c>
      <c r="L587" s="47">
        <v>46</v>
      </c>
      <c r="M587" s="1" t="s">
        <v>316</v>
      </c>
    </row>
    <row r="588" spans="1:13" s="16" customFormat="1" ht="78.75">
      <c r="A588" s="64" t="s">
        <v>181</v>
      </c>
      <c r="B588" s="65" t="s">
        <v>845</v>
      </c>
      <c r="C588" s="74"/>
      <c r="D588" s="7" t="s">
        <v>324</v>
      </c>
      <c r="E588" s="6" t="s">
        <v>359</v>
      </c>
      <c r="F588" s="6" t="s">
        <v>338</v>
      </c>
      <c r="G588" s="15"/>
      <c r="H588" s="17" t="s">
        <v>286</v>
      </c>
      <c r="I588" s="49"/>
      <c r="J588" s="71">
        <v>47</v>
      </c>
      <c r="K588" s="71">
        <v>47</v>
      </c>
      <c r="L588" s="71">
        <v>47</v>
      </c>
      <c r="M588" s="1"/>
    </row>
    <row r="589" spans="1:13" s="16" customFormat="1" ht="56.25">
      <c r="A589" s="64" t="s">
        <v>181</v>
      </c>
      <c r="B589" s="65" t="s">
        <v>728</v>
      </c>
      <c r="C589" s="74" t="s">
        <v>358</v>
      </c>
      <c r="D589" s="7" t="s">
        <v>361</v>
      </c>
      <c r="E589" s="6" t="s">
        <v>310</v>
      </c>
      <c r="F589" s="6" t="s">
        <v>360</v>
      </c>
      <c r="G589" s="3" t="s">
        <v>119</v>
      </c>
      <c r="H589" s="17" t="s">
        <v>286</v>
      </c>
      <c r="I589" s="17" t="s">
        <v>129</v>
      </c>
      <c r="J589" s="47">
        <v>47</v>
      </c>
      <c r="K589" s="47">
        <v>47</v>
      </c>
      <c r="L589" s="47">
        <v>47</v>
      </c>
      <c r="M589" s="1" t="s">
        <v>316</v>
      </c>
    </row>
    <row r="590" spans="1:13" s="16" customFormat="1" ht="78.75">
      <c r="A590" s="64" t="s">
        <v>181</v>
      </c>
      <c r="B590" s="65" t="s">
        <v>846</v>
      </c>
      <c r="C590" s="74"/>
      <c r="D590" s="7" t="s">
        <v>324</v>
      </c>
      <c r="E590" s="6" t="s">
        <v>359</v>
      </c>
      <c r="F590" s="6" t="s">
        <v>338</v>
      </c>
      <c r="G590" s="15"/>
      <c r="H590" s="17" t="s">
        <v>287</v>
      </c>
      <c r="I590" s="49"/>
      <c r="J590" s="71">
        <v>50</v>
      </c>
      <c r="K590" s="71">
        <v>51</v>
      </c>
      <c r="L590" s="71">
        <v>51</v>
      </c>
      <c r="M590" s="1"/>
    </row>
    <row r="591" spans="1:13" s="16" customFormat="1" ht="56.25">
      <c r="A591" s="64" t="s">
        <v>181</v>
      </c>
      <c r="B591" s="65" t="s">
        <v>728</v>
      </c>
      <c r="C591" s="74" t="s">
        <v>358</v>
      </c>
      <c r="D591" s="7" t="s">
        <v>361</v>
      </c>
      <c r="E591" s="6" t="s">
        <v>310</v>
      </c>
      <c r="F591" s="6" t="s">
        <v>360</v>
      </c>
      <c r="G591" s="3" t="s">
        <v>119</v>
      </c>
      <c r="H591" s="17" t="s">
        <v>287</v>
      </c>
      <c r="I591" s="17" t="s">
        <v>129</v>
      </c>
      <c r="J591" s="47">
        <v>50</v>
      </c>
      <c r="K591" s="47">
        <v>51</v>
      </c>
      <c r="L591" s="47">
        <v>51</v>
      </c>
      <c r="M591" s="1" t="s">
        <v>316</v>
      </c>
    </row>
    <row r="592" spans="1:13" s="16" customFormat="1" ht="90">
      <c r="A592" s="64" t="s">
        <v>181</v>
      </c>
      <c r="B592" s="65" t="s">
        <v>847</v>
      </c>
      <c r="C592" s="74"/>
      <c r="D592" s="7" t="s">
        <v>324</v>
      </c>
      <c r="E592" s="6" t="s">
        <v>359</v>
      </c>
      <c r="F592" s="6" t="s">
        <v>338</v>
      </c>
      <c r="G592" s="15"/>
      <c r="H592" s="17" t="s">
        <v>288</v>
      </c>
      <c r="I592" s="49"/>
      <c r="J592" s="71">
        <v>134.4</v>
      </c>
      <c r="K592" s="71">
        <v>134.4</v>
      </c>
      <c r="L592" s="71">
        <v>134.4</v>
      </c>
      <c r="M592" s="1"/>
    </row>
    <row r="593" spans="1:13" s="16" customFormat="1" ht="101.25">
      <c r="A593" s="64" t="s">
        <v>181</v>
      </c>
      <c r="B593" s="65" t="s">
        <v>676</v>
      </c>
      <c r="C593" s="74" t="s">
        <v>358</v>
      </c>
      <c r="D593" s="7" t="s">
        <v>357</v>
      </c>
      <c r="E593" s="6" t="s">
        <v>310</v>
      </c>
      <c r="F593" s="6" t="s">
        <v>356</v>
      </c>
      <c r="G593" s="3" t="s">
        <v>119</v>
      </c>
      <c r="H593" s="17" t="s">
        <v>288</v>
      </c>
      <c r="I593" s="17" t="s">
        <v>62</v>
      </c>
      <c r="J593" s="47">
        <v>134.4</v>
      </c>
      <c r="K593" s="47">
        <v>134.4</v>
      </c>
      <c r="L593" s="47">
        <v>134.4</v>
      </c>
      <c r="M593" s="1" t="s">
        <v>316</v>
      </c>
    </row>
    <row r="594" spans="1:13" s="16" customFormat="1" ht="90">
      <c r="A594" s="64" t="s">
        <v>181</v>
      </c>
      <c r="B594" s="65" t="s">
        <v>848</v>
      </c>
      <c r="C594" s="74"/>
      <c r="D594" s="7" t="s">
        <v>324</v>
      </c>
      <c r="E594" s="6" t="s">
        <v>359</v>
      </c>
      <c r="F594" s="6" t="s">
        <v>338</v>
      </c>
      <c r="G594" s="15"/>
      <c r="H594" s="17" t="s">
        <v>289</v>
      </c>
      <c r="I594" s="49"/>
      <c r="J594" s="71">
        <v>134.30000000000001</v>
      </c>
      <c r="K594" s="71">
        <v>134.30000000000001</v>
      </c>
      <c r="L594" s="71">
        <v>134.30000000000001</v>
      </c>
      <c r="M594" s="1"/>
    </row>
    <row r="595" spans="1:13" s="16" customFormat="1" ht="101.25">
      <c r="A595" s="64" t="s">
        <v>181</v>
      </c>
      <c r="B595" s="65" t="s">
        <v>676</v>
      </c>
      <c r="C595" s="74" t="s">
        <v>358</v>
      </c>
      <c r="D595" s="7" t="s">
        <v>357</v>
      </c>
      <c r="E595" s="6" t="s">
        <v>310</v>
      </c>
      <c r="F595" s="6" t="s">
        <v>356</v>
      </c>
      <c r="G595" s="3" t="s">
        <v>119</v>
      </c>
      <c r="H595" s="17" t="s">
        <v>289</v>
      </c>
      <c r="I595" s="17" t="s">
        <v>62</v>
      </c>
      <c r="J595" s="47">
        <v>134.30000000000001</v>
      </c>
      <c r="K595" s="47">
        <v>134.30000000000001</v>
      </c>
      <c r="L595" s="47">
        <v>134.30000000000001</v>
      </c>
      <c r="M595" s="1" t="s">
        <v>316</v>
      </c>
    </row>
    <row r="596" spans="1:13" s="16" customFormat="1" ht="90">
      <c r="A596" s="64" t="s">
        <v>181</v>
      </c>
      <c r="B596" s="65" t="s">
        <v>849</v>
      </c>
      <c r="C596" s="74"/>
      <c r="D596" s="7" t="s">
        <v>324</v>
      </c>
      <c r="E596" s="6" t="s">
        <v>359</v>
      </c>
      <c r="F596" s="6" t="s">
        <v>338</v>
      </c>
      <c r="G596" s="15"/>
      <c r="H596" s="17" t="s">
        <v>290</v>
      </c>
      <c r="I596" s="49"/>
      <c r="J596" s="71">
        <v>134.30000000000001</v>
      </c>
      <c r="K596" s="71">
        <v>134.30000000000001</v>
      </c>
      <c r="L596" s="71">
        <v>134.30000000000001</v>
      </c>
      <c r="M596" s="1"/>
    </row>
    <row r="597" spans="1:13" s="16" customFormat="1" ht="101.25">
      <c r="A597" s="64" t="s">
        <v>181</v>
      </c>
      <c r="B597" s="65" t="s">
        <v>676</v>
      </c>
      <c r="C597" s="74" t="s">
        <v>358</v>
      </c>
      <c r="D597" s="7" t="s">
        <v>357</v>
      </c>
      <c r="E597" s="6" t="s">
        <v>310</v>
      </c>
      <c r="F597" s="6" t="s">
        <v>356</v>
      </c>
      <c r="G597" s="3" t="s">
        <v>119</v>
      </c>
      <c r="H597" s="17" t="s">
        <v>290</v>
      </c>
      <c r="I597" s="17" t="s">
        <v>62</v>
      </c>
      <c r="J597" s="47">
        <v>134.30000000000001</v>
      </c>
      <c r="K597" s="47">
        <v>134.30000000000001</v>
      </c>
      <c r="L597" s="47">
        <v>134.30000000000001</v>
      </c>
      <c r="M597" s="1" t="s">
        <v>316</v>
      </c>
    </row>
    <row r="598" spans="1:13" s="16" customFormat="1" ht="33.75">
      <c r="A598" s="64" t="s">
        <v>181</v>
      </c>
      <c r="B598" s="65" t="s">
        <v>645</v>
      </c>
      <c r="C598" s="74"/>
      <c r="D598" s="81" t="s">
        <v>315</v>
      </c>
      <c r="E598" s="78" t="s">
        <v>314</v>
      </c>
      <c r="F598" s="78" t="s">
        <v>313</v>
      </c>
      <c r="G598" s="15"/>
      <c r="H598" s="17" t="s">
        <v>38</v>
      </c>
      <c r="I598" s="49"/>
      <c r="J598" s="71">
        <v>2767.5309999999999</v>
      </c>
      <c r="K598" s="71">
        <v>2767.5309999999999</v>
      </c>
      <c r="L598" s="71">
        <v>2767.5309999999999</v>
      </c>
      <c r="M598" s="1"/>
    </row>
    <row r="599" spans="1:13" s="16" customFormat="1" ht="67.5">
      <c r="A599" s="64" t="s">
        <v>181</v>
      </c>
      <c r="B599" s="65" t="s">
        <v>646</v>
      </c>
      <c r="C599" s="74" t="s">
        <v>318</v>
      </c>
      <c r="D599" s="81" t="s">
        <v>355</v>
      </c>
      <c r="E599" s="78" t="s">
        <v>310</v>
      </c>
      <c r="F599" s="78" t="s">
        <v>335</v>
      </c>
      <c r="G599" s="3" t="s">
        <v>198</v>
      </c>
      <c r="H599" s="17" t="s">
        <v>38</v>
      </c>
      <c r="I599" s="17" t="s">
        <v>11</v>
      </c>
      <c r="J599" s="47">
        <v>2125.6</v>
      </c>
      <c r="K599" s="47">
        <v>2125.6</v>
      </c>
      <c r="L599" s="47">
        <v>2125.6</v>
      </c>
      <c r="M599" s="1" t="s">
        <v>308</v>
      </c>
    </row>
    <row r="600" spans="1:13" s="16" customFormat="1" ht="67.5">
      <c r="A600" s="64" t="s">
        <v>181</v>
      </c>
      <c r="B600" s="65" t="s">
        <v>647</v>
      </c>
      <c r="C600" s="74" t="s">
        <v>317</v>
      </c>
      <c r="D600" s="81" t="s">
        <v>355</v>
      </c>
      <c r="E600" s="78" t="s">
        <v>310</v>
      </c>
      <c r="F600" s="78" t="s">
        <v>335</v>
      </c>
      <c r="G600" s="3" t="s">
        <v>198</v>
      </c>
      <c r="H600" s="17" t="s">
        <v>38</v>
      </c>
      <c r="I600" s="17" t="s">
        <v>12</v>
      </c>
      <c r="J600" s="47">
        <v>641.93100000000004</v>
      </c>
      <c r="K600" s="47">
        <v>641.93100000000004</v>
      </c>
      <c r="L600" s="47">
        <v>641.93100000000004</v>
      </c>
      <c r="M600" s="1" t="s">
        <v>316</v>
      </c>
    </row>
    <row r="601" spans="1:13" s="16" customFormat="1" ht="67.5">
      <c r="A601" s="64" t="s">
        <v>181</v>
      </c>
      <c r="B601" s="65" t="s">
        <v>850</v>
      </c>
      <c r="C601" s="74"/>
      <c r="D601" s="81" t="s">
        <v>354</v>
      </c>
      <c r="E601" s="78" t="s">
        <v>310</v>
      </c>
      <c r="F601" s="78" t="s">
        <v>353</v>
      </c>
      <c r="G601" s="89"/>
      <c r="H601" s="17" t="s">
        <v>291</v>
      </c>
      <c r="I601" s="17"/>
      <c r="J601" s="47">
        <v>1976.8</v>
      </c>
      <c r="K601" s="47">
        <v>1975.4</v>
      </c>
      <c r="L601" s="47">
        <v>1974.8</v>
      </c>
      <c r="M601" s="1"/>
    </row>
    <row r="602" spans="1:13" s="16" customFormat="1" ht="67.5">
      <c r="A602" s="64" t="s">
        <v>181</v>
      </c>
      <c r="B602" s="65" t="s">
        <v>646</v>
      </c>
      <c r="C602" s="74" t="s">
        <v>348</v>
      </c>
      <c r="D602" s="81" t="s">
        <v>352</v>
      </c>
      <c r="E602" s="78" t="s">
        <v>310</v>
      </c>
      <c r="F602" s="78" t="s">
        <v>335</v>
      </c>
      <c r="G602" s="3" t="s">
        <v>292</v>
      </c>
      <c r="H602" s="17" t="s">
        <v>291</v>
      </c>
      <c r="I602" s="17" t="s">
        <v>11</v>
      </c>
      <c r="J602" s="47">
        <v>1174</v>
      </c>
      <c r="K602" s="47">
        <v>1174</v>
      </c>
      <c r="L602" s="47">
        <v>1174</v>
      </c>
      <c r="M602" s="1" t="s">
        <v>308</v>
      </c>
    </row>
    <row r="603" spans="1:13" s="16" customFormat="1" ht="67.5">
      <c r="A603" s="64" t="s">
        <v>181</v>
      </c>
      <c r="B603" s="65" t="s">
        <v>647</v>
      </c>
      <c r="C603" s="74" t="s">
        <v>348</v>
      </c>
      <c r="D603" s="81" t="s">
        <v>351</v>
      </c>
      <c r="E603" s="78" t="s">
        <v>350</v>
      </c>
      <c r="F603" s="78" t="s">
        <v>349</v>
      </c>
      <c r="G603" s="3" t="s">
        <v>292</v>
      </c>
      <c r="H603" s="17" t="s">
        <v>291</v>
      </c>
      <c r="I603" s="17" t="s">
        <v>12</v>
      </c>
      <c r="J603" s="47">
        <v>354.548</v>
      </c>
      <c r="K603" s="47">
        <v>354.548</v>
      </c>
      <c r="L603" s="47">
        <v>354.548</v>
      </c>
      <c r="M603" s="1" t="s">
        <v>316</v>
      </c>
    </row>
    <row r="604" spans="1:13" s="16" customFormat="1" ht="90">
      <c r="A604" s="64" t="s">
        <v>181</v>
      </c>
      <c r="B604" s="65" t="s">
        <v>639</v>
      </c>
      <c r="C604" s="74" t="s">
        <v>348</v>
      </c>
      <c r="D604" s="81" t="s">
        <v>347</v>
      </c>
      <c r="E604" s="78" t="s">
        <v>346</v>
      </c>
      <c r="F604" s="78" t="s">
        <v>345</v>
      </c>
      <c r="G604" s="3" t="s">
        <v>292</v>
      </c>
      <c r="H604" s="17" t="s">
        <v>291</v>
      </c>
      <c r="I604" s="17" t="s">
        <v>3</v>
      </c>
      <c r="J604" s="47">
        <v>388.25200000000001</v>
      </c>
      <c r="K604" s="47">
        <v>386.85199999999998</v>
      </c>
      <c r="L604" s="47">
        <v>386.25200000000001</v>
      </c>
      <c r="M604" s="1" t="s">
        <v>316</v>
      </c>
    </row>
    <row r="605" spans="1:13" s="16" customFormat="1" ht="90">
      <c r="A605" s="64" t="s">
        <v>181</v>
      </c>
      <c r="B605" s="65" t="s">
        <v>665</v>
      </c>
      <c r="C605" s="74" t="s">
        <v>348</v>
      </c>
      <c r="D605" s="81" t="s">
        <v>347</v>
      </c>
      <c r="E605" s="78" t="s">
        <v>346</v>
      </c>
      <c r="F605" s="78" t="s">
        <v>345</v>
      </c>
      <c r="G605" s="3" t="s">
        <v>292</v>
      </c>
      <c r="H605" s="17" t="s">
        <v>291</v>
      </c>
      <c r="I605" s="17" t="s">
        <v>45</v>
      </c>
      <c r="J605" s="47">
        <v>60</v>
      </c>
      <c r="K605" s="47">
        <v>60</v>
      </c>
      <c r="L605" s="47">
        <v>60</v>
      </c>
      <c r="M605" s="1" t="s">
        <v>316</v>
      </c>
    </row>
    <row r="606" spans="1:13" s="61" customFormat="1" ht="67.5">
      <c r="A606" s="37" t="s">
        <v>293</v>
      </c>
      <c r="B606" s="38" t="s">
        <v>851</v>
      </c>
      <c r="C606" s="45"/>
      <c r="D606" s="50"/>
      <c r="E606" s="42"/>
      <c r="F606" s="42"/>
      <c r="G606" s="90"/>
      <c r="H606" s="43"/>
      <c r="I606" s="43"/>
      <c r="J606" s="46">
        <v>12497.892</v>
      </c>
      <c r="K606" s="46">
        <v>10516.476000000001</v>
      </c>
      <c r="L606" s="46">
        <v>10517.146000000001</v>
      </c>
      <c r="M606" s="51"/>
    </row>
    <row r="607" spans="1:13" s="16" customFormat="1" ht="45">
      <c r="A607" s="64" t="s">
        <v>293</v>
      </c>
      <c r="B607" s="65" t="s">
        <v>649</v>
      </c>
      <c r="C607" s="3"/>
      <c r="D607" s="77" t="s">
        <v>324</v>
      </c>
      <c r="E607" s="78" t="s">
        <v>323</v>
      </c>
      <c r="F607" s="78" t="s">
        <v>322</v>
      </c>
      <c r="G607" s="89"/>
      <c r="H607" s="17" t="s">
        <v>15</v>
      </c>
      <c r="I607" s="17"/>
      <c r="J607" s="47">
        <v>4806.5240000000003</v>
      </c>
      <c r="K607" s="47">
        <v>4806.5240000000003</v>
      </c>
      <c r="L607" s="47">
        <v>4806.5240000000003</v>
      </c>
      <c r="M607" s="1"/>
    </row>
    <row r="608" spans="1:13" s="16" customFormat="1" ht="135">
      <c r="A608" s="64" t="s">
        <v>293</v>
      </c>
      <c r="B608" s="65" t="s">
        <v>650</v>
      </c>
      <c r="C608" s="3" t="s">
        <v>327</v>
      </c>
      <c r="D608" s="77" t="s">
        <v>344</v>
      </c>
      <c r="E608" s="78" t="s">
        <v>310</v>
      </c>
      <c r="F608" s="78" t="s">
        <v>335</v>
      </c>
      <c r="G608" s="3" t="s">
        <v>16</v>
      </c>
      <c r="H608" s="17" t="s">
        <v>15</v>
      </c>
      <c r="I608" s="17" t="s">
        <v>17</v>
      </c>
      <c r="J608" s="47">
        <v>3657.2</v>
      </c>
      <c r="K608" s="47">
        <v>3657.2</v>
      </c>
      <c r="L608" s="47">
        <v>3657.2</v>
      </c>
      <c r="M608" s="1" t="s">
        <v>308</v>
      </c>
    </row>
    <row r="609" spans="1:13" s="16" customFormat="1" ht="135">
      <c r="A609" s="64" t="s">
        <v>293</v>
      </c>
      <c r="B609" s="65" t="s">
        <v>652</v>
      </c>
      <c r="C609" s="3" t="s">
        <v>327</v>
      </c>
      <c r="D609" s="77" t="s">
        <v>344</v>
      </c>
      <c r="E609" s="78" t="s">
        <v>310</v>
      </c>
      <c r="F609" s="78" t="s">
        <v>335</v>
      </c>
      <c r="G609" s="3" t="s">
        <v>16</v>
      </c>
      <c r="H609" s="17" t="s">
        <v>15</v>
      </c>
      <c r="I609" s="17" t="s">
        <v>19</v>
      </c>
      <c r="J609" s="47">
        <v>1104.4739999999999</v>
      </c>
      <c r="K609" s="47">
        <v>1104.4739999999999</v>
      </c>
      <c r="L609" s="47">
        <v>1104.4739999999999</v>
      </c>
      <c r="M609" s="1" t="s">
        <v>316</v>
      </c>
    </row>
    <row r="610" spans="1:13" s="16" customFormat="1" ht="78.75">
      <c r="A610" s="64" t="s">
        <v>293</v>
      </c>
      <c r="B610" s="65" t="s">
        <v>639</v>
      </c>
      <c r="C610" s="3" t="s">
        <v>327</v>
      </c>
      <c r="D610" s="77" t="s">
        <v>343</v>
      </c>
      <c r="E610" s="78" t="s">
        <v>310</v>
      </c>
      <c r="F610" s="78" t="s">
        <v>333</v>
      </c>
      <c r="G610" s="3" t="s">
        <v>16</v>
      </c>
      <c r="H610" s="17" t="s">
        <v>15</v>
      </c>
      <c r="I610" s="17" t="s">
        <v>3</v>
      </c>
      <c r="J610" s="47">
        <v>44.85</v>
      </c>
      <c r="K610" s="47">
        <v>44.85</v>
      </c>
      <c r="L610" s="47">
        <v>44.85</v>
      </c>
      <c r="M610" s="1" t="s">
        <v>316</v>
      </c>
    </row>
    <row r="611" spans="1:13" s="16" customFormat="1" ht="45">
      <c r="A611" s="64" t="s">
        <v>293</v>
      </c>
      <c r="B611" s="65" t="s">
        <v>640</v>
      </c>
      <c r="C611" s="4"/>
      <c r="D611" s="72" t="s">
        <v>342</v>
      </c>
      <c r="E611" s="73" t="s">
        <v>310</v>
      </c>
      <c r="F611" s="73" t="s">
        <v>341</v>
      </c>
      <c r="G611" s="89"/>
      <c r="H611" s="17" t="s">
        <v>4</v>
      </c>
      <c r="I611" s="17"/>
      <c r="J611" s="47">
        <v>141.84</v>
      </c>
      <c r="K611" s="47">
        <v>141.84</v>
      </c>
      <c r="L611" s="47">
        <v>141.84</v>
      </c>
      <c r="M611" s="1"/>
    </row>
    <row r="612" spans="1:13" s="16" customFormat="1" ht="78.75">
      <c r="A612" s="64" t="s">
        <v>293</v>
      </c>
      <c r="B612" s="65" t="s">
        <v>639</v>
      </c>
      <c r="C612" s="4" t="s">
        <v>340</v>
      </c>
      <c r="D612" s="77" t="s">
        <v>343</v>
      </c>
      <c r="E612" s="78" t="s">
        <v>310</v>
      </c>
      <c r="F612" s="78" t="s">
        <v>333</v>
      </c>
      <c r="G612" s="3" t="s">
        <v>2</v>
      </c>
      <c r="H612" s="17" t="s">
        <v>4</v>
      </c>
      <c r="I612" s="17" t="s">
        <v>3</v>
      </c>
      <c r="J612" s="47">
        <v>141.84</v>
      </c>
      <c r="K612" s="47">
        <v>141.84</v>
      </c>
      <c r="L612" s="47">
        <v>141.84</v>
      </c>
      <c r="M612" s="1" t="s">
        <v>316</v>
      </c>
    </row>
    <row r="613" spans="1:13" s="16" customFormat="1" ht="45">
      <c r="A613" s="64" t="s">
        <v>293</v>
      </c>
      <c r="B613" s="65" t="s">
        <v>641</v>
      </c>
      <c r="C613" s="9"/>
      <c r="D613" s="72" t="s">
        <v>342</v>
      </c>
      <c r="E613" s="73" t="s">
        <v>310</v>
      </c>
      <c r="F613" s="73" t="s">
        <v>341</v>
      </c>
      <c r="G613" s="89"/>
      <c r="H613" s="17" t="s">
        <v>5</v>
      </c>
      <c r="I613" s="17"/>
      <c r="J613" s="47">
        <v>42.09</v>
      </c>
      <c r="K613" s="47">
        <v>42.09</v>
      </c>
      <c r="L613" s="47">
        <v>42.09</v>
      </c>
      <c r="M613" s="1"/>
    </row>
    <row r="614" spans="1:13" s="16" customFormat="1" ht="78.75">
      <c r="A614" s="64" t="s">
        <v>293</v>
      </c>
      <c r="B614" s="65" t="s">
        <v>639</v>
      </c>
      <c r="C614" s="4" t="s">
        <v>340</v>
      </c>
      <c r="D614" s="77" t="s">
        <v>343</v>
      </c>
      <c r="E614" s="78" t="s">
        <v>310</v>
      </c>
      <c r="F614" s="78" t="s">
        <v>333</v>
      </c>
      <c r="G614" s="3" t="s">
        <v>2</v>
      </c>
      <c r="H614" s="17" t="s">
        <v>5</v>
      </c>
      <c r="I614" s="17" t="s">
        <v>3</v>
      </c>
      <c r="J614" s="47">
        <v>42.09</v>
      </c>
      <c r="K614" s="47">
        <v>42.09</v>
      </c>
      <c r="L614" s="47">
        <v>42.09</v>
      </c>
      <c r="M614" s="1" t="s">
        <v>316</v>
      </c>
    </row>
    <row r="615" spans="1:13" s="16" customFormat="1" ht="45">
      <c r="A615" s="64" t="s">
        <v>293</v>
      </c>
      <c r="B615" s="65" t="s">
        <v>642</v>
      </c>
      <c r="C615" s="3"/>
      <c r="D615" s="72" t="s">
        <v>342</v>
      </c>
      <c r="E615" s="73" t="s">
        <v>310</v>
      </c>
      <c r="F615" s="73" t="s">
        <v>341</v>
      </c>
      <c r="G615" s="89"/>
      <c r="H615" s="17" t="s">
        <v>6</v>
      </c>
      <c r="I615" s="17"/>
      <c r="J615" s="47">
        <v>35.19</v>
      </c>
      <c r="K615" s="47">
        <v>35.19</v>
      </c>
      <c r="L615" s="47">
        <v>35.19</v>
      </c>
      <c r="M615" s="1"/>
    </row>
    <row r="616" spans="1:13" s="16" customFormat="1" ht="78.75">
      <c r="A616" s="64" t="s">
        <v>293</v>
      </c>
      <c r="B616" s="65" t="s">
        <v>639</v>
      </c>
      <c r="C616" s="4" t="s">
        <v>340</v>
      </c>
      <c r="D616" s="77" t="s">
        <v>343</v>
      </c>
      <c r="E616" s="78" t="s">
        <v>310</v>
      </c>
      <c r="F616" s="78" t="s">
        <v>333</v>
      </c>
      <c r="G616" s="3" t="s">
        <v>2</v>
      </c>
      <c r="H616" s="17" t="s">
        <v>6</v>
      </c>
      <c r="I616" s="17" t="s">
        <v>3</v>
      </c>
      <c r="J616" s="47">
        <v>35.19</v>
      </c>
      <c r="K616" s="47">
        <v>35.19</v>
      </c>
      <c r="L616" s="47">
        <v>35.19</v>
      </c>
      <c r="M616" s="1" t="s">
        <v>316</v>
      </c>
    </row>
    <row r="617" spans="1:13" s="16" customFormat="1" ht="45">
      <c r="A617" s="64" t="s">
        <v>293</v>
      </c>
      <c r="B617" s="65" t="s">
        <v>643</v>
      </c>
      <c r="C617" s="9"/>
      <c r="D617" s="72" t="s">
        <v>342</v>
      </c>
      <c r="E617" s="73" t="s">
        <v>310</v>
      </c>
      <c r="F617" s="73" t="s">
        <v>341</v>
      </c>
      <c r="G617" s="89"/>
      <c r="H617" s="17" t="s">
        <v>7</v>
      </c>
      <c r="I617" s="17"/>
      <c r="J617" s="47">
        <v>31.68</v>
      </c>
      <c r="K617" s="47">
        <v>31.68</v>
      </c>
      <c r="L617" s="47">
        <v>31.68</v>
      </c>
      <c r="M617" s="1"/>
    </row>
    <row r="618" spans="1:13" s="16" customFormat="1" ht="78.75">
      <c r="A618" s="64" t="s">
        <v>293</v>
      </c>
      <c r="B618" s="65" t="s">
        <v>639</v>
      </c>
      <c r="C618" s="4" t="s">
        <v>340</v>
      </c>
      <c r="D618" s="77" t="s">
        <v>343</v>
      </c>
      <c r="E618" s="78" t="s">
        <v>310</v>
      </c>
      <c r="F618" s="78" t="s">
        <v>333</v>
      </c>
      <c r="G618" s="3" t="s">
        <v>2</v>
      </c>
      <c r="H618" s="17" t="s">
        <v>7</v>
      </c>
      <c r="I618" s="17" t="s">
        <v>3</v>
      </c>
      <c r="J618" s="47">
        <v>31.68</v>
      </c>
      <c r="K618" s="47">
        <v>31.68</v>
      </c>
      <c r="L618" s="47">
        <v>31.68</v>
      </c>
      <c r="M618" s="1" t="s">
        <v>316</v>
      </c>
    </row>
    <row r="619" spans="1:13" s="16" customFormat="1" ht="78.75">
      <c r="A619" s="64" t="s">
        <v>293</v>
      </c>
      <c r="B619" s="65" t="s">
        <v>644</v>
      </c>
      <c r="C619" s="15"/>
      <c r="D619" s="72" t="s">
        <v>342</v>
      </c>
      <c r="E619" s="73" t="s">
        <v>310</v>
      </c>
      <c r="F619" s="73" t="s">
        <v>341</v>
      </c>
      <c r="G619" s="89"/>
      <c r="H619" s="17" t="s">
        <v>8</v>
      </c>
      <c r="I619" s="17"/>
      <c r="J619" s="47">
        <v>9.1999999999999993</v>
      </c>
      <c r="K619" s="47">
        <v>9.1999999999999993</v>
      </c>
      <c r="L619" s="47">
        <v>9.1999999999999993</v>
      </c>
      <c r="M619" s="1"/>
    </row>
    <row r="620" spans="1:13" s="16" customFormat="1" ht="45">
      <c r="A620" s="64" t="s">
        <v>293</v>
      </c>
      <c r="B620" s="65" t="s">
        <v>639</v>
      </c>
      <c r="C620" s="4" t="s">
        <v>340</v>
      </c>
      <c r="D620" s="75" t="s">
        <v>603</v>
      </c>
      <c r="E620" s="73" t="s">
        <v>310</v>
      </c>
      <c r="F620" s="73" t="s">
        <v>602</v>
      </c>
      <c r="G620" s="3" t="s">
        <v>2</v>
      </c>
      <c r="H620" s="17" t="s">
        <v>8</v>
      </c>
      <c r="I620" s="17" t="s">
        <v>3</v>
      </c>
      <c r="J620" s="47">
        <v>9.1999999999999993</v>
      </c>
      <c r="K620" s="47">
        <v>9.1999999999999993</v>
      </c>
      <c r="L620" s="47">
        <v>9.1999999999999993</v>
      </c>
      <c r="M620" s="1" t="s">
        <v>316</v>
      </c>
    </row>
    <row r="621" spans="1:13" s="16" customFormat="1" ht="33.75">
      <c r="A621" s="64" t="s">
        <v>293</v>
      </c>
      <c r="B621" s="65" t="s">
        <v>645</v>
      </c>
      <c r="C621" s="3"/>
      <c r="D621" s="77" t="s">
        <v>315</v>
      </c>
      <c r="E621" s="78" t="s">
        <v>314</v>
      </c>
      <c r="F621" s="78" t="s">
        <v>313</v>
      </c>
      <c r="G621" s="89"/>
      <c r="H621" s="17" t="s">
        <v>38</v>
      </c>
      <c r="I621" s="17"/>
      <c r="J621" s="47">
        <v>5273.4160000000002</v>
      </c>
      <c r="K621" s="47">
        <v>5273.4160000000002</v>
      </c>
      <c r="L621" s="47">
        <v>5273.4160000000002</v>
      </c>
      <c r="M621" s="1"/>
    </row>
    <row r="622" spans="1:13" s="16" customFormat="1" ht="78.75">
      <c r="A622" s="64" t="s">
        <v>293</v>
      </c>
      <c r="B622" s="65" t="s">
        <v>646</v>
      </c>
      <c r="C622" s="3" t="s">
        <v>318</v>
      </c>
      <c r="D622" s="77" t="s">
        <v>336</v>
      </c>
      <c r="E622" s="78" t="s">
        <v>310</v>
      </c>
      <c r="F622" s="78" t="s">
        <v>335</v>
      </c>
      <c r="G622" s="3" t="s">
        <v>294</v>
      </c>
      <c r="H622" s="17" t="s">
        <v>38</v>
      </c>
      <c r="I622" s="17" t="s">
        <v>11</v>
      </c>
      <c r="J622" s="47">
        <v>4004.16</v>
      </c>
      <c r="K622" s="47">
        <v>4004.16</v>
      </c>
      <c r="L622" s="47">
        <v>4004.16</v>
      </c>
      <c r="M622" s="1" t="s">
        <v>308</v>
      </c>
    </row>
    <row r="623" spans="1:13" s="16" customFormat="1" ht="56.25">
      <c r="A623" s="64" t="s">
        <v>293</v>
      </c>
      <c r="B623" s="65" t="s">
        <v>852</v>
      </c>
      <c r="C623" s="3" t="s">
        <v>317</v>
      </c>
      <c r="D623" s="75" t="s">
        <v>1124</v>
      </c>
      <c r="E623" s="73" t="s">
        <v>310</v>
      </c>
      <c r="F623" s="73" t="s">
        <v>337</v>
      </c>
      <c r="G623" s="3" t="s">
        <v>294</v>
      </c>
      <c r="H623" s="17" t="s">
        <v>38</v>
      </c>
      <c r="I623" s="17" t="s">
        <v>295</v>
      </c>
      <c r="J623" s="47">
        <v>33</v>
      </c>
      <c r="K623" s="47">
        <v>33</v>
      </c>
      <c r="L623" s="47">
        <v>33</v>
      </c>
      <c r="M623" s="1" t="s">
        <v>316</v>
      </c>
    </row>
    <row r="624" spans="1:13" s="16" customFormat="1" ht="78.75">
      <c r="A624" s="64" t="s">
        <v>293</v>
      </c>
      <c r="B624" s="65" t="s">
        <v>647</v>
      </c>
      <c r="C624" s="3" t="s">
        <v>317</v>
      </c>
      <c r="D624" s="77" t="s">
        <v>336</v>
      </c>
      <c r="E624" s="78" t="s">
        <v>310</v>
      </c>
      <c r="F624" s="78" t="s">
        <v>335</v>
      </c>
      <c r="G624" s="3" t="s">
        <v>294</v>
      </c>
      <c r="H624" s="17" t="s">
        <v>38</v>
      </c>
      <c r="I624" s="17" t="s">
        <v>12</v>
      </c>
      <c r="J624" s="47">
        <v>1209.2560000000001</v>
      </c>
      <c r="K624" s="47">
        <v>1209.2560000000001</v>
      </c>
      <c r="L624" s="47">
        <v>1209.2560000000001</v>
      </c>
      <c r="M624" s="1" t="s">
        <v>316</v>
      </c>
    </row>
    <row r="625" spans="1:13" s="16" customFormat="1" ht="78.75">
      <c r="A625" s="64" t="s">
        <v>293</v>
      </c>
      <c r="B625" s="65" t="s">
        <v>639</v>
      </c>
      <c r="C625" s="3" t="s">
        <v>317</v>
      </c>
      <c r="D625" s="77" t="s">
        <v>334</v>
      </c>
      <c r="E625" s="78" t="s">
        <v>310</v>
      </c>
      <c r="F625" s="78" t="s">
        <v>333</v>
      </c>
      <c r="G625" s="3" t="s">
        <v>294</v>
      </c>
      <c r="H625" s="17" t="s">
        <v>38</v>
      </c>
      <c r="I625" s="17" t="s">
        <v>3</v>
      </c>
      <c r="J625" s="47">
        <v>27</v>
      </c>
      <c r="K625" s="47">
        <v>27</v>
      </c>
      <c r="L625" s="47">
        <v>27</v>
      </c>
      <c r="M625" s="1" t="s">
        <v>316</v>
      </c>
    </row>
    <row r="626" spans="1:13" s="16" customFormat="1" ht="45">
      <c r="A626" s="64" t="s">
        <v>293</v>
      </c>
      <c r="B626" s="65" t="s">
        <v>853</v>
      </c>
      <c r="C626" s="3"/>
      <c r="D626" s="77" t="s">
        <v>332</v>
      </c>
      <c r="E626" s="78" t="s">
        <v>310</v>
      </c>
      <c r="F626" s="78" t="s">
        <v>331</v>
      </c>
      <c r="G626" s="15"/>
      <c r="H626" s="17" t="s">
        <v>296</v>
      </c>
      <c r="I626" s="49"/>
      <c r="J626" s="71">
        <v>27.06</v>
      </c>
      <c r="K626" s="71">
        <v>23.387</v>
      </c>
      <c r="L626" s="71">
        <v>24.056999999999999</v>
      </c>
      <c r="M626" s="1"/>
    </row>
    <row r="627" spans="1:13" s="16" customFormat="1" ht="45">
      <c r="A627" s="64" t="s">
        <v>293</v>
      </c>
      <c r="B627" s="65" t="s">
        <v>854</v>
      </c>
      <c r="C627" s="3" t="s">
        <v>330</v>
      </c>
      <c r="D627" s="77" t="s">
        <v>329</v>
      </c>
      <c r="E627" s="78" t="s">
        <v>310</v>
      </c>
      <c r="F627" s="78" t="s">
        <v>328</v>
      </c>
      <c r="G627" s="3" t="s">
        <v>297</v>
      </c>
      <c r="H627" s="17" t="s">
        <v>296</v>
      </c>
      <c r="I627" s="17" t="s">
        <v>298</v>
      </c>
      <c r="J627" s="47">
        <v>27.06</v>
      </c>
      <c r="K627" s="47">
        <v>23.387</v>
      </c>
      <c r="L627" s="47">
        <v>24.056999999999999</v>
      </c>
      <c r="M627" s="1" t="s">
        <v>316</v>
      </c>
    </row>
    <row r="628" spans="1:13" s="16" customFormat="1" ht="45">
      <c r="A628" s="64" t="s">
        <v>293</v>
      </c>
      <c r="B628" s="65" t="s">
        <v>855</v>
      </c>
      <c r="C628" s="74"/>
      <c r="D628" s="72" t="s">
        <v>315</v>
      </c>
      <c r="E628" s="73" t="s">
        <v>314</v>
      </c>
      <c r="F628" s="73" t="s">
        <v>313</v>
      </c>
      <c r="G628" s="15"/>
      <c r="H628" s="17" t="s">
        <v>299</v>
      </c>
      <c r="I628" s="49"/>
      <c r="J628" s="71">
        <v>180</v>
      </c>
      <c r="K628" s="71">
        <v>153.149</v>
      </c>
      <c r="L628" s="71">
        <v>153.149</v>
      </c>
      <c r="M628" s="1"/>
    </row>
    <row r="629" spans="1:13" s="16" customFormat="1" ht="33.75">
      <c r="A629" s="64" t="s">
        <v>293</v>
      </c>
      <c r="B629" s="65" t="s">
        <v>712</v>
      </c>
      <c r="C629" s="74" t="s">
        <v>327</v>
      </c>
      <c r="D629" s="72" t="s">
        <v>326</v>
      </c>
      <c r="E629" s="73" t="s">
        <v>310</v>
      </c>
      <c r="F629" s="73" t="s">
        <v>325</v>
      </c>
      <c r="G629" s="3" t="s">
        <v>16</v>
      </c>
      <c r="H629" s="17" t="s">
        <v>299</v>
      </c>
      <c r="I629" s="17" t="s">
        <v>107</v>
      </c>
      <c r="J629" s="47">
        <v>180</v>
      </c>
      <c r="K629" s="47">
        <v>153.149</v>
      </c>
      <c r="L629" s="47">
        <v>153.149</v>
      </c>
      <c r="M629" s="1" t="s">
        <v>316</v>
      </c>
    </row>
    <row r="630" spans="1:13" s="16" customFormat="1" ht="45">
      <c r="A630" s="64" t="s">
        <v>293</v>
      </c>
      <c r="B630" s="65" t="s">
        <v>856</v>
      </c>
      <c r="C630" s="74"/>
      <c r="D630" s="72" t="s">
        <v>324</v>
      </c>
      <c r="E630" s="73" t="s">
        <v>323</v>
      </c>
      <c r="F630" s="73" t="s">
        <v>322</v>
      </c>
      <c r="G630" s="15"/>
      <c r="H630" s="17" t="s">
        <v>300</v>
      </c>
      <c r="I630" s="49"/>
      <c r="J630" s="71">
        <v>950.89200000000005</v>
      </c>
      <c r="K630" s="71">
        <v>0</v>
      </c>
      <c r="L630" s="71">
        <v>0</v>
      </c>
      <c r="M630" s="1"/>
    </row>
    <row r="631" spans="1:13" s="16" customFormat="1" ht="67.5">
      <c r="A631" s="64" t="s">
        <v>293</v>
      </c>
      <c r="B631" s="65" t="s">
        <v>857</v>
      </c>
      <c r="C631" s="74" t="s">
        <v>321</v>
      </c>
      <c r="D631" s="72" t="s">
        <v>320</v>
      </c>
      <c r="E631" s="73" t="s">
        <v>310</v>
      </c>
      <c r="F631" s="73" t="s">
        <v>319</v>
      </c>
      <c r="G631" s="3" t="s">
        <v>175</v>
      </c>
      <c r="H631" s="17" t="s">
        <v>300</v>
      </c>
      <c r="I631" s="17" t="s">
        <v>301</v>
      </c>
      <c r="J631" s="71">
        <v>950.89200000000005</v>
      </c>
      <c r="K631" s="71">
        <v>0</v>
      </c>
      <c r="L631" s="71">
        <v>0</v>
      </c>
      <c r="M631" s="1" t="s">
        <v>316</v>
      </c>
    </row>
    <row r="632" spans="1:13" s="16" customFormat="1" ht="33.75">
      <c r="A632" s="64" t="s">
        <v>293</v>
      </c>
      <c r="B632" s="65" t="s">
        <v>858</v>
      </c>
      <c r="C632" s="3"/>
      <c r="D632" s="77" t="s">
        <v>315</v>
      </c>
      <c r="E632" s="78" t="s">
        <v>314</v>
      </c>
      <c r="F632" s="78" t="s">
        <v>313</v>
      </c>
      <c r="G632" s="15"/>
      <c r="H632" s="17" t="s">
        <v>302</v>
      </c>
      <c r="I632" s="49"/>
      <c r="J632" s="71">
        <v>1000</v>
      </c>
      <c r="K632" s="71">
        <v>0</v>
      </c>
      <c r="L632" s="71">
        <v>0</v>
      </c>
      <c r="M632" s="1"/>
    </row>
    <row r="633" spans="1:13" s="16" customFormat="1" ht="101.25">
      <c r="A633" s="64" t="s">
        <v>293</v>
      </c>
      <c r="B633" s="65" t="s">
        <v>857</v>
      </c>
      <c r="C633" s="3" t="s">
        <v>312</v>
      </c>
      <c r="D633" s="77" t="s">
        <v>311</v>
      </c>
      <c r="E633" s="78" t="s">
        <v>310</v>
      </c>
      <c r="F633" s="78" t="s">
        <v>309</v>
      </c>
      <c r="G633" s="3" t="s">
        <v>303</v>
      </c>
      <c r="H633" s="17" t="s">
        <v>302</v>
      </c>
      <c r="I633" s="17" t="s">
        <v>301</v>
      </c>
      <c r="J633" s="47">
        <v>1000</v>
      </c>
      <c r="K633" s="47">
        <v>0</v>
      </c>
      <c r="L633" s="47">
        <v>0</v>
      </c>
      <c r="M633" s="1" t="s">
        <v>316</v>
      </c>
    </row>
    <row r="634" spans="1:13" s="16" customFormat="1" ht="56.25">
      <c r="A634" s="1"/>
      <c r="B634" s="2" t="s">
        <v>307</v>
      </c>
      <c r="C634" s="9" t="s">
        <v>306</v>
      </c>
      <c r="D634" s="5" t="s">
        <v>305</v>
      </c>
      <c r="E634" s="1" t="s">
        <v>304</v>
      </c>
      <c r="F634" s="6" t="s">
        <v>883</v>
      </c>
      <c r="G634" s="9"/>
      <c r="H634" s="1"/>
      <c r="I634" s="1"/>
      <c r="J634" s="71">
        <v>0</v>
      </c>
      <c r="K634" s="71">
        <v>11026.946</v>
      </c>
      <c r="L634" s="71">
        <v>23404.25</v>
      </c>
      <c r="M634" s="1"/>
    </row>
  </sheetData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91"/>
  <sheetViews>
    <sheetView workbookViewId="0">
      <selection activeCell="J8" sqref="J8"/>
    </sheetView>
  </sheetViews>
  <sheetFormatPr defaultRowHeight="15"/>
  <cols>
    <col min="1" max="1" width="7" style="111" customWidth="1"/>
    <col min="2" max="2" width="28" style="111" customWidth="1"/>
    <col min="3" max="3" width="12.140625" style="109" customWidth="1"/>
    <col min="4" max="4" width="33.5703125" style="109" customWidth="1"/>
    <col min="5" max="5" width="13.85546875" style="109" customWidth="1"/>
    <col min="6" max="6" width="12.7109375" style="109" customWidth="1"/>
    <col min="7" max="7" width="10" style="109" customWidth="1"/>
    <col min="8" max="8" width="15" style="109" customWidth="1"/>
    <col min="9" max="9" width="7.28515625" style="109" customWidth="1"/>
    <col min="10" max="12" width="16.28515625" style="112" customWidth="1"/>
    <col min="13" max="13" width="14.42578125" style="109" customWidth="1"/>
    <col min="14" max="14" width="9.140625" style="109"/>
    <col min="15" max="15" width="12.28515625" style="109" bestFit="1" customWidth="1"/>
    <col min="16" max="17" width="10.85546875" style="109" bestFit="1" customWidth="1"/>
    <col min="18" max="16384" width="9.140625" style="109"/>
  </cols>
  <sheetData>
    <row r="1" spans="1:17">
      <c r="A1" s="25"/>
      <c r="B1" s="26"/>
      <c r="C1" s="27"/>
      <c r="D1" s="24"/>
      <c r="E1" s="28"/>
      <c r="F1" s="28"/>
      <c r="G1" s="85"/>
      <c r="H1" s="29"/>
      <c r="I1" s="30"/>
      <c r="J1" s="96"/>
      <c r="K1" s="96"/>
      <c r="L1" s="96"/>
      <c r="M1" s="31"/>
    </row>
    <row r="2" spans="1:17">
      <c r="A2" s="223" t="s">
        <v>634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7">
      <c r="A3" s="223" t="s">
        <v>1125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7">
      <c r="A4" s="83"/>
      <c r="B4" s="24"/>
      <c r="C4" s="63"/>
      <c r="D4" s="24"/>
      <c r="E4" s="83"/>
      <c r="F4" s="83"/>
      <c r="G4" s="63"/>
      <c r="H4" s="83"/>
      <c r="I4" s="83"/>
      <c r="J4" s="97"/>
      <c r="K4" s="97"/>
      <c r="L4" s="97"/>
      <c r="M4" s="33">
        <v>45355</v>
      </c>
    </row>
    <row r="5" spans="1:17" ht="27.75" customHeight="1">
      <c r="A5" s="224" t="s">
        <v>633</v>
      </c>
      <c r="B5" s="224" t="s">
        <v>632</v>
      </c>
      <c r="C5" s="225" t="s">
        <v>631</v>
      </c>
      <c r="D5" s="224" t="s">
        <v>630</v>
      </c>
      <c r="E5" s="224"/>
      <c r="F5" s="224"/>
      <c r="G5" s="224" t="s">
        <v>629</v>
      </c>
      <c r="H5" s="224"/>
      <c r="I5" s="224"/>
      <c r="J5" s="226" t="s">
        <v>628</v>
      </c>
      <c r="K5" s="226"/>
      <c r="L5" s="226"/>
      <c r="M5" s="224" t="s">
        <v>627</v>
      </c>
    </row>
    <row r="6" spans="1:17" ht="45">
      <c r="A6" s="224"/>
      <c r="B6" s="224"/>
      <c r="C6" s="225"/>
      <c r="D6" s="6" t="s">
        <v>626</v>
      </c>
      <c r="E6" s="6" t="s">
        <v>625</v>
      </c>
      <c r="F6" s="6" t="s">
        <v>624</v>
      </c>
      <c r="G6" s="34" t="s">
        <v>859</v>
      </c>
      <c r="H6" s="6" t="s">
        <v>623</v>
      </c>
      <c r="I6" s="6" t="s">
        <v>622</v>
      </c>
      <c r="J6" s="98" t="s">
        <v>948</v>
      </c>
      <c r="K6" s="98" t="s">
        <v>635</v>
      </c>
      <c r="L6" s="98" t="s">
        <v>636</v>
      </c>
      <c r="M6" s="224"/>
    </row>
    <row r="7" spans="1:17">
      <c r="A7" s="6">
        <v>1</v>
      </c>
      <c r="B7" s="6">
        <v>2</v>
      </c>
      <c r="C7" s="34">
        <v>3</v>
      </c>
      <c r="D7" s="6">
        <v>4</v>
      </c>
      <c r="E7" s="6">
        <v>5</v>
      </c>
      <c r="F7" s="6">
        <v>6</v>
      </c>
      <c r="G7" s="34" t="s">
        <v>860</v>
      </c>
      <c r="H7" s="6">
        <v>9</v>
      </c>
      <c r="I7" s="6">
        <v>10</v>
      </c>
      <c r="J7" s="6">
        <v>11</v>
      </c>
      <c r="K7" s="6">
        <v>12</v>
      </c>
      <c r="L7" s="6">
        <v>13</v>
      </c>
      <c r="M7" s="6">
        <v>14</v>
      </c>
    </row>
    <row r="8" spans="1:17" s="136" customFormat="1" ht="12.75">
      <c r="A8" s="120"/>
      <c r="B8" s="120" t="s">
        <v>621</v>
      </c>
      <c r="C8" s="120"/>
      <c r="D8" s="120"/>
      <c r="E8" s="120"/>
      <c r="F8" s="120"/>
      <c r="G8" s="141"/>
      <c r="H8" s="120"/>
      <c r="I8" s="120"/>
      <c r="J8" s="36">
        <v>1119634.6656500001</v>
      </c>
      <c r="K8" s="36">
        <f>723172.767+K791</f>
        <v>734199.71299999999</v>
      </c>
      <c r="L8" s="36">
        <f>734561.833+L791</f>
        <v>757966.08299999998</v>
      </c>
      <c r="M8" s="120"/>
    </row>
    <row r="9" spans="1:17" ht="56.25">
      <c r="A9" s="122" t="s">
        <v>0</v>
      </c>
      <c r="B9" s="123" t="s">
        <v>637</v>
      </c>
      <c r="C9" s="95"/>
      <c r="D9" s="95"/>
      <c r="E9" s="95"/>
      <c r="F9" s="95"/>
      <c r="G9" s="122"/>
      <c r="H9" s="125"/>
      <c r="I9" s="122"/>
      <c r="J9" s="126">
        <v>4095.9360000000001</v>
      </c>
      <c r="K9" s="126">
        <v>3580.8359999999998</v>
      </c>
      <c r="L9" s="126">
        <v>3580.8359999999998</v>
      </c>
      <c r="M9" s="6"/>
    </row>
    <row r="10" spans="1:17" s="110" customFormat="1" ht="22.5">
      <c r="A10" s="132" t="s">
        <v>0</v>
      </c>
      <c r="B10" s="133" t="s">
        <v>988</v>
      </c>
      <c r="C10" s="99"/>
      <c r="D10" s="100"/>
      <c r="E10" s="101"/>
      <c r="F10" s="102"/>
      <c r="G10" s="132"/>
      <c r="H10" s="134" t="s">
        <v>1046</v>
      </c>
      <c r="I10" s="132"/>
      <c r="J10" s="135">
        <v>849.1</v>
      </c>
      <c r="K10" s="135">
        <v>360</v>
      </c>
      <c r="L10" s="135">
        <v>360</v>
      </c>
      <c r="M10" s="103"/>
    </row>
    <row r="11" spans="1:17" ht="45">
      <c r="A11" s="127" t="s">
        <v>0</v>
      </c>
      <c r="B11" s="128" t="s">
        <v>638</v>
      </c>
      <c r="C11" s="4"/>
      <c r="D11" s="72" t="s">
        <v>342</v>
      </c>
      <c r="E11" s="22" t="s">
        <v>310</v>
      </c>
      <c r="F11" s="73" t="s">
        <v>341</v>
      </c>
      <c r="G11" s="127"/>
      <c r="H11" s="129" t="s">
        <v>1</v>
      </c>
      <c r="I11" s="127"/>
      <c r="J11" s="130">
        <v>729</v>
      </c>
      <c r="K11" s="130">
        <v>239.9</v>
      </c>
      <c r="L11" s="130">
        <v>239.9</v>
      </c>
      <c r="M11" s="48"/>
    </row>
    <row r="12" spans="1:17" ht="56.25">
      <c r="A12" s="127" t="s">
        <v>0</v>
      </c>
      <c r="B12" s="128" t="s">
        <v>639</v>
      </c>
      <c r="C12" s="4" t="s">
        <v>340</v>
      </c>
      <c r="D12" s="72" t="s">
        <v>609</v>
      </c>
      <c r="E12" s="22" t="s">
        <v>608</v>
      </c>
      <c r="F12" s="73" t="s">
        <v>607</v>
      </c>
      <c r="G12" s="127" t="s">
        <v>2</v>
      </c>
      <c r="H12" s="129" t="s">
        <v>1</v>
      </c>
      <c r="I12" s="127" t="s">
        <v>3</v>
      </c>
      <c r="J12" s="131">
        <v>729</v>
      </c>
      <c r="K12" s="131">
        <v>239.9</v>
      </c>
      <c r="L12" s="131">
        <v>239.9</v>
      </c>
      <c r="M12" s="47" t="s">
        <v>316</v>
      </c>
      <c r="O12" s="137"/>
      <c r="P12" s="137"/>
      <c r="Q12" s="137"/>
    </row>
    <row r="13" spans="1:17" ht="45">
      <c r="A13" s="127" t="s">
        <v>0</v>
      </c>
      <c r="B13" s="128" t="s">
        <v>640</v>
      </c>
      <c r="C13" s="15"/>
      <c r="D13" s="72" t="s">
        <v>342</v>
      </c>
      <c r="E13" s="73" t="s">
        <v>310</v>
      </c>
      <c r="F13" s="73" t="s">
        <v>341</v>
      </c>
      <c r="G13" s="127"/>
      <c r="H13" s="129" t="s">
        <v>4</v>
      </c>
      <c r="I13" s="127"/>
      <c r="J13" s="130">
        <v>22.4</v>
      </c>
      <c r="K13" s="130">
        <v>22.4</v>
      </c>
      <c r="L13" s="130">
        <v>22.4</v>
      </c>
      <c r="M13" s="48"/>
    </row>
    <row r="14" spans="1:17" ht="45">
      <c r="A14" s="127" t="s">
        <v>0</v>
      </c>
      <c r="B14" s="128" t="s">
        <v>639</v>
      </c>
      <c r="C14" s="4" t="s">
        <v>340</v>
      </c>
      <c r="D14" s="72" t="s">
        <v>620</v>
      </c>
      <c r="E14" s="73" t="s">
        <v>618</v>
      </c>
      <c r="F14" s="73" t="s">
        <v>617</v>
      </c>
      <c r="G14" s="127" t="s">
        <v>2</v>
      </c>
      <c r="H14" s="129" t="s">
        <v>4</v>
      </c>
      <c r="I14" s="127" t="s">
        <v>3</v>
      </c>
      <c r="J14" s="131">
        <v>22.4</v>
      </c>
      <c r="K14" s="131">
        <v>22.4</v>
      </c>
      <c r="L14" s="131">
        <v>22.4</v>
      </c>
      <c r="M14" s="47" t="s">
        <v>316</v>
      </c>
    </row>
    <row r="15" spans="1:17" ht="45">
      <c r="A15" s="127" t="s">
        <v>0</v>
      </c>
      <c r="B15" s="128" t="s">
        <v>641</v>
      </c>
      <c r="C15" s="15"/>
      <c r="D15" s="72" t="s">
        <v>342</v>
      </c>
      <c r="E15" s="73" t="s">
        <v>310</v>
      </c>
      <c r="F15" s="73" t="s">
        <v>341</v>
      </c>
      <c r="G15" s="127"/>
      <c r="H15" s="129" t="s">
        <v>5</v>
      </c>
      <c r="I15" s="127"/>
      <c r="J15" s="130">
        <v>30</v>
      </c>
      <c r="K15" s="130">
        <v>30</v>
      </c>
      <c r="L15" s="130">
        <v>30</v>
      </c>
      <c r="M15" s="48"/>
    </row>
    <row r="16" spans="1:17" ht="45">
      <c r="A16" s="127" t="s">
        <v>0</v>
      </c>
      <c r="B16" s="128" t="s">
        <v>639</v>
      </c>
      <c r="C16" s="4" t="s">
        <v>340</v>
      </c>
      <c r="D16" s="72" t="s">
        <v>620</v>
      </c>
      <c r="E16" s="73" t="s">
        <v>618</v>
      </c>
      <c r="F16" s="73" t="s">
        <v>617</v>
      </c>
      <c r="G16" s="127" t="s">
        <v>2</v>
      </c>
      <c r="H16" s="129" t="s">
        <v>5</v>
      </c>
      <c r="I16" s="127" t="s">
        <v>3</v>
      </c>
      <c r="J16" s="131">
        <v>30</v>
      </c>
      <c r="K16" s="131">
        <v>30</v>
      </c>
      <c r="L16" s="131">
        <v>30</v>
      </c>
      <c r="M16" s="47" t="s">
        <v>316</v>
      </c>
    </row>
    <row r="17" spans="1:13" ht="45">
      <c r="A17" s="127" t="s">
        <v>0</v>
      </c>
      <c r="B17" s="128" t="s">
        <v>642</v>
      </c>
      <c r="C17" s="15"/>
      <c r="D17" s="72" t="s">
        <v>342</v>
      </c>
      <c r="E17" s="73" t="s">
        <v>310</v>
      </c>
      <c r="F17" s="73" t="s">
        <v>341</v>
      </c>
      <c r="G17" s="127"/>
      <c r="H17" s="129" t="s">
        <v>6</v>
      </c>
      <c r="I17" s="127"/>
      <c r="J17" s="130">
        <v>7.7</v>
      </c>
      <c r="K17" s="130">
        <v>7.7</v>
      </c>
      <c r="L17" s="130">
        <v>7.7</v>
      </c>
      <c r="M17" s="48"/>
    </row>
    <row r="18" spans="1:13" ht="45">
      <c r="A18" s="127" t="s">
        <v>0</v>
      </c>
      <c r="B18" s="128" t="s">
        <v>639</v>
      </c>
      <c r="C18" s="4" t="s">
        <v>340</v>
      </c>
      <c r="D18" s="72" t="s">
        <v>620</v>
      </c>
      <c r="E18" s="73" t="s">
        <v>618</v>
      </c>
      <c r="F18" s="73" t="s">
        <v>617</v>
      </c>
      <c r="G18" s="127" t="s">
        <v>2</v>
      </c>
      <c r="H18" s="129" t="s">
        <v>6</v>
      </c>
      <c r="I18" s="127" t="s">
        <v>3</v>
      </c>
      <c r="J18" s="131">
        <v>7.7</v>
      </c>
      <c r="K18" s="131">
        <v>7.7</v>
      </c>
      <c r="L18" s="131">
        <v>7.7</v>
      </c>
      <c r="M18" s="47" t="s">
        <v>316</v>
      </c>
    </row>
    <row r="19" spans="1:13" ht="45">
      <c r="A19" s="127" t="s">
        <v>0</v>
      </c>
      <c r="B19" s="128" t="s">
        <v>643</v>
      </c>
      <c r="C19" s="15"/>
      <c r="D19" s="72" t="s">
        <v>342</v>
      </c>
      <c r="E19" s="73" t="s">
        <v>310</v>
      </c>
      <c r="F19" s="73" t="s">
        <v>341</v>
      </c>
      <c r="G19" s="127"/>
      <c r="H19" s="129" t="s">
        <v>7</v>
      </c>
      <c r="I19" s="127"/>
      <c r="J19" s="130">
        <v>58</v>
      </c>
      <c r="K19" s="130">
        <v>58</v>
      </c>
      <c r="L19" s="130">
        <v>58</v>
      </c>
      <c r="M19" s="48"/>
    </row>
    <row r="20" spans="1:13" ht="45">
      <c r="A20" s="127" t="s">
        <v>0</v>
      </c>
      <c r="B20" s="128" t="s">
        <v>639</v>
      </c>
      <c r="C20" s="4" t="s">
        <v>340</v>
      </c>
      <c r="D20" s="72" t="s">
        <v>620</v>
      </c>
      <c r="E20" s="73" t="s">
        <v>618</v>
      </c>
      <c r="F20" s="73" t="s">
        <v>617</v>
      </c>
      <c r="G20" s="127" t="s">
        <v>2</v>
      </c>
      <c r="H20" s="129" t="s">
        <v>7</v>
      </c>
      <c r="I20" s="127" t="s">
        <v>3</v>
      </c>
      <c r="J20" s="131">
        <v>58</v>
      </c>
      <c r="K20" s="131">
        <v>58</v>
      </c>
      <c r="L20" s="131">
        <v>58</v>
      </c>
      <c r="M20" s="47" t="s">
        <v>316</v>
      </c>
    </row>
    <row r="21" spans="1:13" ht="78.75">
      <c r="A21" s="127" t="s">
        <v>0</v>
      </c>
      <c r="B21" s="128" t="s">
        <v>644</v>
      </c>
      <c r="C21" s="15"/>
      <c r="D21" s="72" t="s">
        <v>342</v>
      </c>
      <c r="E21" s="73" t="s">
        <v>310</v>
      </c>
      <c r="F21" s="73" t="s">
        <v>341</v>
      </c>
      <c r="G21" s="127"/>
      <c r="H21" s="129" t="s">
        <v>8</v>
      </c>
      <c r="I21" s="127"/>
      <c r="J21" s="130">
        <v>2</v>
      </c>
      <c r="K21" s="130">
        <v>2</v>
      </c>
      <c r="L21" s="130">
        <v>2</v>
      </c>
      <c r="M21" s="48"/>
    </row>
    <row r="22" spans="1:13" ht="45">
      <c r="A22" s="127" t="s">
        <v>0</v>
      </c>
      <c r="B22" s="128" t="s">
        <v>639</v>
      </c>
      <c r="C22" s="4" t="s">
        <v>340</v>
      </c>
      <c r="D22" s="75" t="s">
        <v>603</v>
      </c>
      <c r="E22" s="73" t="s">
        <v>310</v>
      </c>
      <c r="F22" s="73" t="s">
        <v>602</v>
      </c>
      <c r="G22" s="127" t="s">
        <v>2</v>
      </c>
      <c r="H22" s="129" t="s">
        <v>8</v>
      </c>
      <c r="I22" s="127" t="s">
        <v>3</v>
      </c>
      <c r="J22" s="131">
        <v>2</v>
      </c>
      <c r="K22" s="131">
        <v>2</v>
      </c>
      <c r="L22" s="131">
        <v>2</v>
      </c>
      <c r="M22" s="47" t="s">
        <v>316</v>
      </c>
    </row>
    <row r="23" spans="1:13" s="110" customFormat="1" ht="45">
      <c r="A23" s="132" t="s">
        <v>0</v>
      </c>
      <c r="B23" s="133" t="s">
        <v>949</v>
      </c>
      <c r="C23" s="104"/>
      <c r="D23" s="100"/>
      <c r="E23" s="102"/>
      <c r="F23" s="102"/>
      <c r="G23" s="132"/>
      <c r="H23" s="134" t="s">
        <v>1047</v>
      </c>
      <c r="I23" s="132"/>
      <c r="J23" s="135">
        <v>2594.3649999999998</v>
      </c>
      <c r="K23" s="135">
        <v>2594.3649999999998</v>
      </c>
      <c r="L23" s="135">
        <v>2594.3649999999998</v>
      </c>
      <c r="M23" s="103"/>
    </row>
    <row r="24" spans="1:13" ht="33.75">
      <c r="A24" s="127" t="s">
        <v>0</v>
      </c>
      <c r="B24" s="128" t="s">
        <v>645</v>
      </c>
      <c r="C24" s="3"/>
      <c r="D24" s="72" t="s">
        <v>315</v>
      </c>
      <c r="E24" s="73" t="s">
        <v>314</v>
      </c>
      <c r="F24" s="73" t="s">
        <v>313</v>
      </c>
      <c r="G24" s="127"/>
      <c r="H24" s="129" t="s">
        <v>9</v>
      </c>
      <c r="I24" s="127"/>
      <c r="J24" s="130">
        <v>2594.3649999999998</v>
      </c>
      <c r="K24" s="130">
        <v>2594.3649999999998</v>
      </c>
      <c r="L24" s="130">
        <v>2594.3649999999998</v>
      </c>
      <c r="M24" s="48"/>
    </row>
    <row r="25" spans="1:13" ht="78.75">
      <c r="A25" s="127" t="s">
        <v>0</v>
      </c>
      <c r="B25" s="128" t="s">
        <v>646</v>
      </c>
      <c r="C25" s="18" t="s">
        <v>587</v>
      </c>
      <c r="D25" s="72" t="s">
        <v>619</v>
      </c>
      <c r="E25" s="73" t="s">
        <v>310</v>
      </c>
      <c r="F25" s="73" t="s">
        <v>335</v>
      </c>
      <c r="G25" s="127" t="s">
        <v>10</v>
      </c>
      <c r="H25" s="129" t="s">
        <v>9</v>
      </c>
      <c r="I25" s="127" t="s">
        <v>11</v>
      </c>
      <c r="J25" s="131">
        <v>1992.6</v>
      </c>
      <c r="K25" s="131">
        <v>1992.6</v>
      </c>
      <c r="L25" s="131">
        <v>1992.6</v>
      </c>
      <c r="M25" s="47" t="s">
        <v>308</v>
      </c>
    </row>
    <row r="26" spans="1:13" ht="78.75">
      <c r="A26" s="127" t="s">
        <v>0</v>
      </c>
      <c r="B26" s="128" t="s">
        <v>647</v>
      </c>
      <c r="C26" s="18" t="s">
        <v>587</v>
      </c>
      <c r="D26" s="72" t="s">
        <v>619</v>
      </c>
      <c r="E26" s="73" t="s">
        <v>310</v>
      </c>
      <c r="F26" s="73" t="s">
        <v>335</v>
      </c>
      <c r="G26" s="127" t="s">
        <v>10</v>
      </c>
      <c r="H26" s="129" t="s">
        <v>9</v>
      </c>
      <c r="I26" s="127" t="s">
        <v>12</v>
      </c>
      <c r="J26" s="131">
        <v>601.76499999999999</v>
      </c>
      <c r="K26" s="131">
        <v>601.76499999999999</v>
      </c>
      <c r="L26" s="131">
        <v>601.76499999999999</v>
      </c>
      <c r="M26" s="47" t="s">
        <v>308</v>
      </c>
    </row>
    <row r="27" spans="1:13" s="110" customFormat="1" ht="45">
      <c r="A27" s="132" t="s">
        <v>0</v>
      </c>
      <c r="B27" s="133" t="s">
        <v>950</v>
      </c>
      <c r="C27" s="104"/>
      <c r="D27" s="100"/>
      <c r="E27" s="102"/>
      <c r="F27" s="102"/>
      <c r="G27" s="132"/>
      <c r="H27" s="134" t="s">
        <v>1048</v>
      </c>
      <c r="I27" s="132"/>
      <c r="J27" s="135">
        <v>652.471</v>
      </c>
      <c r="K27" s="135">
        <v>626.471</v>
      </c>
      <c r="L27" s="135">
        <v>626.471</v>
      </c>
      <c r="M27" s="103"/>
    </row>
    <row r="28" spans="1:13" ht="33.75">
      <c r="A28" s="127" t="s">
        <v>0</v>
      </c>
      <c r="B28" s="128" t="s">
        <v>645</v>
      </c>
      <c r="C28" s="9"/>
      <c r="D28" s="72" t="s">
        <v>315</v>
      </c>
      <c r="E28" s="73" t="s">
        <v>314</v>
      </c>
      <c r="F28" s="73" t="s">
        <v>313</v>
      </c>
      <c r="G28" s="127"/>
      <c r="H28" s="129" t="s">
        <v>13</v>
      </c>
      <c r="I28" s="127"/>
      <c r="J28" s="130">
        <v>652.471</v>
      </c>
      <c r="K28" s="130">
        <v>626.471</v>
      </c>
      <c r="L28" s="130">
        <v>626.471</v>
      </c>
      <c r="M28" s="69"/>
    </row>
    <row r="29" spans="1:13" ht="78.75">
      <c r="A29" s="127" t="s">
        <v>0</v>
      </c>
      <c r="B29" s="128" t="s">
        <v>646</v>
      </c>
      <c r="C29" s="18" t="s">
        <v>587</v>
      </c>
      <c r="D29" s="72" t="s">
        <v>619</v>
      </c>
      <c r="E29" s="73" t="s">
        <v>310</v>
      </c>
      <c r="F29" s="73" t="s">
        <v>335</v>
      </c>
      <c r="G29" s="127" t="s">
        <v>10</v>
      </c>
      <c r="H29" s="129" t="s">
        <v>13</v>
      </c>
      <c r="I29" s="127" t="s">
        <v>11</v>
      </c>
      <c r="J29" s="131">
        <v>469.64</v>
      </c>
      <c r="K29" s="131">
        <v>469.64</v>
      </c>
      <c r="L29" s="131">
        <v>469.64</v>
      </c>
      <c r="M29" s="47" t="s">
        <v>308</v>
      </c>
    </row>
    <row r="30" spans="1:13" ht="78.75">
      <c r="A30" s="127" t="s">
        <v>0</v>
      </c>
      <c r="B30" s="128" t="s">
        <v>647</v>
      </c>
      <c r="C30" s="18" t="s">
        <v>587</v>
      </c>
      <c r="D30" s="72" t="s">
        <v>619</v>
      </c>
      <c r="E30" s="73" t="s">
        <v>310</v>
      </c>
      <c r="F30" s="73" t="s">
        <v>335</v>
      </c>
      <c r="G30" s="127" t="s">
        <v>10</v>
      </c>
      <c r="H30" s="129" t="s">
        <v>13</v>
      </c>
      <c r="I30" s="127" t="s">
        <v>12</v>
      </c>
      <c r="J30" s="131">
        <v>141.83099999999999</v>
      </c>
      <c r="K30" s="131">
        <v>141.83099999999999</v>
      </c>
      <c r="L30" s="131">
        <v>141.83099999999999</v>
      </c>
      <c r="M30" s="47" t="s">
        <v>308</v>
      </c>
    </row>
    <row r="31" spans="1:13" ht="45">
      <c r="A31" s="127" t="s">
        <v>0</v>
      </c>
      <c r="B31" s="128" t="s">
        <v>639</v>
      </c>
      <c r="C31" s="18" t="s">
        <v>587</v>
      </c>
      <c r="D31" s="72" t="s">
        <v>620</v>
      </c>
      <c r="E31" s="73" t="s">
        <v>618</v>
      </c>
      <c r="F31" s="73" t="s">
        <v>617</v>
      </c>
      <c r="G31" s="127" t="s">
        <v>10</v>
      </c>
      <c r="H31" s="129" t="s">
        <v>13</v>
      </c>
      <c r="I31" s="127" t="s">
        <v>3</v>
      </c>
      <c r="J31" s="131">
        <v>41</v>
      </c>
      <c r="K31" s="131">
        <v>15</v>
      </c>
      <c r="L31" s="131">
        <v>15</v>
      </c>
      <c r="M31" s="48" t="s">
        <v>316</v>
      </c>
    </row>
    <row r="32" spans="1:13" ht="56.25">
      <c r="A32" s="122" t="s">
        <v>14</v>
      </c>
      <c r="B32" s="123" t="s">
        <v>648</v>
      </c>
      <c r="C32" s="15"/>
      <c r="D32" s="72"/>
      <c r="E32" s="73"/>
      <c r="F32" s="73"/>
      <c r="G32" s="122"/>
      <c r="H32" s="125"/>
      <c r="I32" s="122"/>
      <c r="J32" s="126">
        <v>48066.909299999999</v>
      </c>
      <c r="K32" s="126">
        <v>36252.300999999999</v>
      </c>
      <c r="L32" s="126">
        <v>38540.01</v>
      </c>
      <c r="M32" s="47"/>
    </row>
    <row r="33" spans="1:13" s="110" customFormat="1" ht="67.5">
      <c r="A33" s="132" t="s">
        <v>14</v>
      </c>
      <c r="B33" s="133" t="s">
        <v>989</v>
      </c>
      <c r="C33" s="99"/>
      <c r="D33" s="100"/>
      <c r="E33" s="102"/>
      <c r="F33" s="102"/>
      <c r="G33" s="132"/>
      <c r="H33" s="134" t="s">
        <v>1049</v>
      </c>
      <c r="I33" s="132"/>
      <c r="J33" s="135">
        <v>20284.412</v>
      </c>
      <c r="K33" s="135">
        <v>19344.812000000002</v>
      </c>
      <c r="L33" s="135">
        <v>19624.812000000002</v>
      </c>
      <c r="M33" s="105"/>
    </row>
    <row r="34" spans="1:13" ht="45">
      <c r="A34" s="127" t="s">
        <v>14</v>
      </c>
      <c r="B34" s="128" t="s">
        <v>649</v>
      </c>
      <c r="C34" s="74"/>
      <c r="D34" s="75" t="s">
        <v>324</v>
      </c>
      <c r="E34" s="73" t="s">
        <v>323</v>
      </c>
      <c r="F34" s="73" t="s">
        <v>322</v>
      </c>
      <c r="G34" s="127"/>
      <c r="H34" s="129" t="s">
        <v>15</v>
      </c>
      <c r="I34" s="127"/>
      <c r="J34" s="130">
        <v>12658.173000000001</v>
      </c>
      <c r="K34" s="130">
        <v>12598.573</v>
      </c>
      <c r="L34" s="130">
        <v>12598.573</v>
      </c>
      <c r="M34" s="66"/>
    </row>
    <row r="35" spans="1:13" ht="135">
      <c r="A35" s="127" t="s">
        <v>14</v>
      </c>
      <c r="B35" s="128" t="s">
        <v>650</v>
      </c>
      <c r="C35" s="74" t="s">
        <v>327</v>
      </c>
      <c r="D35" s="75" t="s">
        <v>456</v>
      </c>
      <c r="E35" s="73" t="s">
        <v>310</v>
      </c>
      <c r="F35" s="73" t="s">
        <v>335</v>
      </c>
      <c r="G35" s="127" t="s">
        <v>16</v>
      </c>
      <c r="H35" s="129" t="s">
        <v>15</v>
      </c>
      <c r="I35" s="127" t="s">
        <v>17</v>
      </c>
      <c r="J35" s="131">
        <v>9064.48</v>
      </c>
      <c r="K35" s="131">
        <v>9064.48</v>
      </c>
      <c r="L35" s="131">
        <v>9064.48</v>
      </c>
      <c r="M35" s="48" t="s">
        <v>308</v>
      </c>
    </row>
    <row r="36" spans="1:13" ht="101.25">
      <c r="A36" s="127" t="s">
        <v>14</v>
      </c>
      <c r="B36" s="128" t="s">
        <v>651</v>
      </c>
      <c r="C36" s="74" t="s">
        <v>327</v>
      </c>
      <c r="D36" s="72" t="s">
        <v>1108</v>
      </c>
      <c r="E36" s="73" t="s">
        <v>310</v>
      </c>
      <c r="F36" s="73" t="s">
        <v>337</v>
      </c>
      <c r="G36" s="127" t="s">
        <v>16</v>
      </c>
      <c r="H36" s="129" t="s">
        <v>15</v>
      </c>
      <c r="I36" s="127" t="s">
        <v>18</v>
      </c>
      <c r="J36" s="131">
        <v>2.6</v>
      </c>
      <c r="K36" s="131">
        <v>0</v>
      </c>
      <c r="L36" s="131">
        <v>0</v>
      </c>
      <c r="M36" s="48" t="s">
        <v>316</v>
      </c>
    </row>
    <row r="37" spans="1:13" ht="135">
      <c r="A37" s="127" t="s">
        <v>14</v>
      </c>
      <c r="B37" s="128" t="s">
        <v>652</v>
      </c>
      <c r="C37" s="74" t="s">
        <v>327</v>
      </c>
      <c r="D37" s="75" t="s">
        <v>456</v>
      </c>
      <c r="E37" s="73" t="s">
        <v>310</v>
      </c>
      <c r="F37" s="73" t="s">
        <v>335</v>
      </c>
      <c r="G37" s="127" t="s">
        <v>16</v>
      </c>
      <c r="H37" s="129" t="s">
        <v>15</v>
      </c>
      <c r="I37" s="127" t="s">
        <v>19</v>
      </c>
      <c r="J37" s="131">
        <v>2737.4720000000002</v>
      </c>
      <c r="K37" s="131">
        <v>2737.4720000000002</v>
      </c>
      <c r="L37" s="131">
        <v>2737.4720000000002</v>
      </c>
      <c r="M37" s="48" t="s">
        <v>308</v>
      </c>
    </row>
    <row r="38" spans="1:13" ht="45">
      <c r="A38" s="127" t="s">
        <v>14</v>
      </c>
      <c r="B38" s="128" t="s">
        <v>639</v>
      </c>
      <c r="C38" s="74" t="s">
        <v>327</v>
      </c>
      <c r="D38" s="75" t="s">
        <v>606</v>
      </c>
      <c r="E38" s="73" t="s">
        <v>605</v>
      </c>
      <c r="F38" s="73" t="s">
        <v>604</v>
      </c>
      <c r="G38" s="127" t="s">
        <v>16</v>
      </c>
      <c r="H38" s="129" t="s">
        <v>15</v>
      </c>
      <c r="I38" s="127" t="s">
        <v>3</v>
      </c>
      <c r="J38" s="131">
        <v>853.62099999999998</v>
      </c>
      <c r="K38" s="131">
        <v>796.62099999999998</v>
      </c>
      <c r="L38" s="131">
        <v>796.62099999999998</v>
      </c>
      <c r="M38" s="48" t="s">
        <v>316</v>
      </c>
    </row>
    <row r="39" spans="1:13" ht="56.25">
      <c r="A39" s="127" t="s">
        <v>14</v>
      </c>
      <c r="B39" s="128" t="s">
        <v>884</v>
      </c>
      <c r="C39" s="74"/>
      <c r="D39" s="72" t="s">
        <v>315</v>
      </c>
      <c r="E39" s="73" t="s">
        <v>616</v>
      </c>
      <c r="F39" s="73" t="s">
        <v>313</v>
      </c>
      <c r="G39" s="127"/>
      <c r="H39" s="129" t="s">
        <v>20</v>
      </c>
      <c r="I39" s="127"/>
      <c r="J39" s="130">
        <v>3526.239</v>
      </c>
      <c r="K39" s="130">
        <v>3526.239</v>
      </c>
      <c r="L39" s="130">
        <v>3526.239</v>
      </c>
      <c r="M39" s="48"/>
    </row>
    <row r="40" spans="1:13" ht="78.75">
      <c r="A40" s="127" t="s">
        <v>14</v>
      </c>
      <c r="B40" s="128" t="s">
        <v>639</v>
      </c>
      <c r="C40" s="74" t="s">
        <v>615</v>
      </c>
      <c r="D40" s="72" t="s">
        <v>614</v>
      </c>
      <c r="E40" s="73" t="s">
        <v>310</v>
      </c>
      <c r="F40" s="73" t="s">
        <v>613</v>
      </c>
      <c r="G40" s="127" t="s">
        <v>21</v>
      </c>
      <c r="H40" s="129" t="s">
        <v>20</v>
      </c>
      <c r="I40" s="127" t="s">
        <v>3</v>
      </c>
      <c r="J40" s="131">
        <v>34.914000000000001</v>
      </c>
      <c r="K40" s="131">
        <v>34.914000000000001</v>
      </c>
      <c r="L40" s="131">
        <v>34.914000000000001</v>
      </c>
      <c r="M40" s="48" t="s">
        <v>316</v>
      </c>
    </row>
    <row r="41" spans="1:13" ht="78.75">
      <c r="A41" s="127" t="s">
        <v>14</v>
      </c>
      <c r="B41" s="128" t="s">
        <v>653</v>
      </c>
      <c r="C41" s="74" t="s">
        <v>615</v>
      </c>
      <c r="D41" s="72" t="s">
        <v>614</v>
      </c>
      <c r="E41" s="73" t="s">
        <v>310</v>
      </c>
      <c r="F41" s="73" t="s">
        <v>613</v>
      </c>
      <c r="G41" s="127" t="s">
        <v>21</v>
      </c>
      <c r="H41" s="129" t="s">
        <v>20</v>
      </c>
      <c r="I41" s="127" t="s">
        <v>22</v>
      </c>
      <c r="J41" s="131">
        <v>3491.3249999999998</v>
      </c>
      <c r="K41" s="131">
        <v>3491.3249999999998</v>
      </c>
      <c r="L41" s="131">
        <v>3491.3249999999998</v>
      </c>
      <c r="M41" s="48" t="s">
        <v>308</v>
      </c>
    </row>
    <row r="42" spans="1:13" ht="101.25">
      <c r="A42" s="127" t="s">
        <v>14</v>
      </c>
      <c r="B42" s="128" t="s">
        <v>654</v>
      </c>
      <c r="C42" s="74"/>
      <c r="D42" s="72" t="s">
        <v>324</v>
      </c>
      <c r="E42" s="73" t="s">
        <v>612</v>
      </c>
      <c r="F42" s="73" t="s">
        <v>611</v>
      </c>
      <c r="G42" s="127"/>
      <c r="H42" s="129" t="s">
        <v>23</v>
      </c>
      <c r="I42" s="127"/>
      <c r="J42" s="130">
        <v>4100</v>
      </c>
      <c r="K42" s="130">
        <v>3220</v>
      </c>
      <c r="L42" s="130">
        <v>3500</v>
      </c>
      <c r="M42" s="48"/>
    </row>
    <row r="43" spans="1:13" ht="56.25">
      <c r="A43" s="127" t="s">
        <v>14</v>
      </c>
      <c r="B43" s="128" t="s">
        <v>639</v>
      </c>
      <c r="C43" s="74" t="s">
        <v>610</v>
      </c>
      <c r="D43" s="72" t="s">
        <v>609</v>
      </c>
      <c r="E43" s="22" t="s">
        <v>608</v>
      </c>
      <c r="F43" s="73" t="s">
        <v>607</v>
      </c>
      <c r="G43" s="127" t="s">
        <v>24</v>
      </c>
      <c r="H43" s="129" t="s">
        <v>23</v>
      </c>
      <c r="I43" s="127" t="s">
        <v>3</v>
      </c>
      <c r="J43" s="131">
        <v>4100</v>
      </c>
      <c r="K43" s="131">
        <v>3220</v>
      </c>
      <c r="L43" s="131">
        <v>3500</v>
      </c>
      <c r="M43" s="47" t="s">
        <v>316</v>
      </c>
    </row>
    <row r="44" spans="1:13" s="110" customFormat="1" ht="22.5">
      <c r="A44" s="132" t="s">
        <v>14</v>
      </c>
      <c r="B44" s="133" t="s">
        <v>988</v>
      </c>
      <c r="C44" s="104"/>
      <c r="D44" s="100"/>
      <c r="E44" s="102"/>
      <c r="F44" s="102"/>
      <c r="G44" s="132"/>
      <c r="H44" s="134" t="s">
        <v>1046</v>
      </c>
      <c r="I44" s="132"/>
      <c r="J44" s="135">
        <v>1320</v>
      </c>
      <c r="K44" s="135">
        <v>880</v>
      </c>
      <c r="L44" s="135">
        <v>600</v>
      </c>
      <c r="M44" s="105"/>
    </row>
    <row r="45" spans="1:13" ht="45">
      <c r="A45" s="127" t="s">
        <v>14</v>
      </c>
      <c r="B45" s="128" t="s">
        <v>655</v>
      </c>
      <c r="C45" s="4"/>
      <c r="D45" s="75" t="s">
        <v>342</v>
      </c>
      <c r="E45" s="73" t="s">
        <v>310</v>
      </c>
      <c r="F45" s="73" t="s">
        <v>341</v>
      </c>
      <c r="G45" s="127"/>
      <c r="H45" s="129" t="s">
        <v>25</v>
      </c>
      <c r="I45" s="127"/>
      <c r="J45" s="130">
        <v>100</v>
      </c>
      <c r="K45" s="130">
        <v>20</v>
      </c>
      <c r="L45" s="130">
        <v>50</v>
      </c>
      <c r="M45" s="47"/>
    </row>
    <row r="46" spans="1:13" ht="67.5">
      <c r="A46" s="127" t="s">
        <v>14</v>
      </c>
      <c r="B46" s="128" t="s">
        <v>639</v>
      </c>
      <c r="C46" s="4" t="s">
        <v>340</v>
      </c>
      <c r="D46" s="75" t="s">
        <v>447</v>
      </c>
      <c r="E46" s="73" t="s">
        <v>310</v>
      </c>
      <c r="F46" s="73" t="s">
        <v>446</v>
      </c>
      <c r="G46" s="127" t="s">
        <v>2</v>
      </c>
      <c r="H46" s="129" t="s">
        <v>25</v>
      </c>
      <c r="I46" s="127" t="s">
        <v>3</v>
      </c>
      <c r="J46" s="131">
        <v>100</v>
      </c>
      <c r="K46" s="131">
        <v>20</v>
      </c>
      <c r="L46" s="131">
        <v>50</v>
      </c>
      <c r="M46" s="47" t="s">
        <v>316</v>
      </c>
    </row>
    <row r="47" spans="1:13" ht="45">
      <c r="A47" s="127" t="s">
        <v>14</v>
      </c>
      <c r="B47" s="128" t="s">
        <v>640</v>
      </c>
      <c r="C47" s="4"/>
      <c r="D47" s="75" t="s">
        <v>342</v>
      </c>
      <c r="E47" s="73" t="s">
        <v>310</v>
      </c>
      <c r="F47" s="73" t="s">
        <v>341</v>
      </c>
      <c r="G47" s="127"/>
      <c r="H47" s="129" t="s">
        <v>4</v>
      </c>
      <c r="I47" s="127"/>
      <c r="J47" s="130">
        <v>88.9</v>
      </c>
      <c r="K47" s="130">
        <v>17.7</v>
      </c>
      <c r="L47" s="130">
        <v>17.7</v>
      </c>
      <c r="M47" s="47"/>
    </row>
    <row r="48" spans="1:13" ht="45">
      <c r="A48" s="127" t="s">
        <v>14</v>
      </c>
      <c r="B48" s="128" t="s">
        <v>639</v>
      </c>
      <c r="C48" s="4" t="s">
        <v>340</v>
      </c>
      <c r="D48" s="75" t="s">
        <v>606</v>
      </c>
      <c r="E48" s="73" t="s">
        <v>605</v>
      </c>
      <c r="F48" s="73" t="s">
        <v>604</v>
      </c>
      <c r="G48" s="127" t="s">
        <v>2</v>
      </c>
      <c r="H48" s="129" t="s">
        <v>4</v>
      </c>
      <c r="I48" s="127" t="s">
        <v>3</v>
      </c>
      <c r="J48" s="131">
        <v>88.9</v>
      </c>
      <c r="K48" s="131">
        <v>17.7</v>
      </c>
      <c r="L48" s="131">
        <v>17.7</v>
      </c>
      <c r="M48" s="69" t="s">
        <v>316</v>
      </c>
    </row>
    <row r="49" spans="1:13" ht="45">
      <c r="A49" s="127" t="s">
        <v>14</v>
      </c>
      <c r="B49" s="128" t="s">
        <v>641</v>
      </c>
      <c r="C49" s="4"/>
      <c r="D49" s="75" t="s">
        <v>342</v>
      </c>
      <c r="E49" s="73" t="s">
        <v>310</v>
      </c>
      <c r="F49" s="73" t="s">
        <v>341</v>
      </c>
      <c r="G49" s="127"/>
      <c r="H49" s="129" t="s">
        <v>5</v>
      </c>
      <c r="I49" s="127"/>
      <c r="J49" s="130">
        <v>166</v>
      </c>
      <c r="K49" s="130">
        <v>116</v>
      </c>
      <c r="L49" s="130">
        <v>116</v>
      </c>
      <c r="M49" s="6"/>
    </row>
    <row r="50" spans="1:13" ht="45">
      <c r="A50" s="127" t="s">
        <v>14</v>
      </c>
      <c r="B50" s="128" t="s">
        <v>639</v>
      </c>
      <c r="C50" s="4" t="s">
        <v>340</v>
      </c>
      <c r="D50" s="75" t="s">
        <v>606</v>
      </c>
      <c r="E50" s="73" t="s">
        <v>605</v>
      </c>
      <c r="F50" s="73" t="s">
        <v>604</v>
      </c>
      <c r="G50" s="127" t="s">
        <v>2</v>
      </c>
      <c r="H50" s="129" t="s">
        <v>5</v>
      </c>
      <c r="I50" s="127" t="s">
        <v>3</v>
      </c>
      <c r="J50" s="131">
        <v>166</v>
      </c>
      <c r="K50" s="131">
        <v>116</v>
      </c>
      <c r="L50" s="131">
        <v>116</v>
      </c>
      <c r="M50" s="47" t="s">
        <v>316</v>
      </c>
    </row>
    <row r="51" spans="1:13" ht="45">
      <c r="A51" s="127" t="s">
        <v>14</v>
      </c>
      <c r="B51" s="128" t="s">
        <v>656</v>
      </c>
      <c r="C51" s="4"/>
      <c r="D51" s="75" t="s">
        <v>342</v>
      </c>
      <c r="E51" s="73" t="s">
        <v>310</v>
      </c>
      <c r="F51" s="73" t="s">
        <v>341</v>
      </c>
      <c r="G51" s="127"/>
      <c r="H51" s="129" t="s">
        <v>26</v>
      </c>
      <c r="I51" s="127"/>
      <c r="J51" s="130">
        <v>244.8</v>
      </c>
      <c r="K51" s="130">
        <v>261.60000000000002</v>
      </c>
      <c r="L51" s="130">
        <v>81.599999999999994</v>
      </c>
      <c r="M51" s="48"/>
    </row>
    <row r="52" spans="1:13" ht="45">
      <c r="A52" s="127" t="s">
        <v>14</v>
      </c>
      <c r="B52" s="128" t="s">
        <v>639</v>
      </c>
      <c r="C52" s="4" t="s">
        <v>340</v>
      </c>
      <c r="D52" s="75" t="s">
        <v>606</v>
      </c>
      <c r="E52" s="73" t="s">
        <v>605</v>
      </c>
      <c r="F52" s="73" t="s">
        <v>604</v>
      </c>
      <c r="G52" s="127" t="s">
        <v>2</v>
      </c>
      <c r="H52" s="129" t="s">
        <v>26</v>
      </c>
      <c r="I52" s="127" t="s">
        <v>3</v>
      </c>
      <c r="J52" s="131">
        <v>244.8</v>
      </c>
      <c r="K52" s="131">
        <v>261.60000000000002</v>
      </c>
      <c r="L52" s="131">
        <v>81.599999999999994</v>
      </c>
      <c r="M52" s="47" t="s">
        <v>316</v>
      </c>
    </row>
    <row r="53" spans="1:13" ht="45">
      <c r="A53" s="127" t="s">
        <v>14</v>
      </c>
      <c r="B53" s="128" t="s">
        <v>642</v>
      </c>
      <c r="C53" s="4"/>
      <c r="D53" s="75" t="s">
        <v>342</v>
      </c>
      <c r="E53" s="73" t="s">
        <v>310</v>
      </c>
      <c r="F53" s="73" t="s">
        <v>341</v>
      </c>
      <c r="G53" s="127"/>
      <c r="H53" s="129" t="s">
        <v>6</v>
      </c>
      <c r="I53" s="127"/>
      <c r="J53" s="130">
        <v>284.60000000000002</v>
      </c>
      <c r="K53" s="130">
        <v>202.3</v>
      </c>
      <c r="L53" s="130">
        <v>142.30000000000001</v>
      </c>
      <c r="M53" s="48"/>
    </row>
    <row r="54" spans="1:13" ht="45">
      <c r="A54" s="127" t="s">
        <v>14</v>
      </c>
      <c r="B54" s="128" t="s">
        <v>639</v>
      </c>
      <c r="C54" s="4" t="s">
        <v>340</v>
      </c>
      <c r="D54" s="75" t="s">
        <v>606</v>
      </c>
      <c r="E54" s="73" t="s">
        <v>605</v>
      </c>
      <c r="F54" s="73" t="s">
        <v>604</v>
      </c>
      <c r="G54" s="127" t="s">
        <v>2</v>
      </c>
      <c r="H54" s="129" t="s">
        <v>6</v>
      </c>
      <c r="I54" s="127" t="s">
        <v>3</v>
      </c>
      <c r="J54" s="131">
        <v>284.60000000000002</v>
      </c>
      <c r="K54" s="131">
        <v>202.3</v>
      </c>
      <c r="L54" s="131">
        <v>142.30000000000001</v>
      </c>
      <c r="M54" s="66" t="s">
        <v>316</v>
      </c>
    </row>
    <row r="55" spans="1:13" ht="45">
      <c r="A55" s="127" t="s">
        <v>14</v>
      </c>
      <c r="B55" s="128" t="s">
        <v>643</v>
      </c>
      <c r="C55" s="4"/>
      <c r="D55" s="75" t="s">
        <v>342</v>
      </c>
      <c r="E55" s="73" t="s">
        <v>310</v>
      </c>
      <c r="F55" s="73" t="s">
        <v>341</v>
      </c>
      <c r="G55" s="127"/>
      <c r="H55" s="129" t="s">
        <v>7</v>
      </c>
      <c r="I55" s="127"/>
      <c r="J55" s="130">
        <v>107.7</v>
      </c>
      <c r="K55" s="130">
        <v>9.4</v>
      </c>
      <c r="L55" s="130">
        <v>9.4</v>
      </c>
      <c r="M55" s="48"/>
    </row>
    <row r="56" spans="1:13" ht="45">
      <c r="A56" s="127" t="s">
        <v>14</v>
      </c>
      <c r="B56" s="128" t="s">
        <v>639</v>
      </c>
      <c r="C56" s="4" t="s">
        <v>340</v>
      </c>
      <c r="D56" s="75" t="s">
        <v>606</v>
      </c>
      <c r="E56" s="73" t="s">
        <v>605</v>
      </c>
      <c r="F56" s="73" t="s">
        <v>604</v>
      </c>
      <c r="G56" s="127" t="s">
        <v>2</v>
      </c>
      <c r="H56" s="129" t="s">
        <v>7</v>
      </c>
      <c r="I56" s="127" t="s">
        <v>3</v>
      </c>
      <c r="J56" s="131">
        <v>107.7</v>
      </c>
      <c r="K56" s="131">
        <v>9.4</v>
      </c>
      <c r="L56" s="131">
        <v>9.4</v>
      </c>
      <c r="M56" s="48" t="s">
        <v>316</v>
      </c>
    </row>
    <row r="57" spans="1:13" ht="78.75">
      <c r="A57" s="127" t="s">
        <v>14</v>
      </c>
      <c r="B57" s="128" t="s">
        <v>644</v>
      </c>
      <c r="C57" s="4"/>
      <c r="D57" s="75" t="s">
        <v>342</v>
      </c>
      <c r="E57" s="73" t="s">
        <v>310</v>
      </c>
      <c r="F57" s="73" t="s">
        <v>341</v>
      </c>
      <c r="G57" s="127"/>
      <c r="H57" s="129" t="s">
        <v>8</v>
      </c>
      <c r="I57" s="127"/>
      <c r="J57" s="130">
        <v>328</v>
      </c>
      <c r="K57" s="130">
        <v>253</v>
      </c>
      <c r="L57" s="130">
        <v>183</v>
      </c>
      <c r="M57" s="48"/>
    </row>
    <row r="58" spans="1:13" ht="45">
      <c r="A58" s="127" t="s">
        <v>14</v>
      </c>
      <c r="B58" s="128" t="s">
        <v>639</v>
      </c>
      <c r="C58" s="4" t="s">
        <v>340</v>
      </c>
      <c r="D58" s="75" t="s">
        <v>603</v>
      </c>
      <c r="E58" s="73" t="s">
        <v>310</v>
      </c>
      <c r="F58" s="73" t="s">
        <v>602</v>
      </c>
      <c r="G58" s="127" t="s">
        <v>2</v>
      </c>
      <c r="H58" s="129" t="s">
        <v>8</v>
      </c>
      <c r="I58" s="127" t="s">
        <v>3</v>
      </c>
      <c r="J58" s="131">
        <v>328</v>
      </c>
      <c r="K58" s="131">
        <v>253</v>
      </c>
      <c r="L58" s="131">
        <v>183</v>
      </c>
      <c r="M58" s="48" t="s">
        <v>316</v>
      </c>
    </row>
    <row r="59" spans="1:13" s="110" customFormat="1" ht="67.5">
      <c r="A59" s="132" t="s">
        <v>14</v>
      </c>
      <c r="B59" s="133" t="s">
        <v>990</v>
      </c>
      <c r="C59" s="99"/>
      <c r="D59" s="100"/>
      <c r="E59" s="102"/>
      <c r="F59" s="102"/>
      <c r="G59" s="132"/>
      <c r="H59" s="134" t="s">
        <v>1050</v>
      </c>
      <c r="I59" s="132"/>
      <c r="J59" s="135">
        <v>7160.6049999999996</v>
      </c>
      <c r="K59" s="135">
        <v>398.94799999999998</v>
      </c>
      <c r="L59" s="135">
        <v>332.45699999999999</v>
      </c>
      <c r="M59" s="105"/>
    </row>
    <row r="60" spans="1:13" ht="56.25">
      <c r="A60" s="127" t="s">
        <v>14</v>
      </c>
      <c r="B60" s="128" t="s">
        <v>657</v>
      </c>
      <c r="C60" s="76"/>
      <c r="D60" s="77" t="s">
        <v>601</v>
      </c>
      <c r="E60" s="78" t="s">
        <v>310</v>
      </c>
      <c r="F60" s="78" t="s">
        <v>590</v>
      </c>
      <c r="G60" s="127"/>
      <c r="H60" s="129" t="s">
        <v>27</v>
      </c>
      <c r="I60" s="127"/>
      <c r="J60" s="130">
        <v>6229.7259999999997</v>
      </c>
      <c r="K60" s="130">
        <v>0</v>
      </c>
      <c r="L60" s="130">
        <v>0</v>
      </c>
      <c r="M60" s="66"/>
    </row>
    <row r="61" spans="1:13" ht="45">
      <c r="A61" s="127" t="s">
        <v>14</v>
      </c>
      <c r="B61" s="128" t="s">
        <v>658</v>
      </c>
      <c r="C61" s="76" t="s">
        <v>521</v>
      </c>
      <c r="D61" s="77" t="s">
        <v>600</v>
      </c>
      <c r="E61" s="78" t="s">
        <v>310</v>
      </c>
      <c r="F61" s="78" t="s">
        <v>599</v>
      </c>
      <c r="G61" s="127" t="s">
        <v>28</v>
      </c>
      <c r="H61" s="129" t="s">
        <v>27</v>
      </c>
      <c r="I61" s="127" t="s">
        <v>29</v>
      </c>
      <c r="J61" s="131">
        <v>6229.7259999999997</v>
      </c>
      <c r="K61" s="131">
        <v>0</v>
      </c>
      <c r="L61" s="131">
        <v>0</v>
      </c>
      <c r="M61" s="48" t="s">
        <v>316</v>
      </c>
    </row>
    <row r="62" spans="1:13" ht="56.25">
      <c r="A62" s="127" t="s">
        <v>14</v>
      </c>
      <c r="B62" s="128" t="s">
        <v>657</v>
      </c>
      <c r="C62" s="76"/>
      <c r="D62" s="77" t="s">
        <v>601</v>
      </c>
      <c r="E62" s="78" t="s">
        <v>310</v>
      </c>
      <c r="F62" s="78" t="s">
        <v>590</v>
      </c>
      <c r="G62" s="127"/>
      <c r="H62" s="129" t="s">
        <v>30</v>
      </c>
      <c r="I62" s="127"/>
      <c r="J62" s="130">
        <v>930.87900000000002</v>
      </c>
      <c r="K62" s="130">
        <v>398.94799999999998</v>
      </c>
      <c r="L62" s="130">
        <v>332.45699999999999</v>
      </c>
      <c r="M62" s="48"/>
    </row>
    <row r="63" spans="1:13" ht="45">
      <c r="A63" s="127" t="s">
        <v>14</v>
      </c>
      <c r="B63" s="128" t="s">
        <v>658</v>
      </c>
      <c r="C63" s="76" t="s">
        <v>521</v>
      </c>
      <c r="D63" s="77" t="s">
        <v>600</v>
      </c>
      <c r="E63" s="78" t="s">
        <v>310</v>
      </c>
      <c r="F63" s="78" t="s">
        <v>599</v>
      </c>
      <c r="G63" s="127" t="s">
        <v>28</v>
      </c>
      <c r="H63" s="129" t="s">
        <v>30</v>
      </c>
      <c r="I63" s="127" t="s">
        <v>29</v>
      </c>
      <c r="J63" s="131">
        <v>930.87900000000002</v>
      </c>
      <c r="K63" s="131">
        <v>398.94799999999998</v>
      </c>
      <c r="L63" s="131">
        <v>332.45699999999999</v>
      </c>
      <c r="M63" s="47" t="s">
        <v>316</v>
      </c>
    </row>
    <row r="64" spans="1:13" s="110" customFormat="1" ht="67.5">
      <c r="A64" s="132" t="s">
        <v>14</v>
      </c>
      <c r="B64" s="133" t="s">
        <v>991</v>
      </c>
      <c r="C64" s="104"/>
      <c r="D64" s="100"/>
      <c r="E64" s="102"/>
      <c r="F64" s="102"/>
      <c r="G64" s="132"/>
      <c r="H64" s="134" t="s">
        <v>1051</v>
      </c>
      <c r="I64" s="132"/>
      <c r="J64" s="135">
        <v>0</v>
      </c>
      <c r="K64" s="135">
        <v>0</v>
      </c>
      <c r="L64" s="135">
        <v>2294</v>
      </c>
      <c r="M64" s="105"/>
    </row>
    <row r="65" spans="1:13" ht="90">
      <c r="A65" s="127" t="s">
        <v>14</v>
      </c>
      <c r="B65" s="128" t="s">
        <v>951</v>
      </c>
      <c r="C65" s="76"/>
      <c r="D65" s="77" t="s">
        <v>598</v>
      </c>
      <c r="E65" s="78" t="s">
        <v>310</v>
      </c>
      <c r="F65" s="78" t="s">
        <v>597</v>
      </c>
      <c r="G65" s="127"/>
      <c r="H65" s="129" t="s">
        <v>947</v>
      </c>
      <c r="I65" s="127"/>
      <c r="J65" s="130">
        <v>0</v>
      </c>
      <c r="K65" s="130">
        <v>0</v>
      </c>
      <c r="L65" s="130">
        <v>2294</v>
      </c>
      <c r="M65" s="47"/>
    </row>
    <row r="66" spans="1:13" ht="90">
      <c r="A66" s="127" t="s">
        <v>14</v>
      </c>
      <c r="B66" s="128" t="s">
        <v>658</v>
      </c>
      <c r="C66" s="76" t="s">
        <v>596</v>
      </c>
      <c r="D66" s="77" t="s">
        <v>595</v>
      </c>
      <c r="E66" s="78" t="s">
        <v>310</v>
      </c>
      <c r="F66" s="78" t="s">
        <v>594</v>
      </c>
      <c r="G66" s="127" t="s">
        <v>28</v>
      </c>
      <c r="H66" s="129" t="s">
        <v>947</v>
      </c>
      <c r="I66" s="127" t="s">
        <v>29</v>
      </c>
      <c r="J66" s="131">
        <v>0</v>
      </c>
      <c r="K66" s="131">
        <v>0</v>
      </c>
      <c r="L66" s="131">
        <v>2294</v>
      </c>
      <c r="M66" s="69" t="s">
        <v>316</v>
      </c>
    </row>
    <row r="67" spans="1:13" s="110" customFormat="1" ht="180">
      <c r="A67" s="132" t="s">
        <v>14</v>
      </c>
      <c r="B67" s="133" t="s">
        <v>992</v>
      </c>
      <c r="C67" s="106"/>
      <c r="D67" s="106"/>
      <c r="E67" s="106"/>
      <c r="F67" s="106"/>
      <c r="G67" s="132"/>
      <c r="H67" s="134" t="s">
        <v>1052</v>
      </c>
      <c r="I67" s="132"/>
      <c r="J67" s="135">
        <v>2045.8869999999999</v>
      </c>
      <c r="K67" s="135">
        <v>0</v>
      </c>
      <c r="L67" s="135">
        <v>0</v>
      </c>
      <c r="M67" s="107"/>
    </row>
    <row r="68" spans="1:13" ht="112.5">
      <c r="A68" s="127" t="s">
        <v>14</v>
      </c>
      <c r="B68" s="128" t="s">
        <v>952</v>
      </c>
      <c r="C68" s="76"/>
      <c r="D68" s="77" t="s">
        <v>593</v>
      </c>
      <c r="E68" s="78" t="s">
        <v>310</v>
      </c>
      <c r="F68" s="78" t="s">
        <v>592</v>
      </c>
      <c r="G68" s="127"/>
      <c r="H68" s="129" t="s">
        <v>32</v>
      </c>
      <c r="I68" s="127"/>
      <c r="J68" s="130">
        <v>2045.8869999999999</v>
      </c>
      <c r="K68" s="130">
        <v>0</v>
      </c>
      <c r="L68" s="130">
        <v>0</v>
      </c>
      <c r="M68" s="47"/>
    </row>
    <row r="69" spans="1:13" ht="45">
      <c r="A69" s="127" t="s">
        <v>14</v>
      </c>
      <c r="B69" s="128" t="s">
        <v>658</v>
      </c>
      <c r="C69" s="76" t="s">
        <v>521</v>
      </c>
      <c r="D69" s="77" t="s">
        <v>589</v>
      </c>
      <c r="E69" s="78" t="s">
        <v>310</v>
      </c>
      <c r="F69" s="78" t="s">
        <v>588</v>
      </c>
      <c r="G69" s="127" t="s">
        <v>28</v>
      </c>
      <c r="H69" s="129" t="s">
        <v>32</v>
      </c>
      <c r="I69" s="127" t="s">
        <v>29</v>
      </c>
      <c r="J69" s="131">
        <v>2045.8869999999999</v>
      </c>
      <c r="K69" s="131">
        <v>0</v>
      </c>
      <c r="L69" s="131">
        <v>0</v>
      </c>
      <c r="M69" s="48" t="s">
        <v>316</v>
      </c>
    </row>
    <row r="70" spans="1:13" s="110" customFormat="1" ht="78.75">
      <c r="A70" s="132" t="s">
        <v>14</v>
      </c>
      <c r="B70" s="133" t="s">
        <v>993</v>
      </c>
      <c r="C70" s="108"/>
      <c r="D70" s="100"/>
      <c r="E70" s="102"/>
      <c r="F70" s="102"/>
      <c r="G70" s="132"/>
      <c r="H70" s="134" t="s">
        <v>1053</v>
      </c>
      <c r="I70" s="132"/>
      <c r="J70" s="135">
        <v>1534.4153999999999</v>
      </c>
      <c r="K70" s="135">
        <v>0</v>
      </c>
      <c r="L70" s="135">
        <v>0</v>
      </c>
      <c r="M70" s="103"/>
    </row>
    <row r="71" spans="1:13" ht="56.25">
      <c r="A71" s="127" t="s">
        <v>14</v>
      </c>
      <c r="B71" s="128" t="s">
        <v>661</v>
      </c>
      <c r="C71" s="76"/>
      <c r="D71" s="77" t="s">
        <v>591</v>
      </c>
      <c r="E71" s="78" t="s">
        <v>310</v>
      </c>
      <c r="F71" s="78" t="s">
        <v>590</v>
      </c>
      <c r="G71" s="127"/>
      <c r="H71" s="129" t="s">
        <v>35</v>
      </c>
      <c r="I71" s="127"/>
      <c r="J71" s="130">
        <v>1534.4153999999999</v>
      </c>
      <c r="K71" s="130">
        <v>0</v>
      </c>
      <c r="L71" s="130">
        <v>0</v>
      </c>
      <c r="M71" s="48"/>
    </row>
    <row r="72" spans="1:13" ht="45">
      <c r="A72" s="127" t="s">
        <v>14</v>
      </c>
      <c r="B72" s="128" t="s">
        <v>658</v>
      </c>
      <c r="C72" s="76" t="s">
        <v>521</v>
      </c>
      <c r="D72" s="77" t="s">
        <v>589</v>
      </c>
      <c r="E72" s="78" t="s">
        <v>310</v>
      </c>
      <c r="F72" s="78" t="s">
        <v>588</v>
      </c>
      <c r="G72" s="127" t="s">
        <v>34</v>
      </c>
      <c r="H72" s="129" t="s">
        <v>35</v>
      </c>
      <c r="I72" s="127" t="s">
        <v>29</v>
      </c>
      <c r="J72" s="131">
        <v>1534.4153999999999</v>
      </c>
      <c r="K72" s="131">
        <v>0</v>
      </c>
      <c r="L72" s="131">
        <v>0</v>
      </c>
      <c r="M72" s="48" t="s">
        <v>316</v>
      </c>
    </row>
    <row r="73" spans="1:13" s="110" customFormat="1" ht="33.75">
      <c r="A73" s="132" t="s">
        <v>14</v>
      </c>
      <c r="B73" s="133" t="s">
        <v>953</v>
      </c>
      <c r="C73" s="108"/>
      <c r="D73" s="100"/>
      <c r="E73" s="102"/>
      <c r="F73" s="102"/>
      <c r="G73" s="132"/>
      <c r="H73" s="134" t="s">
        <v>1054</v>
      </c>
      <c r="I73" s="132"/>
      <c r="J73" s="135">
        <v>3088.9002999999998</v>
      </c>
      <c r="K73" s="135">
        <v>3065.194</v>
      </c>
      <c r="L73" s="135">
        <v>3065.194</v>
      </c>
      <c r="M73" s="105"/>
    </row>
    <row r="74" spans="1:13" ht="33.75">
      <c r="A74" s="127" t="s">
        <v>14</v>
      </c>
      <c r="B74" s="128" t="s">
        <v>645</v>
      </c>
      <c r="C74" s="74"/>
      <c r="D74" s="72" t="s">
        <v>315</v>
      </c>
      <c r="E74" s="73" t="s">
        <v>314</v>
      </c>
      <c r="F74" s="73" t="s">
        <v>313</v>
      </c>
      <c r="G74" s="127"/>
      <c r="H74" s="129" t="s">
        <v>36</v>
      </c>
      <c r="I74" s="127"/>
      <c r="J74" s="130">
        <v>3088.9002999999998</v>
      </c>
      <c r="K74" s="130">
        <v>3065.194</v>
      </c>
      <c r="L74" s="130">
        <v>3065.194</v>
      </c>
      <c r="M74" s="48"/>
    </row>
    <row r="75" spans="1:13" ht="67.5">
      <c r="A75" s="127" t="s">
        <v>14</v>
      </c>
      <c r="B75" s="128" t="s">
        <v>646</v>
      </c>
      <c r="C75" s="74" t="s">
        <v>587</v>
      </c>
      <c r="D75" s="72" t="s">
        <v>352</v>
      </c>
      <c r="E75" s="73" t="s">
        <v>310</v>
      </c>
      <c r="F75" s="73" t="s">
        <v>335</v>
      </c>
      <c r="G75" s="127" t="s">
        <v>37</v>
      </c>
      <c r="H75" s="129" t="s">
        <v>36</v>
      </c>
      <c r="I75" s="127" t="s">
        <v>11</v>
      </c>
      <c r="J75" s="131">
        <v>2354.2199999999998</v>
      </c>
      <c r="K75" s="131">
        <v>2354.2199999999998</v>
      </c>
      <c r="L75" s="131">
        <v>2354.2199999999998</v>
      </c>
      <c r="M75" s="48" t="s">
        <v>308</v>
      </c>
    </row>
    <row r="76" spans="1:13" ht="101.25">
      <c r="A76" s="127" t="s">
        <v>14</v>
      </c>
      <c r="B76" s="128" t="s">
        <v>852</v>
      </c>
      <c r="C76" s="74" t="s">
        <v>587</v>
      </c>
      <c r="D76" s="72" t="s">
        <v>1108</v>
      </c>
      <c r="E76" s="73" t="s">
        <v>310</v>
      </c>
      <c r="F76" s="73" t="s">
        <v>337</v>
      </c>
      <c r="G76" s="127" t="s">
        <v>37</v>
      </c>
      <c r="H76" s="129" t="s">
        <v>36</v>
      </c>
      <c r="I76" s="127" t="s">
        <v>295</v>
      </c>
      <c r="J76" s="131">
        <v>23.706299999999999</v>
      </c>
      <c r="K76" s="131">
        <v>0</v>
      </c>
      <c r="L76" s="131">
        <v>0</v>
      </c>
      <c r="M76" s="48" t="s">
        <v>316</v>
      </c>
    </row>
    <row r="77" spans="1:13" ht="67.5">
      <c r="A77" s="127" t="s">
        <v>14</v>
      </c>
      <c r="B77" s="128" t="s">
        <v>647</v>
      </c>
      <c r="C77" s="74" t="s">
        <v>587</v>
      </c>
      <c r="D77" s="72" t="s">
        <v>352</v>
      </c>
      <c r="E77" s="73" t="s">
        <v>310</v>
      </c>
      <c r="F77" s="73" t="s">
        <v>335</v>
      </c>
      <c r="G77" s="127" t="s">
        <v>37</v>
      </c>
      <c r="H77" s="129" t="s">
        <v>36</v>
      </c>
      <c r="I77" s="127" t="s">
        <v>12</v>
      </c>
      <c r="J77" s="131">
        <v>710.97400000000005</v>
      </c>
      <c r="K77" s="131">
        <v>710.97400000000005</v>
      </c>
      <c r="L77" s="131">
        <v>710.97400000000005</v>
      </c>
      <c r="M77" s="48" t="s">
        <v>308</v>
      </c>
    </row>
    <row r="78" spans="1:13" s="110" customFormat="1" ht="22.5">
      <c r="A78" s="132" t="s">
        <v>14</v>
      </c>
      <c r="B78" s="133" t="s">
        <v>954</v>
      </c>
      <c r="C78" s="104"/>
      <c r="D78" s="100"/>
      <c r="E78" s="102"/>
      <c r="F78" s="102"/>
      <c r="G78" s="132"/>
      <c r="H78" s="134" t="s">
        <v>1055</v>
      </c>
      <c r="I78" s="132"/>
      <c r="J78" s="135">
        <v>12632.6896</v>
      </c>
      <c r="K78" s="135">
        <v>12563.347</v>
      </c>
      <c r="L78" s="135">
        <v>12623.547</v>
      </c>
      <c r="M78" s="103"/>
    </row>
    <row r="79" spans="1:13" ht="33.75">
      <c r="A79" s="127" t="s">
        <v>14</v>
      </c>
      <c r="B79" s="128" t="s">
        <v>645</v>
      </c>
      <c r="C79" s="74"/>
      <c r="D79" s="72" t="s">
        <v>315</v>
      </c>
      <c r="E79" s="73" t="s">
        <v>314</v>
      </c>
      <c r="F79" s="73" t="s">
        <v>313</v>
      </c>
      <c r="G79" s="127"/>
      <c r="H79" s="129" t="s">
        <v>38</v>
      </c>
      <c r="I79" s="127"/>
      <c r="J79" s="130">
        <v>10539.4056</v>
      </c>
      <c r="K79" s="130">
        <v>10524.847</v>
      </c>
      <c r="L79" s="130">
        <v>10524.847</v>
      </c>
      <c r="M79" s="48"/>
    </row>
    <row r="80" spans="1:13" ht="67.5">
      <c r="A80" s="127" t="s">
        <v>14</v>
      </c>
      <c r="B80" s="128" t="s">
        <v>646</v>
      </c>
      <c r="C80" s="74" t="s">
        <v>318</v>
      </c>
      <c r="D80" s="72" t="s">
        <v>352</v>
      </c>
      <c r="E80" s="73" t="s">
        <v>310</v>
      </c>
      <c r="F80" s="73" t="s">
        <v>335</v>
      </c>
      <c r="G80" s="127" t="s">
        <v>39</v>
      </c>
      <c r="H80" s="129" t="s">
        <v>38</v>
      </c>
      <c r="I80" s="127" t="s">
        <v>11</v>
      </c>
      <c r="J80" s="131">
        <v>8083.6</v>
      </c>
      <c r="K80" s="131">
        <v>8083.6</v>
      </c>
      <c r="L80" s="131">
        <v>8083.6</v>
      </c>
      <c r="M80" s="48" t="s">
        <v>308</v>
      </c>
    </row>
    <row r="81" spans="1:13" ht="101.25">
      <c r="A81" s="127" t="s">
        <v>14</v>
      </c>
      <c r="B81" s="128" t="s">
        <v>852</v>
      </c>
      <c r="C81" s="74" t="s">
        <v>317</v>
      </c>
      <c r="D81" s="72" t="s">
        <v>1108</v>
      </c>
      <c r="E81" s="73" t="s">
        <v>310</v>
      </c>
      <c r="F81" s="73" t="s">
        <v>337</v>
      </c>
      <c r="G81" s="127" t="s">
        <v>39</v>
      </c>
      <c r="H81" s="129" t="s">
        <v>38</v>
      </c>
      <c r="I81" s="127" t="s">
        <v>295</v>
      </c>
      <c r="J81" s="131">
        <v>14.6</v>
      </c>
      <c r="K81" s="131">
        <v>0</v>
      </c>
      <c r="L81" s="131">
        <v>0</v>
      </c>
      <c r="M81" s="47" t="s">
        <v>316</v>
      </c>
    </row>
    <row r="82" spans="1:13" ht="67.5">
      <c r="A82" s="127" t="s">
        <v>14</v>
      </c>
      <c r="B82" s="128" t="s">
        <v>647</v>
      </c>
      <c r="C82" s="74" t="s">
        <v>317</v>
      </c>
      <c r="D82" s="72" t="s">
        <v>352</v>
      </c>
      <c r="E82" s="73" t="s">
        <v>310</v>
      </c>
      <c r="F82" s="73" t="s">
        <v>335</v>
      </c>
      <c r="G82" s="127" t="s">
        <v>39</v>
      </c>
      <c r="H82" s="129" t="s">
        <v>38</v>
      </c>
      <c r="I82" s="127" t="s">
        <v>12</v>
      </c>
      <c r="J82" s="131">
        <v>2441.2056000000002</v>
      </c>
      <c r="K82" s="131">
        <v>2441.2469999999998</v>
      </c>
      <c r="L82" s="131">
        <v>2441.2469999999998</v>
      </c>
      <c r="M82" s="48" t="s">
        <v>308</v>
      </c>
    </row>
    <row r="83" spans="1:13" ht="45">
      <c r="A83" s="127" t="s">
        <v>14</v>
      </c>
      <c r="B83" s="128" t="s">
        <v>855</v>
      </c>
      <c r="C83" s="4"/>
      <c r="D83" s="72" t="s">
        <v>315</v>
      </c>
      <c r="E83" s="73" t="s">
        <v>314</v>
      </c>
      <c r="F83" s="73" t="s">
        <v>313</v>
      </c>
      <c r="G83" s="127"/>
      <c r="H83" s="129" t="s">
        <v>299</v>
      </c>
      <c r="I83" s="127"/>
      <c r="J83" s="130">
        <v>54.783999999999999</v>
      </c>
      <c r="K83" s="130">
        <v>0</v>
      </c>
      <c r="L83" s="130">
        <v>0</v>
      </c>
      <c r="M83" s="69"/>
    </row>
    <row r="84" spans="1:13" ht="33.75">
      <c r="A84" s="127" t="s">
        <v>14</v>
      </c>
      <c r="B84" s="128" t="s">
        <v>712</v>
      </c>
      <c r="C84" s="74" t="s">
        <v>327</v>
      </c>
      <c r="D84" s="72" t="s">
        <v>326</v>
      </c>
      <c r="E84" s="73" t="s">
        <v>310</v>
      </c>
      <c r="F84" s="73" t="s">
        <v>325</v>
      </c>
      <c r="G84" s="127" t="s">
        <v>16</v>
      </c>
      <c r="H84" s="129" t="s">
        <v>299</v>
      </c>
      <c r="I84" s="127" t="s">
        <v>107</v>
      </c>
      <c r="J84" s="131">
        <v>54.783999999999999</v>
      </c>
      <c r="K84" s="131">
        <v>0</v>
      </c>
      <c r="L84" s="131">
        <v>0</v>
      </c>
      <c r="M84" s="48" t="s">
        <v>308</v>
      </c>
    </row>
    <row r="85" spans="1:13" ht="67.5">
      <c r="A85" s="127" t="s">
        <v>14</v>
      </c>
      <c r="B85" s="128" t="s">
        <v>662</v>
      </c>
      <c r="C85" s="74"/>
      <c r="D85" s="75" t="s">
        <v>586</v>
      </c>
      <c r="E85" s="73" t="s">
        <v>310</v>
      </c>
      <c r="F85" s="73" t="s">
        <v>585</v>
      </c>
      <c r="G85" s="127"/>
      <c r="H85" s="129" t="s">
        <v>40</v>
      </c>
      <c r="I85" s="127"/>
      <c r="J85" s="130">
        <v>7.5</v>
      </c>
      <c r="K85" s="130">
        <v>7.5</v>
      </c>
      <c r="L85" s="130">
        <v>67.7</v>
      </c>
      <c r="M85" s="47"/>
    </row>
    <row r="86" spans="1:13" ht="78.75">
      <c r="A86" s="127" t="s">
        <v>14</v>
      </c>
      <c r="B86" s="128" t="s">
        <v>639</v>
      </c>
      <c r="C86" s="74" t="s">
        <v>584</v>
      </c>
      <c r="D86" s="75" t="s">
        <v>583</v>
      </c>
      <c r="E86" s="73" t="s">
        <v>310</v>
      </c>
      <c r="F86" s="73" t="s">
        <v>582</v>
      </c>
      <c r="G86" s="127" t="s">
        <v>41</v>
      </c>
      <c r="H86" s="129" t="s">
        <v>40</v>
      </c>
      <c r="I86" s="127" t="s">
        <v>3</v>
      </c>
      <c r="J86" s="131">
        <v>7.5</v>
      </c>
      <c r="K86" s="131">
        <v>7.5</v>
      </c>
      <c r="L86" s="131">
        <v>67.7</v>
      </c>
      <c r="M86" s="47" t="s">
        <v>316</v>
      </c>
    </row>
    <row r="87" spans="1:13" ht="56.25">
      <c r="A87" s="127" t="s">
        <v>14</v>
      </c>
      <c r="B87" s="128" t="s">
        <v>663</v>
      </c>
      <c r="C87" s="74"/>
      <c r="D87" s="72" t="s">
        <v>581</v>
      </c>
      <c r="E87" s="73" t="s">
        <v>310</v>
      </c>
      <c r="F87" s="73" t="s">
        <v>580</v>
      </c>
      <c r="G87" s="127"/>
      <c r="H87" s="129" t="s">
        <v>42</v>
      </c>
      <c r="I87" s="127"/>
      <c r="J87" s="130">
        <v>687</v>
      </c>
      <c r="K87" s="130">
        <v>687</v>
      </c>
      <c r="L87" s="130">
        <v>687</v>
      </c>
      <c r="M87" s="48"/>
    </row>
    <row r="88" spans="1:13" ht="67.5">
      <c r="A88" s="127" t="s">
        <v>14</v>
      </c>
      <c r="B88" s="128" t="s">
        <v>646</v>
      </c>
      <c r="C88" s="74" t="s">
        <v>578</v>
      </c>
      <c r="D88" s="72" t="s">
        <v>352</v>
      </c>
      <c r="E88" s="73" t="s">
        <v>310</v>
      </c>
      <c r="F88" s="73" t="s">
        <v>335</v>
      </c>
      <c r="G88" s="127" t="s">
        <v>43</v>
      </c>
      <c r="H88" s="129" t="s">
        <v>42</v>
      </c>
      <c r="I88" s="127" t="s">
        <v>11</v>
      </c>
      <c r="J88" s="131">
        <v>295.3</v>
      </c>
      <c r="K88" s="131">
        <v>295.3</v>
      </c>
      <c r="L88" s="131">
        <v>295.3</v>
      </c>
      <c r="M88" s="48" t="s">
        <v>308</v>
      </c>
    </row>
    <row r="89" spans="1:13" ht="67.5">
      <c r="A89" s="127" t="s">
        <v>14</v>
      </c>
      <c r="B89" s="128" t="s">
        <v>646</v>
      </c>
      <c r="C89" s="74" t="s">
        <v>579</v>
      </c>
      <c r="D89" s="72" t="s">
        <v>352</v>
      </c>
      <c r="E89" s="73" t="s">
        <v>310</v>
      </c>
      <c r="F89" s="73" t="s">
        <v>335</v>
      </c>
      <c r="G89" s="127" t="s">
        <v>43</v>
      </c>
      <c r="H89" s="129" t="s">
        <v>42</v>
      </c>
      <c r="I89" s="127" t="s">
        <v>11</v>
      </c>
      <c r="J89" s="131">
        <v>134.4</v>
      </c>
      <c r="K89" s="131">
        <v>134.4</v>
      </c>
      <c r="L89" s="131">
        <v>134.4</v>
      </c>
      <c r="M89" s="48" t="s">
        <v>308</v>
      </c>
    </row>
    <row r="90" spans="1:13" ht="67.5">
      <c r="A90" s="127" t="s">
        <v>14</v>
      </c>
      <c r="B90" s="128" t="s">
        <v>647</v>
      </c>
      <c r="C90" s="74" t="s">
        <v>578</v>
      </c>
      <c r="D90" s="72" t="s">
        <v>352</v>
      </c>
      <c r="E90" s="73" t="s">
        <v>310</v>
      </c>
      <c r="F90" s="73" t="s">
        <v>335</v>
      </c>
      <c r="G90" s="127" t="s">
        <v>43</v>
      </c>
      <c r="H90" s="129" t="s">
        <v>42</v>
      </c>
      <c r="I90" s="127" t="s">
        <v>12</v>
      </c>
      <c r="J90" s="131">
        <v>89.1</v>
      </c>
      <c r="K90" s="131">
        <v>89.1</v>
      </c>
      <c r="L90" s="131">
        <v>89.1</v>
      </c>
      <c r="M90" s="48" t="s">
        <v>308</v>
      </c>
    </row>
    <row r="91" spans="1:13" ht="67.5">
      <c r="A91" s="127" t="s">
        <v>14</v>
      </c>
      <c r="B91" s="128" t="s">
        <v>647</v>
      </c>
      <c r="C91" s="74" t="s">
        <v>579</v>
      </c>
      <c r="D91" s="72" t="s">
        <v>352</v>
      </c>
      <c r="E91" s="73" t="s">
        <v>310</v>
      </c>
      <c r="F91" s="73" t="s">
        <v>335</v>
      </c>
      <c r="G91" s="127" t="s">
        <v>43</v>
      </c>
      <c r="H91" s="129" t="s">
        <v>42</v>
      </c>
      <c r="I91" s="127" t="s">
        <v>12</v>
      </c>
      <c r="J91" s="131">
        <v>40.6</v>
      </c>
      <c r="K91" s="131">
        <v>40.6</v>
      </c>
      <c r="L91" s="131">
        <v>40.6</v>
      </c>
      <c r="M91" s="48" t="s">
        <v>308</v>
      </c>
    </row>
    <row r="92" spans="1:13" ht="56.25">
      <c r="A92" s="127" t="s">
        <v>14</v>
      </c>
      <c r="B92" s="128" t="s">
        <v>639</v>
      </c>
      <c r="C92" s="74" t="s">
        <v>578</v>
      </c>
      <c r="D92" s="75" t="s">
        <v>577</v>
      </c>
      <c r="E92" s="73" t="s">
        <v>310</v>
      </c>
      <c r="F92" s="73" t="s">
        <v>414</v>
      </c>
      <c r="G92" s="127" t="s">
        <v>43</v>
      </c>
      <c r="H92" s="129" t="s">
        <v>42</v>
      </c>
      <c r="I92" s="127" t="s">
        <v>3</v>
      </c>
      <c r="J92" s="131">
        <v>127.6</v>
      </c>
      <c r="K92" s="131">
        <v>127.6</v>
      </c>
      <c r="L92" s="131">
        <v>127.6</v>
      </c>
      <c r="M92" s="48" t="s">
        <v>316</v>
      </c>
    </row>
    <row r="93" spans="1:13" ht="78.75">
      <c r="A93" s="127" t="s">
        <v>14</v>
      </c>
      <c r="B93" s="128" t="s">
        <v>664</v>
      </c>
      <c r="C93" s="74"/>
      <c r="D93" s="72" t="s">
        <v>576</v>
      </c>
      <c r="E93" s="73" t="s">
        <v>310</v>
      </c>
      <c r="F93" s="73" t="s">
        <v>322</v>
      </c>
      <c r="G93" s="127"/>
      <c r="H93" s="129" t="s">
        <v>44</v>
      </c>
      <c r="I93" s="127"/>
      <c r="J93" s="130">
        <v>733.3</v>
      </c>
      <c r="K93" s="130">
        <v>733.3</v>
      </c>
      <c r="L93" s="130">
        <v>733.3</v>
      </c>
      <c r="M93" s="48"/>
    </row>
    <row r="94" spans="1:13" ht="67.5">
      <c r="A94" s="127" t="s">
        <v>14</v>
      </c>
      <c r="B94" s="128" t="s">
        <v>646</v>
      </c>
      <c r="C94" s="74" t="s">
        <v>572</v>
      </c>
      <c r="D94" s="72" t="s">
        <v>352</v>
      </c>
      <c r="E94" s="73" t="s">
        <v>310</v>
      </c>
      <c r="F94" s="73" t="s">
        <v>335</v>
      </c>
      <c r="G94" s="127" t="s">
        <v>39</v>
      </c>
      <c r="H94" s="129" t="s">
        <v>44</v>
      </c>
      <c r="I94" s="127" t="s">
        <v>11</v>
      </c>
      <c r="J94" s="131">
        <v>469.64</v>
      </c>
      <c r="K94" s="131">
        <v>469.64</v>
      </c>
      <c r="L94" s="131">
        <v>469.64</v>
      </c>
      <c r="M94" s="48" t="s">
        <v>308</v>
      </c>
    </row>
    <row r="95" spans="1:13" ht="67.5">
      <c r="A95" s="127" t="s">
        <v>14</v>
      </c>
      <c r="B95" s="128" t="s">
        <v>647</v>
      </c>
      <c r="C95" s="74" t="s">
        <v>572</v>
      </c>
      <c r="D95" s="72" t="s">
        <v>352</v>
      </c>
      <c r="E95" s="73" t="s">
        <v>310</v>
      </c>
      <c r="F95" s="73" t="s">
        <v>335</v>
      </c>
      <c r="G95" s="127" t="s">
        <v>39</v>
      </c>
      <c r="H95" s="129" t="s">
        <v>44</v>
      </c>
      <c r="I95" s="127" t="s">
        <v>12</v>
      </c>
      <c r="J95" s="131">
        <v>141.83000000000001</v>
      </c>
      <c r="K95" s="131">
        <v>141.83000000000001</v>
      </c>
      <c r="L95" s="131">
        <v>141.83000000000001</v>
      </c>
      <c r="M95" s="48" t="s">
        <v>308</v>
      </c>
    </row>
    <row r="96" spans="1:13" ht="67.5">
      <c r="A96" s="127" t="s">
        <v>14</v>
      </c>
      <c r="B96" s="128" t="s">
        <v>639</v>
      </c>
      <c r="C96" s="74" t="s">
        <v>572</v>
      </c>
      <c r="D96" s="75" t="s">
        <v>575</v>
      </c>
      <c r="E96" s="73" t="s">
        <v>310</v>
      </c>
      <c r="F96" s="73" t="s">
        <v>574</v>
      </c>
      <c r="G96" s="127" t="s">
        <v>39</v>
      </c>
      <c r="H96" s="129" t="s">
        <v>44</v>
      </c>
      <c r="I96" s="127" t="s">
        <v>3</v>
      </c>
      <c r="J96" s="131">
        <v>100.15</v>
      </c>
      <c r="K96" s="131">
        <v>100.15</v>
      </c>
      <c r="L96" s="131">
        <v>100.15</v>
      </c>
      <c r="M96" s="47" t="s">
        <v>316</v>
      </c>
    </row>
    <row r="97" spans="1:13" ht="67.5">
      <c r="A97" s="127" t="s">
        <v>14</v>
      </c>
      <c r="B97" s="128" t="s">
        <v>665</v>
      </c>
      <c r="C97" s="74" t="s">
        <v>572</v>
      </c>
      <c r="D97" s="75" t="s">
        <v>575</v>
      </c>
      <c r="E97" s="73" t="s">
        <v>310</v>
      </c>
      <c r="F97" s="73" t="s">
        <v>574</v>
      </c>
      <c r="G97" s="127" t="s">
        <v>39</v>
      </c>
      <c r="H97" s="129" t="s">
        <v>44</v>
      </c>
      <c r="I97" s="127" t="s">
        <v>45</v>
      </c>
      <c r="J97" s="131">
        <v>21.68</v>
      </c>
      <c r="K97" s="131">
        <v>21.68</v>
      </c>
      <c r="L97" s="131">
        <v>21.68</v>
      </c>
      <c r="M97" s="47" t="s">
        <v>316</v>
      </c>
    </row>
    <row r="98" spans="1:13" ht="67.5">
      <c r="A98" s="127" t="s">
        <v>14</v>
      </c>
      <c r="B98" s="128" t="s">
        <v>666</v>
      </c>
      <c r="C98" s="74"/>
      <c r="D98" s="72" t="s">
        <v>573</v>
      </c>
      <c r="E98" s="73" t="s">
        <v>310</v>
      </c>
      <c r="F98" s="73" t="s">
        <v>414</v>
      </c>
      <c r="G98" s="127"/>
      <c r="H98" s="129" t="s">
        <v>46</v>
      </c>
      <c r="I98" s="127"/>
      <c r="J98" s="130">
        <v>610.70000000000005</v>
      </c>
      <c r="K98" s="130">
        <v>610.70000000000005</v>
      </c>
      <c r="L98" s="130">
        <v>610.70000000000005</v>
      </c>
      <c r="M98" s="47"/>
    </row>
    <row r="99" spans="1:13" ht="67.5">
      <c r="A99" s="127" t="s">
        <v>14</v>
      </c>
      <c r="B99" s="128" t="s">
        <v>646</v>
      </c>
      <c r="C99" s="74" t="s">
        <v>572</v>
      </c>
      <c r="D99" s="72" t="s">
        <v>352</v>
      </c>
      <c r="E99" s="73" t="s">
        <v>310</v>
      </c>
      <c r="F99" s="73" t="s">
        <v>335</v>
      </c>
      <c r="G99" s="127" t="s">
        <v>39</v>
      </c>
      <c r="H99" s="129" t="s">
        <v>46</v>
      </c>
      <c r="I99" s="127" t="s">
        <v>11</v>
      </c>
      <c r="J99" s="131">
        <v>440.9</v>
      </c>
      <c r="K99" s="131">
        <v>440.9</v>
      </c>
      <c r="L99" s="131">
        <v>440.9</v>
      </c>
      <c r="M99" s="48" t="s">
        <v>308</v>
      </c>
    </row>
    <row r="100" spans="1:13" ht="67.5">
      <c r="A100" s="127" t="s">
        <v>14</v>
      </c>
      <c r="B100" s="128" t="s">
        <v>647</v>
      </c>
      <c r="C100" s="74" t="s">
        <v>572</v>
      </c>
      <c r="D100" s="72" t="s">
        <v>352</v>
      </c>
      <c r="E100" s="73" t="s">
        <v>310</v>
      </c>
      <c r="F100" s="73" t="s">
        <v>335</v>
      </c>
      <c r="G100" s="127" t="s">
        <v>39</v>
      </c>
      <c r="H100" s="129" t="s">
        <v>46</v>
      </c>
      <c r="I100" s="127" t="s">
        <v>12</v>
      </c>
      <c r="J100" s="131">
        <v>133.19999999999999</v>
      </c>
      <c r="K100" s="131">
        <v>133.19999999999999</v>
      </c>
      <c r="L100" s="131">
        <v>133.19999999999999</v>
      </c>
      <c r="M100" s="48" t="s">
        <v>308</v>
      </c>
    </row>
    <row r="101" spans="1:13" ht="67.5">
      <c r="A101" s="127" t="s">
        <v>14</v>
      </c>
      <c r="B101" s="128" t="s">
        <v>639</v>
      </c>
      <c r="C101" s="74" t="s">
        <v>572</v>
      </c>
      <c r="D101" s="75" t="s">
        <v>571</v>
      </c>
      <c r="E101" s="73" t="s">
        <v>310</v>
      </c>
      <c r="F101" s="73" t="s">
        <v>414</v>
      </c>
      <c r="G101" s="127" t="s">
        <v>39</v>
      </c>
      <c r="H101" s="129" t="s">
        <v>46</v>
      </c>
      <c r="I101" s="127" t="s">
        <v>3</v>
      </c>
      <c r="J101" s="131">
        <v>9.1999999999999993</v>
      </c>
      <c r="K101" s="131">
        <v>8.1999999999999993</v>
      </c>
      <c r="L101" s="131">
        <v>8.1999999999999993</v>
      </c>
      <c r="M101" s="47" t="s">
        <v>316</v>
      </c>
    </row>
    <row r="102" spans="1:13" ht="67.5">
      <c r="A102" s="127" t="s">
        <v>14</v>
      </c>
      <c r="B102" s="128" t="s">
        <v>665</v>
      </c>
      <c r="C102" s="74" t="s">
        <v>572</v>
      </c>
      <c r="D102" s="75" t="s">
        <v>571</v>
      </c>
      <c r="E102" s="73" t="s">
        <v>310</v>
      </c>
      <c r="F102" s="73" t="s">
        <v>414</v>
      </c>
      <c r="G102" s="127" t="s">
        <v>39</v>
      </c>
      <c r="H102" s="129" t="s">
        <v>46</v>
      </c>
      <c r="I102" s="127" t="s">
        <v>45</v>
      </c>
      <c r="J102" s="131">
        <v>27.4</v>
      </c>
      <c r="K102" s="131">
        <v>28.4</v>
      </c>
      <c r="L102" s="131">
        <v>28.4</v>
      </c>
      <c r="M102" s="48" t="s">
        <v>316</v>
      </c>
    </row>
    <row r="103" spans="1:13" ht="67.5">
      <c r="A103" s="122" t="s">
        <v>47</v>
      </c>
      <c r="B103" s="123" t="s">
        <v>667</v>
      </c>
      <c r="C103" s="15"/>
      <c r="D103" s="72"/>
      <c r="E103" s="73"/>
      <c r="F103" s="73"/>
      <c r="G103" s="122"/>
      <c r="H103" s="125"/>
      <c r="I103" s="122"/>
      <c r="J103" s="126">
        <v>12657.236000000001</v>
      </c>
      <c r="K103" s="126">
        <v>11269.736000000001</v>
      </c>
      <c r="L103" s="126">
        <v>11069.736000000001</v>
      </c>
      <c r="M103" s="47"/>
    </row>
    <row r="104" spans="1:13" s="110" customFormat="1" ht="90">
      <c r="A104" s="132" t="s">
        <v>47</v>
      </c>
      <c r="B104" s="133" t="s">
        <v>994</v>
      </c>
      <c r="C104" s="99"/>
      <c r="D104" s="100"/>
      <c r="E104" s="102"/>
      <c r="F104" s="102"/>
      <c r="G104" s="132"/>
      <c r="H104" s="134" t="s">
        <v>1056</v>
      </c>
      <c r="I104" s="132"/>
      <c r="J104" s="135">
        <v>11401.936</v>
      </c>
      <c r="K104" s="135">
        <v>10522.835999999999</v>
      </c>
      <c r="L104" s="135">
        <v>10455.736000000001</v>
      </c>
      <c r="M104" s="105"/>
    </row>
    <row r="105" spans="1:13" ht="45">
      <c r="A105" s="127" t="s">
        <v>47</v>
      </c>
      <c r="B105" s="128" t="s">
        <v>649</v>
      </c>
      <c r="C105" s="74"/>
      <c r="D105" s="75" t="s">
        <v>324</v>
      </c>
      <c r="E105" s="73" t="s">
        <v>339</v>
      </c>
      <c r="F105" s="73" t="s">
        <v>338</v>
      </c>
      <c r="G105" s="127"/>
      <c r="H105" s="129" t="s">
        <v>48</v>
      </c>
      <c r="I105" s="127"/>
      <c r="J105" s="130">
        <v>10965.936</v>
      </c>
      <c r="K105" s="130">
        <v>10522.835999999999</v>
      </c>
      <c r="L105" s="130">
        <v>10455.736000000001</v>
      </c>
      <c r="M105" s="66"/>
    </row>
    <row r="106" spans="1:13" ht="135">
      <c r="A106" s="127" t="s">
        <v>47</v>
      </c>
      <c r="B106" s="128" t="s">
        <v>650</v>
      </c>
      <c r="C106" s="74" t="s">
        <v>570</v>
      </c>
      <c r="D106" s="75" t="s">
        <v>456</v>
      </c>
      <c r="E106" s="73" t="s">
        <v>310</v>
      </c>
      <c r="F106" s="73" t="s">
        <v>335</v>
      </c>
      <c r="G106" s="127" t="s">
        <v>49</v>
      </c>
      <c r="H106" s="129" t="s">
        <v>48</v>
      </c>
      <c r="I106" s="127" t="s">
        <v>17</v>
      </c>
      <c r="J106" s="131">
        <v>2715.76</v>
      </c>
      <c r="K106" s="131">
        <v>2715.76</v>
      </c>
      <c r="L106" s="131">
        <v>2715.76</v>
      </c>
      <c r="M106" s="48" t="s">
        <v>308</v>
      </c>
    </row>
    <row r="107" spans="1:13" ht="135">
      <c r="A107" s="127" t="s">
        <v>47</v>
      </c>
      <c r="B107" s="128" t="s">
        <v>652</v>
      </c>
      <c r="C107" s="74" t="s">
        <v>570</v>
      </c>
      <c r="D107" s="75" t="s">
        <v>456</v>
      </c>
      <c r="E107" s="73" t="s">
        <v>310</v>
      </c>
      <c r="F107" s="73" t="s">
        <v>335</v>
      </c>
      <c r="G107" s="127" t="s">
        <v>49</v>
      </c>
      <c r="H107" s="129" t="s">
        <v>48</v>
      </c>
      <c r="I107" s="127" t="s">
        <v>19</v>
      </c>
      <c r="J107" s="131">
        <v>820.16</v>
      </c>
      <c r="K107" s="131">
        <v>820.16</v>
      </c>
      <c r="L107" s="131">
        <v>820.16</v>
      </c>
      <c r="M107" s="48" t="s">
        <v>308</v>
      </c>
    </row>
    <row r="108" spans="1:13" ht="67.5">
      <c r="A108" s="127" t="s">
        <v>47</v>
      </c>
      <c r="B108" s="128" t="s">
        <v>639</v>
      </c>
      <c r="C108" s="74" t="s">
        <v>570</v>
      </c>
      <c r="D108" s="75" t="s">
        <v>569</v>
      </c>
      <c r="E108" s="73" t="s">
        <v>310</v>
      </c>
      <c r="F108" s="73" t="s">
        <v>568</v>
      </c>
      <c r="G108" s="127" t="s">
        <v>49</v>
      </c>
      <c r="H108" s="129" t="s">
        <v>48</v>
      </c>
      <c r="I108" s="127" t="s">
        <v>3</v>
      </c>
      <c r="J108" s="131">
        <v>563.70000000000005</v>
      </c>
      <c r="K108" s="131">
        <v>258.7</v>
      </c>
      <c r="L108" s="131">
        <v>201.6</v>
      </c>
      <c r="M108" s="48" t="s">
        <v>316</v>
      </c>
    </row>
    <row r="109" spans="1:13" ht="135">
      <c r="A109" s="127" t="s">
        <v>47</v>
      </c>
      <c r="B109" s="128" t="s">
        <v>650</v>
      </c>
      <c r="C109" s="74" t="s">
        <v>312</v>
      </c>
      <c r="D109" s="75" t="s">
        <v>456</v>
      </c>
      <c r="E109" s="73" t="s">
        <v>310</v>
      </c>
      <c r="F109" s="73" t="s">
        <v>335</v>
      </c>
      <c r="G109" s="127" t="s">
        <v>50</v>
      </c>
      <c r="H109" s="129" t="s">
        <v>48</v>
      </c>
      <c r="I109" s="127" t="s">
        <v>17</v>
      </c>
      <c r="J109" s="131">
        <v>5008</v>
      </c>
      <c r="K109" s="131">
        <v>5008</v>
      </c>
      <c r="L109" s="131">
        <v>5008</v>
      </c>
      <c r="M109" s="48" t="s">
        <v>308</v>
      </c>
    </row>
    <row r="110" spans="1:13" ht="135">
      <c r="A110" s="127" t="s">
        <v>47</v>
      </c>
      <c r="B110" s="128" t="s">
        <v>652</v>
      </c>
      <c r="C110" s="74" t="s">
        <v>312</v>
      </c>
      <c r="D110" s="75" t="s">
        <v>456</v>
      </c>
      <c r="E110" s="73" t="s">
        <v>310</v>
      </c>
      <c r="F110" s="73" t="s">
        <v>335</v>
      </c>
      <c r="G110" s="127" t="s">
        <v>50</v>
      </c>
      <c r="H110" s="129" t="s">
        <v>48</v>
      </c>
      <c r="I110" s="127" t="s">
        <v>19</v>
      </c>
      <c r="J110" s="131">
        <v>1512.4159999999999</v>
      </c>
      <c r="K110" s="131">
        <v>1512.4159999999999</v>
      </c>
      <c r="L110" s="131">
        <v>1512.4159999999999</v>
      </c>
      <c r="M110" s="48" t="s">
        <v>308</v>
      </c>
    </row>
    <row r="111" spans="1:13" ht="78.75">
      <c r="A111" s="127" t="s">
        <v>47</v>
      </c>
      <c r="B111" s="128" t="s">
        <v>639</v>
      </c>
      <c r="C111" s="74" t="s">
        <v>312</v>
      </c>
      <c r="D111" s="75" t="s">
        <v>567</v>
      </c>
      <c r="E111" s="73" t="s">
        <v>310</v>
      </c>
      <c r="F111" s="73" t="s">
        <v>566</v>
      </c>
      <c r="G111" s="127" t="s">
        <v>50</v>
      </c>
      <c r="H111" s="129" t="s">
        <v>48</v>
      </c>
      <c r="I111" s="127" t="s">
        <v>3</v>
      </c>
      <c r="J111" s="131">
        <v>345.9</v>
      </c>
      <c r="K111" s="131">
        <v>207.8</v>
      </c>
      <c r="L111" s="131">
        <v>197.8</v>
      </c>
      <c r="M111" s="66" t="s">
        <v>316</v>
      </c>
    </row>
    <row r="112" spans="1:13" ht="45">
      <c r="A112" s="127" t="s">
        <v>47</v>
      </c>
      <c r="B112" s="128" t="s">
        <v>955</v>
      </c>
      <c r="C112" s="4"/>
      <c r="D112" s="75" t="s">
        <v>324</v>
      </c>
      <c r="E112" s="73" t="s">
        <v>339</v>
      </c>
      <c r="F112" s="73" t="s">
        <v>338</v>
      </c>
      <c r="G112" s="127"/>
      <c r="H112" s="129" t="s">
        <v>946</v>
      </c>
      <c r="I112" s="127"/>
      <c r="J112" s="130">
        <v>250</v>
      </c>
      <c r="K112" s="130">
        <v>0</v>
      </c>
      <c r="L112" s="130">
        <v>0</v>
      </c>
      <c r="M112" s="48"/>
    </row>
    <row r="113" spans="1:13" ht="67.5">
      <c r="A113" s="127" t="s">
        <v>47</v>
      </c>
      <c r="B113" s="128" t="s">
        <v>639</v>
      </c>
      <c r="C113" s="74" t="s">
        <v>570</v>
      </c>
      <c r="D113" s="77" t="s">
        <v>565</v>
      </c>
      <c r="E113" s="78" t="s">
        <v>310</v>
      </c>
      <c r="F113" s="79" t="s">
        <v>564</v>
      </c>
      <c r="G113" s="127" t="s">
        <v>49</v>
      </c>
      <c r="H113" s="129" t="s">
        <v>946</v>
      </c>
      <c r="I113" s="127" t="s">
        <v>3</v>
      </c>
      <c r="J113" s="131">
        <v>250</v>
      </c>
      <c r="K113" s="131">
        <v>0</v>
      </c>
      <c r="L113" s="131">
        <v>0</v>
      </c>
      <c r="M113" s="48" t="s">
        <v>316</v>
      </c>
    </row>
    <row r="114" spans="1:13" ht="45">
      <c r="A114" s="127" t="s">
        <v>47</v>
      </c>
      <c r="B114" s="128" t="s">
        <v>668</v>
      </c>
      <c r="C114" s="18"/>
      <c r="D114" s="75" t="s">
        <v>324</v>
      </c>
      <c r="E114" s="73" t="s">
        <v>339</v>
      </c>
      <c r="F114" s="73" t="s">
        <v>338</v>
      </c>
      <c r="G114" s="127"/>
      <c r="H114" s="129" t="s">
        <v>51</v>
      </c>
      <c r="I114" s="127"/>
      <c r="J114" s="130">
        <v>16</v>
      </c>
      <c r="K114" s="130">
        <v>0</v>
      </c>
      <c r="L114" s="130">
        <v>0</v>
      </c>
      <c r="M114" s="47"/>
    </row>
    <row r="115" spans="1:13" ht="67.5">
      <c r="A115" s="127" t="s">
        <v>47</v>
      </c>
      <c r="B115" s="128" t="s">
        <v>639</v>
      </c>
      <c r="C115" s="74" t="s">
        <v>570</v>
      </c>
      <c r="D115" s="77" t="s">
        <v>565</v>
      </c>
      <c r="E115" s="78" t="s">
        <v>310</v>
      </c>
      <c r="F115" s="79" t="s">
        <v>564</v>
      </c>
      <c r="G115" s="127" t="s">
        <v>49</v>
      </c>
      <c r="H115" s="129" t="s">
        <v>51</v>
      </c>
      <c r="I115" s="127" t="s">
        <v>3</v>
      </c>
      <c r="J115" s="131">
        <v>16</v>
      </c>
      <c r="K115" s="131">
        <v>0</v>
      </c>
      <c r="L115" s="131">
        <v>0</v>
      </c>
      <c r="M115" s="48" t="s">
        <v>316</v>
      </c>
    </row>
    <row r="116" spans="1:13" ht="78.75">
      <c r="A116" s="127" t="s">
        <v>47</v>
      </c>
      <c r="B116" s="128" t="s">
        <v>956</v>
      </c>
      <c r="C116" s="9"/>
      <c r="D116" s="72" t="s">
        <v>1109</v>
      </c>
      <c r="E116" s="73" t="s">
        <v>310</v>
      </c>
      <c r="F116" s="73" t="s">
        <v>1110</v>
      </c>
      <c r="G116" s="127"/>
      <c r="H116" s="129" t="s">
        <v>945</v>
      </c>
      <c r="I116" s="127"/>
      <c r="J116" s="130">
        <v>170</v>
      </c>
      <c r="K116" s="130">
        <v>0</v>
      </c>
      <c r="L116" s="130">
        <v>0</v>
      </c>
      <c r="M116" s="47"/>
    </row>
    <row r="117" spans="1:13" ht="78.75">
      <c r="A117" s="127" t="s">
        <v>47</v>
      </c>
      <c r="B117" s="128" t="s">
        <v>639</v>
      </c>
      <c r="C117" s="74" t="s">
        <v>312</v>
      </c>
      <c r="D117" s="72" t="s">
        <v>1111</v>
      </c>
      <c r="E117" s="73" t="s">
        <v>310</v>
      </c>
      <c r="F117" s="113" t="s">
        <v>566</v>
      </c>
      <c r="G117" s="127" t="s">
        <v>50</v>
      </c>
      <c r="H117" s="129" t="s">
        <v>945</v>
      </c>
      <c r="I117" s="127" t="s">
        <v>3</v>
      </c>
      <c r="J117" s="131">
        <v>170</v>
      </c>
      <c r="K117" s="131">
        <v>0</v>
      </c>
      <c r="L117" s="131">
        <v>0</v>
      </c>
      <c r="M117" s="47" t="s">
        <v>316</v>
      </c>
    </row>
    <row r="118" spans="1:13" s="110" customFormat="1" ht="22.5">
      <c r="A118" s="132" t="s">
        <v>47</v>
      </c>
      <c r="B118" s="133" t="s">
        <v>995</v>
      </c>
      <c r="C118" s="104"/>
      <c r="D118" s="100"/>
      <c r="E118" s="102"/>
      <c r="F118" s="102"/>
      <c r="G118" s="132"/>
      <c r="H118" s="134" t="s">
        <v>1057</v>
      </c>
      <c r="I118" s="132"/>
      <c r="J118" s="135">
        <v>1255.3</v>
      </c>
      <c r="K118" s="135">
        <v>746.9</v>
      </c>
      <c r="L118" s="135">
        <v>614</v>
      </c>
      <c r="M118" s="103"/>
    </row>
    <row r="119" spans="1:13" ht="78.75">
      <c r="A119" s="127" t="s">
        <v>47</v>
      </c>
      <c r="B119" s="128" t="s">
        <v>669</v>
      </c>
      <c r="C119" s="76"/>
      <c r="D119" s="77" t="s">
        <v>324</v>
      </c>
      <c r="E119" s="78" t="s">
        <v>339</v>
      </c>
      <c r="F119" s="78" t="s">
        <v>338</v>
      </c>
      <c r="G119" s="127"/>
      <c r="H119" s="129" t="s">
        <v>52</v>
      </c>
      <c r="I119" s="127"/>
      <c r="J119" s="130">
        <v>483.3</v>
      </c>
      <c r="K119" s="130">
        <v>483.3</v>
      </c>
      <c r="L119" s="130">
        <v>483.3</v>
      </c>
      <c r="M119" s="69"/>
    </row>
    <row r="120" spans="1:13" ht="56.25">
      <c r="A120" s="127" t="s">
        <v>47</v>
      </c>
      <c r="B120" s="128" t="s">
        <v>639</v>
      </c>
      <c r="C120" s="76" t="s">
        <v>312</v>
      </c>
      <c r="D120" s="77" t="s">
        <v>1112</v>
      </c>
      <c r="E120" s="78" t="s">
        <v>310</v>
      </c>
      <c r="F120" s="78" t="s">
        <v>1113</v>
      </c>
      <c r="G120" s="127" t="s">
        <v>50</v>
      </c>
      <c r="H120" s="129" t="s">
        <v>52</v>
      </c>
      <c r="I120" s="127" t="s">
        <v>3</v>
      </c>
      <c r="J120" s="131">
        <v>483.3</v>
      </c>
      <c r="K120" s="131">
        <v>483.3</v>
      </c>
      <c r="L120" s="131">
        <v>483.3</v>
      </c>
      <c r="M120" s="6" t="s">
        <v>316</v>
      </c>
    </row>
    <row r="121" spans="1:13" ht="135">
      <c r="A121" s="127" t="s">
        <v>47</v>
      </c>
      <c r="B121" s="128" t="s">
        <v>670</v>
      </c>
      <c r="C121" s="74"/>
      <c r="D121" s="75" t="s">
        <v>324</v>
      </c>
      <c r="E121" s="73" t="s">
        <v>339</v>
      </c>
      <c r="F121" s="73" t="s">
        <v>338</v>
      </c>
      <c r="G121" s="127"/>
      <c r="H121" s="129" t="s">
        <v>53</v>
      </c>
      <c r="I121" s="127"/>
      <c r="J121" s="130">
        <v>772</v>
      </c>
      <c r="K121" s="130">
        <v>263.60000000000002</v>
      </c>
      <c r="L121" s="130">
        <v>130.69999999999999</v>
      </c>
      <c r="M121" s="47"/>
    </row>
    <row r="122" spans="1:13" ht="56.25">
      <c r="A122" s="127" t="s">
        <v>47</v>
      </c>
      <c r="B122" s="128" t="s">
        <v>639</v>
      </c>
      <c r="C122" s="74" t="s">
        <v>312</v>
      </c>
      <c r="D122" s="77" t="s">
        <v>1112</v>
      </c>
      <c r="E122" s="78" t="s">
        <v>310</v>
      </c>
      <c r="F122" s="78" t="s">
        <v>1113</v>
      </c>
      <c r="G122" s="127" t="s">
        <v>50</v>
      </c>
      <c r="H122" s="129" t="s">
        <v>53</v>
      </c>
      <c r="I122" s="127" t="s">
        <v>3</v>
      </c>
      <c r="J122" s="131">
        <v>772</v>
      </c>
      <c r="K122" s="131">
        <v>263.60000000000002</v>
      </c>
      <c r="L122" s="131">
        <v>130.69999999999999</v>
      </c>
      <c r="M122" s="48" t="s">
        <v>316</v>
      </c>
    </row>
    <row r="123" spans="1:13" ht="56.25">
      <c r="A123" s="122" t="s">
        <v>54</v>
      </c>
      <c r="B123" s="123" t="s">
        <v>671</v>
      </c>
      <c r="C123" s="15"/>
      <c r="D123" s="72"/>
      <c r="E123" s="73"/>
      <c r="F123" s="73"/>
      <c r="G123" s="122"/>
      <c r="H123" s="125"/>
      <c r="I123" s="122"/>
      <c r="J123" s="126">
        <v>405837.19481999998</v>
      </c>
      <c r="K123" s="126">
        <v>90947.676000000007</v>
      </c>
      <c r="L123" s="126">
        <v>96118.976999999999</v>
      </c>
      <c r="M123" s="47"/>
    </row>
    <row r="124" spans="1:13" s="110" customFormat="1" ht="90">
      <c r="A124" s="132" t="s">
        <v>54</v>
      </c>
      <c r="B124" s="133" t="s">
        <v>994</v>
      </c>
      <c r="C124" s="99"/>
      <c r="D124" s="100"/>
      <c r="E124" s="102"/>
      <c r="F124" s="102"/>
      <c r="G124" s="132"/>
      <c r="H124" s="134" t="s">
        <v>1056</v>
      </c>
      <c r="I124" s="132"/>
      <c r="J124" s="135">
        <v>2400</v>
      </c>
      <c r="K124" s="135">
        <v>1500</v>
      </c>
      <c r="L124" s="135">
        <v>1500</v>
      </c>
      <c r="M124" s="105"/>
    </row>
    <row r="125" spans="1:13" ht="78.75">
      <c r="A125" s="127" t="s">
        <v>54</v>
      </c>
      <c r="B125" s="128" t="s">
        <v>956</v>
      </c>
      <c r="C125" s="9"/>
      <c r="D125" s="72" t="s">
        <v>1109</v>
      </c>
      <c r="E125" s="73" t="s">
        <v>310</v>
      </c>
      <c r="F125" s="73" t="s">
        <v>1110</v>
      </c>
      <c r="G125" s="127"/>
      <c r="H125" s="129" t="s">
        <v>945</v>
      </c>
      <c r="I125" s="127"/>
      <c r="J125" s="130">
        <v>900</v>
      </c>
      <c r="K125" s="130">
        <v>0</v>
      </c>
      <c r="L125" s="130">
        <v>0</v>
      </c>
      <c r="M125" s="66"/>
    </row>
    <row r="126" spans="1:13" ht="78.75">
      <c r="A126" s="127" t="s">
        <v>54</v>
      </c>
      <c r="B126" s="128" t="s">
        <v>676</v>
      </c>
      <c r="C126" s="74" t="s">
        <v>312</v>
      </c>
      <c r="D126" s="72" t="s">
        <v>1111</v>
      </c>
      <c r="E126" s="73" t="s">
        <v>310</v>
      </c>
      <c r="F126" s="113" t="s">
        <v>566</v>
      </c>
      <c r="G126" s="127" t="s">
        <v>50</v>
      </c>
      <c r="H126" s="129" t="s">
        <v>945</v>
      </c>
      <c r="I126" s="127" t="s">
        <v>62</v>
      </c>
      <c r="J126" s="131">
        <v>900</v>
      </c>
      <c r="K126" s="131">
        <v>0</v>
      </c>
      <c r="L126" s="131">
        <v>0</v>
      </c>
      <c r="M126" s="48" t="s">
        <v>316</v>
      </c>
    </row>
    <row r="127" spans="1:13" ht="45">
      <c r="A127" s="127" t="s">
        <v>54</v>
      </c>
      <c r="B127" s="128" t="s">
        <v>672</v>
      </c>
      <c r="C127" s="74"/>
      <c r="D127" s="75" t="s">
        <v>324</v>
      </c>
      <c r="E127" s="73" t="s">
        <v>339</v>
      </c>
      <c r="F127" s="73" t="s">
        <v>338</v>
      </c>
      <c r="G127" s="127"/>
      <c r="H127" s="129" t="s">
        <v>55</v>
      </c>
      <c r="I127" s="127"/>
      <c r="J127" s="130">
        <v>1500</v>
      </c>
      <c r="K127" s="130">
        <v>1500</v>
      </c>
      <c r="L127" s="130">
        <v>1500</v>
      </c>
      <c r="M127" s="48"/>
    </row>
    <row r="128" spans="1:13" ht="78.75">
      <c r="A128" s="127" t="s">
        <v>54</v>
      </c>
      <c r="B128" s="128" t="s">
        <v>639</v>
      </c>
      <c r="C128" s="74" t="s">
        <v>312</v>
      </c>
      <c r="D128" s="75" t="s">
        <v>567</v>
      </c>
      <c r="E128" s="73" t="s">
        <v>310</v>
      </c>
      <c r="F128" s="73" t="s">
        <v>566</v>
      </c>
      <c r="G128" s="127" t="s">
        <v>50</v>
      </c>
      <c r="H128" s="129" t="s">
        <v>55</v>
      </c>
      <c r="I128" s="127" t="s">
        <v>3</v>
      </c>
      <c r="J128" s="131">
        <v>1500</v>
      </c>
      <c r="K128" s="131">
        <v>1500</v>
      </c>
      <c r="L128" s="131">
        <v>1500</v>
      </c>
      <c r="M128" s="48" t="s">
        <v>316</v>
      </c>
    </row>
    <row r="129" spans="1:13" s="110" customFormat="1" ht="22.5">
      <c r="A129" s="132" t="s">
        <v>54</v>
      </c>
      <c r="B129" s="133" t="s">
        <v>995</v>
      </c>
      <c r="C129" s="108"/>
      <c r="D129" s="100"/>
      <c r="E129" s="102"/>
      <c r="F129" s="102"/>
      <c r="G129" s="132"/>
      <c r="H129" s="134" t="s">
        <v>1057</v>
      </c>
      <c r="I129" s="132"/>
      <c r="J129" s="135">
        <v>100</v>
      </c>
      <c r="K129" s="135">
        <v>100</v>
      </c>
      <c r="L129" s="135">
        <v>100</v>
      </c>
      <c r="M129" s="105"/>
    </row>
    <row r="130" spans="1:13" ht="135">
      <c r="A130" s="127" t="s">
        <v>54</v>
      </c>
      <c r="B130" s="128" t="s">
        <v>670</v>
      </c>
      <c r="C130" s="74"/>
      <c r="D130" s="75" t="s">
        <v>324</v>
      </c>
      <c r="E130" s="73" t="s">
        <v>339</v>
      </c>
      <c r="F130" s="73" t="s">
        <v>338</v>
      </c>
      <c r="G130" s="127"/>
      <c r="H130" s="129" t="s">
        <v>53</v>
      </c>
      <c r="I130" s="127"/>
      <c r="J130" s="130">
        <v>100</v>
      </c>
      <c r="K130" s="130">
        <v>100</v>
      </c>
      <c r="L130" s="130">
        <v>100</v>
      </c>
      <c r="M130" s="48"/>
    </row>
    <row r="131" spans="1:13" ht="56.25">
      <c r="A131" s="127" t="s">
        <v>54</v>
      </c>
      <c r="B131" s="128" t="s">
        <v>639</v>
      </c>
      <c r="C131" s="74" t="s">
        <v>312</v>
      </c>
      <c r="D131" s="77" t="s">
        <v>1112</v>
      </c>
      <c r="E131" s="78" t="s">
        <v>310</v>
      </c>
      <c r="F131" s="78" t="s">
        <v>1113</v>
      </c>
      <c r="G131" s="127" t="s">
        <v>50</v>
      </c>
      <c r="H131" s="129" t="s">
        <v>53</v>
      </c>
      <c r="I131" s="127" t="s">
        <v>3</v>
      </c>
      <c r="J131" s="131">
        <v>100</v>
      </c>
      <c r="K131" s="131">
        <v>100</v>
      </c>
      <c r="L131" s="131">
        <v>100</v>
      </c>
      <c r="M131" s="66" t="s">
        <v>316</v>
      </c>
    </row>
    <row r="132" spans="1:13" s="110" customFormat="1" ht="146.25">
      <c r="A132" s="132" t="s">
        <v>54</v>
      </c>
      <c r="B132" s="133" t="s">
        <v>996</v>
      </c>
      <c r="C132" s="99"/>
      <c r="D132" s="114"/>
      <c r="E132" s="102"/>
      <c r="F132" s="102"/>
      <c r="G132" s="132"/>
      <c r="H132" s="134" t="s">
        <v>1058</v>
      </c>
      <c r="I132" s="132"/>
      <c r="J132" s="135">
        <v>21789.7</v>
      </c>
      <c r="K132" s="135">
        <v>22608.6</v>
      </c>
      <c r="L132" s="135">
        <v>0</v>
      </c>
      <c r="M132" s="105"/>
    </row>
    <row r="133" spans="1:13" ht="45">
      <c r="A133" s="127" t="s">
        <v>54</v>
      </c>
      <c r="B133" s="128" t="s">
        <v>673</v>
      </c>
      <c r="C133" s="3"/>
      <c r="D133" s="77" t="s">
        <v>374</v>
      </c>
      <c r="E133" s="78" t="s">
        <v>555</v>
      </c>
      <c r="F133" s="78" t="s">
        <v>338</v>
      </c>
      <c r="G133" s="127"/>
      <c r="H133" s="129" t="s">
        <v>56</v>
      </c>
      <c r="I133" s="127"/>
      <c r="J133" s="130">
        <v>18957</v>
      </c>
      <c r="K133" s="130">
        <v>19669.400000000001</v>
      </c>
      <c r="L133" s="130">
        <v>0</v>
      </c>
      <c r="M133" s="48"/>
    </row>
    <row r="134" spans="1:13" ht="67.5">
      <c r="A134" s="127" t="s">
        <v>54</v>
      </c>
      <c r="B134" s="128" t="s">
        <v>674</v>
      </c>
      <c r="C134" s="3" t="s">
        <v>521</v>
      </c>
      <c r="D134" s="77" t="s">
        <v>900</v>
      </c>
      <c r="E134" s="78" t="s">
        <v>310</v>
      </c>
      <c r="F134" s="78" t="s">
        <v>901</v>
      </c>
      <c r="G134" s="127" t="s">
        <v>57</v>
      </c>
      <c r="H134" s="129" t="s">
        <v>56</v>
      </c>
      <c r="I134" s="127" t="s">
        <v>58</v>
      </c>
      <c r="J134" s="131">
        <v>18957</v>
      </c>
      <c r="K134" s="131">
        <v>19669.400000000001</v>
      </c>
      <c r="L134" s="131">
        <v>0</v>
      </c>
      <c r="M134" s="47" t="s">
        <v>316</v>
      </c>
    </row>
    <row r="135" spans="1:13" ht="45">
      <c r="A135" s="127" t="s">
        <v>54</v>
      </c>
      <c r="B135" s="128" t="s">
        <v>909</v>
      </c>
      <c r="C135" s="3"/>
      <c r="D135" s="77" t="s">
        <v>374</v>
      </c>
      <c r="E135" s="78" t="s">
        <v>555</v>
      </c>
      <c r="F135" s="78" t="s">
        <v>338</v>
      </c>
      <c r="G135" s="127"/>
      <c r="H135" s="129" t="s">
        <v>59</v>
      </c>
      <c r="I135" s="127"/>
      <c r="J135" s="130">
        <v>2832.7</v>
      </c>
      <c r="K135" s="130">
        <v>2939.2</v>
      </c>
      <c r="L135" s="130">
        <v>0</v>
      </c>
      <c r="M135" s="47"/>
    </row>
    <row r="136" spans="1:13" ht="67.5">
      <c r="A136" s="127" t="s">
        <v>54</v>
      </c>
      <c r="B136" s="128" t="s">
        <v>674</v>
      </c>
      <c r="C136" s="3" t="s">
        <v>521</v>
      </c>
      <c r="D136" s="77" t="s">
        <v>900</v>
      </c>
      <c r="E136" s="78" t="s">
        <v>310</v>
      </c>
      <c r="F136" s="78" t="s">
        <v>901</v>
      </c>
      <c r="G136" s="127" t="s">
        <v>57</v>
      </c>
      <c r="H136" s="129" t="s">
        <v>59</v>
      </c>
      <c r="I136" s="127" t="s">
        <v>58</v>
      </c>
      <c r="J136" s="131">
        <v>2832.7</v>
      </c>
      <c r="K136" s="131">
        <v>2939.2</v>
      </c>
      <c r="L136" s="131">
        <v>0</v>
      </c>
      <c r="M136" s="47" t="s">
        <v>316</v>
      </c>
    </row>
    <row r="137" spans="1:13" s="110" customFormat="1" ht="56.25">
      <c r="A137" s="132" t="s">
        <v>54</v>
      </c>
      <c r="B137" s="133" t="s">
        <v>997</v>
      </c>
      <c r="C137" s="104"/>
      <c r="D137" s="100"/>
      <c r="E137" s="102"/>
      <c r="F137" s="102"/>
      <c r="G137" s="132"/>
      <c r="H137" s="134" t="s">
        <v>1059</v>
      </c>
      <c r="I137" s="132"/>
      <c r="J137" s="135">
        <v>15296.322</v>
      </c>
      <c r="K137" s="135">
        <v>14302</v>
      </c>
      <c r="L137" s="135">
        <v>14302</v>
      </c>
      <c r="M137" s="103"/>
    </row>
    <row r="138" spans="1:13" ht="90">
      <c r="A138" s="127" t="s">
        <v>54</v>
      </c>
      <c r="B138" s="128" t="s">
        <v>957</v>
      </c>
      <c r="C138" s="80"/>
      <c r="D138" s="77" t="s">
        <v>563</v>
      </c>
      <c r="E138" s="78" t="s">
        <v>562</v>
      </c>
      <c r="F138" s="78" t="s">
        <v>561</v>
      </c>
      <c r="G138" s="127"/>
      <c r="H138" s="129" t="s">
        <v>944</v>
      </c>
      <c r="I138" s="127"/>
      <c r="J138" s="130">
        <v>100</v>
      </c>
      <c r="K138" s="130">
        <v>0</v>
      </c>
      <c r="L138" s="130">
        <v>0</v>
      </c>
      <c r="M138" s="69"/>
    </row>
    <row r="139" spans="1:13" ht="56.25">
      <c r="A139" s="127" t="s">
        <v>54</v>
      </c>
      <c r="B139" s="128" t="s">
        <v>639</v>
      </c>
      <c r="C139" s="3" t="s">
        <v>521</v>
      </c>
      <c r="D139" s="95" t="s">
        <v>551</v>
      </c>
      <c r="E139" s="78" t="s">
        <v>1115</v>
      </c>
      <c r="F139" s="78" t="s">
        <v>550</v>
      </c>
      <c r="G139" s="127" t="s">
        <v>57</v>
      </c>
      <c r="H139" s="129" t="s">
        <v>944</v>
      </c>
      <c r="I139" s="127" t="s">
        <v>3</v>
      </c>
      <c r="J139" s="131">
        <v>100</v>
      </c>
      <c r="K139" s="131">
        <v>0</v>
      </c>
      <c r="L139" s="131">
        <v>0</v>
      </c>
      <c r="M139" s="6" t="s">
        <v>316</v>
      </c>
    </row>
    <row r="140" spans="1:13" ht="67.5">
      <c r="A140" s="127" t="s">
        <v>54</v>
      </c>
      <c r="B140" s="128" t="s">
        <v>958</v>
      </c>
      <c r="C140" s="80"/>
      <c r="D140" s="77" t="s">
        <v>563</v>
      </c>
      <c r="E140" s="78" t="s">
        <v>562</v>
      </c>
      <c r="F140" s="78" t="s">
        <v>561</v>
      </c>
      <c r="G140" s="127"/>
      <c r="H140" s="129" t="s">
        <v>943</v>
      </c>
      <c r="I140" s="127"/>
      <c r="J140" s="130">
        <v>194.322</v>
      </c>
      <c r="K140" s="130">
        <v>0</v>
      </c>
      <c r="L140" s="130">
        <v>0</v>
      </c>
      <c r="M140" s="47"/>
    </row>
    <row r="141" spans="1:13" ht="112.5">
      <c r="A141" s="127" t="s">
        <v>54</v>
      </c>
      <c r="B141" s="128" t="s">
        <v>639</v>
      </c>
      <c r="C141" s="80" t="s">
        <v>560</v>
      </c>
      <c r="D141" s="72" t="s">
        <v>1114</v>
      </c>
      <c r="E141" s="73" t="s">
        <v>310</v>
      </c>
      <c r="F141" s="73" t="s">
        <v>379</v>
      </c>
      <c r="G141" s="127" t="s">
        <v>61</v>
      </c>
      <c r="H141" s="129" t="s">
        <v>943</v>
      </c>
      <c r="I141" s="127" t="s">
        <v>3</v>
      </c>
      <c r="J141" s="131">
        <v>194.322</v>
      </c>
      <c r="K141" s="131">
        <v>0</v>
      </c>
      <c r="L141" s="131">
        <v>0</v>
      </c>
      <c r="M141" s="48" t="s">
        <v>316</v>
      </c>
    </row>
    <row r="142" spans="1:13" ht="67.5">
      <c r="A142" s="127" t="s">
        <v>54</v>
      </c>
      <c r="B142" s="128" t="s">
        <v>959</v>
      </c>
      <c r="C142" s="80"/>
      <c r="D142" s="77" t="s">
        <v>563</v>
      </c>
      <c r="E142" s="78" t="s">
        <v>562</v>
      </c>
      <c r="F142" s="78" t="s">
        <v>561</v>
      </c>
      <c r="G142" s="127"/>
      <c r="H142" s="129" t="s">
        <v>942</v>
      </c>
      <c r="I142" s="127"/>
      <c r="J142" s="130">
        <v>200</v>
      </c>
      <c r="K142" s="130">
        <v>0</v>
      </c>
      <c r="L142" s="130">
        <v>0</v>
      </c>
      <c r="M142" s="47"/>
    </row>
    <row r="143" spans="1:13" ht="112.5">
      <c r="A143" s="127" t="s">
        <v>54</v>
      </c>
      <c r="B143" s="128" t="s">
        <v>639</v>
      </c>
      <c r="C143" s="80" t="s">
        <v>560</v>
      </c>
      <c r="D143" s="72" t="s">
        <v>1114</v>
      </c>
      <c r="E143" s="73" t="s">
        <v>310</v>
      </c>
      <c r="F143" s="73" t="s">
        <v>379</v>
      </c>
      <c r="G143" s="127" t="s">
        <v>61</v>
      </c>
      <c r="H143" s="129" t="s">
        <v>942</v>
      </c>
      <c r="I143" s="127" t="s">
        <v>3</v>
      </c>
      <c r="J143" s="131">
        <v>200</v>
      </c>
      <c r="K143" s="131">
        <v>0</v>
      </c>
      <c r="L143" s="131">
        <v>0</v>
      </c>
      <c r="M143" s="48" t="s">
        <v>316</v>
      </c>
    </row>
    <row r="144" spans="1:13" ht="67.5">
      <c r="A144" s="127" t="s">
        <v>54</v>
      </c>
      <c r="B144" s="128" t="s">
        <v>960</v>
      </c>
      <c r="C144" s="80"/>
      <c r="D144" s="77" t="s">
        <v>563</v>
      </c>
      <c r="E144" s="78" t="s">
        <v>562</v>
      </c>
      <c r="F144" s="78" t="s">
        <v>561</v>
      </c>
      <c r="G144" s="127"/>
      <c r="H144" s="129" t="s">
        <v>941</v>
      </c>
      <c r="I144" s="127"/>
      <c r="J144" s="130">
        <v>500</v>
      </c>
      <c r="K144" s="130">
        <v>0</v>
      </c>
      <c r="L144" s="130">
        <v>0</v>
      </c>
      <c r="M144" s="66"/>
    </row>
    <row r="145" spans="1:13" ht="112.5">
      <c r="A145" s="127" t="s">
        <v>54</v>
      </c>
      <c r="B145" s="128" t="s">
        <v>639</v>
      </c>
      <c r="C145" s="80" t="s">
        <v>560</v>
      </c>
      <c r="D145" s="72" t="s">
        <v>1114</v>
      </c>
      <c r="E145" s="73" t="s">
        <v>310</v>
      </c>
      <c r="F145" s="73" t="s">
        <v>379</v>
      </c>
      <c r="G145" s="127" t="s">
        <v>61</v>
      </c>
      <c r="H145" s="129" t="s">
        <v>941</v>
      </c>
      <c r="I145" s="127" t="s">
        <v>3</v>
      </c>
      <c r="J145" s="131">
        <v>500</v>
      </c>
      <c r="K145" s="131">
        <v>0</v>
      </c>
      <c r="L145" s="131">
        <v>0</v>
      </c>
      <c r="M145" s="48" t="s">
        <v>316</v>
      </c>
    </row>
    <row r="146" spans="1:13" ht="90">
      <c r="A146" s="127" t="s">
        <v>54</v>
      </c>
      <c r="B146" s="128" t="s">
        <v>675</v>
      </c>
      <c r="C146" s="80"/>
      <c r="D146" s="77" t="s">
        <v>563</v>
      </c>
      <c r="E146" s="78" t="s">
        <v>562</v>
      </c>
      <c r="F146" s="78" t="s">
        <v>561</v>
      </c>
      <c r="G146" s="127"/>
      <c r="H146" s="129" t="s">
        <v>60</v>
      </c>
      <c r="I146" s="127"/>
      <c r="J146" s="130">
        <v>9170</v>
      </c>
      <c r="K146" s="130">
        <v>9170</v>
      </c>
      <c r="L146" s="130">
        <v>9170</v>
      </c>
      <c r="M146" s="48"/>
    </row>
    <row r="147" spans="1:13" ht="112.5">
      <c r="A147" s="127" t="s">
        <v>54</v>
      </c>
      <c r="B147" s="128" t="s">
        <v>676</v>
      </c>
      <c r="C147" s="80" t="s">
        <v>560</v>
      </c>
      <c r="D147" s="77" t="s">
        <v>559</v>
      </c>
      <c r="E147" s="78" t="s">
        <v>310</v>
      </c>
      <c r="F147" s="78" t="s">
        <v>558</v>
      </c>
      <c r="G147" s="127" t="s">
        <v>61</v>
      </c>
      <c r="H147" s="129" t="s">
        <v>60</v>
      </c>
      <c r="I147" s="127" t="s">
        <v>62</v>
      </c>
      <c r="J147" s="131">
        <v>9170</v>
      </c>
      <c r="K147" s="131">
        <v>9170</v>
      </c>
      <c r="L147" s="131">
        <v>9170</v>
      </c>
      <c r="M147" s="48" t="s">
        <v>316</v>
      </c>
    </row>
    <row r="148" spans="1:13" ht="90">
      <c r="A148" s="127" t="s">
        <v>54</v>
      </c>
      <c r="B148" s="128" t="s">
        <v>677</v>
      </c>
      <c r="C148" s="80"/>
      <c r="D148" s="77" t="s">
        <v>563</v>
      </c>
      <c r="E148" s="78" t="s">
        <v>562</v>
      </c>
      <c r="F148" s="78" t="s">
        <v>561</v>
      </c>
      <c r="G148" s="127"/>
      <c r="H148" s="129" t="s">
        <v>63</v>
      </c>
      <c r="I148" s="127"/>
      <c r="J148" s="130">
        <v>5132</v>
      </c>
      <c r="K148" s="130">
        <v>5132</v>
      </c>
      <c r="L148" s="130">
        <v>5132</v>
      </c>
      <c r="M148" s="48"/>
    </row>
    <row r="149" spans="1:13" ht="112.5">
      <c r="A149" s="127" t="s">
        <v>54</v>
      </c>
      <c r="B149" s="128" t="s">
        <v>676</v>
      </c>
      <c r="C149" s="80" t="s">
        <v>560</v>
      </c>
      <c r="D149" s="77" t="s">
        <v>559</v>
      </c>
      <c r="E149" s="78" t="s">
        <v>310</v>
      </c>
      <c r="F149" s="78" t="s">
        <v>558</v>
      </c>
      <c r="G149" s="127" t="s">
        <v>61</v>
      </c>
      <c r="H149" s="129" t="s">
        <v>63</v>
      </c>
      <c r="I149" s="127" t="s">
        <v>62</v>
      </c>
      <c r="J149" s="131">
        <v>5132</v>
      </c>
      <c r="K149" s="131">
        <v>5132</v>
      </c>
      <c r="L149" s="131">
        <v>5132</v>
      </c>
      <c r="M149" s="48" t="s">
        <v>316</v>
      </c>
    </row>
    <row r="150" spans="1:13" s="110" customFormat="1" ht="78.75">
      <c r="A150" s="132" t="s">
        <v>54</v>
      </c>
      <c r="B150" s="133" t="s">
        <v>998</v>
      </c>
      <c r="C150" s="108"/>
      <c r="D150" s="100"/>
      <c r="E150" s="102"/>
      <c r="F150" s="102"/>
      <c r="G150" s="132"/>
      <c r="H150" s="134" t="s">
        <v>1060</v>
      </c>
      <c r="I150" s="132"/>
      <c r="J150" s="135">
        <v>106.21</v>
      </c>
      <c r="K150" s="135">
        <v>0</v>
      </c>
      <c r="L150" s="135">
        <v>0</v>
      </c>
      <c r="M150" s="115"/>
    </row>
    <row r="151" spans="1:13" ht="33.75">
      <c r="A151" s="127" t="s">
        <v>54</v>
      </c>
      <c r="B151" s="128" t="s">
        <v>678</v>
      </c>
      <c r="C151" s="80"/>
      <c r="D151" s="81" t="s">
        <v>549</v>
      </c>
      <c r="E151" s="78" t="s">
        <v>861</v>
      </c>
      <c r="F151" s="78" t="s">
        <v>548</v>
      </c>
      <c r="G151" s="127"/>
      <c r="H151" s="129" t="s">
        <v>64</v>
      </c>
      <c r="I151" s="127"/>
      <c r="J151" s="130">
        <v>75</v>
      </c>
      <c r="K151" s="130">
        <v>0</v>
      </c>
      <c r="L151" s="130">
        <v>0</v>
      </c>
      <c r="M151" s="48"/>
    </row>
    <row r="152" spans="1:13" ht="56.25">
      <c r="A152" s="127" t="s">
        <v>54</v>
      </c>
      <c r="B152" s="128" t="s">
        <v>639</v>
      </c>
      <c r="C152" s="3" t="s">
        <v>521</v>
      </c>
      <c r="D152" s="2" t="s">
        <v>862</v>
      </c>
      <c r="E152" s="1" t="s">
        <v>310</v>
      </c>
      <c r="F152" s="1" t="s">
        <v>863</v>
      </c>
      <c r="G152" s="127" t="s">
        <v>57</v>
      </c>
      <c r="H152" s="129" t="s">
        <v>64</v>
      </c>
      <c r="I152" s="127" t="s">
        <v>3</v>
      </c>
      <c r="J152" s="131">
        <v>75</v>
      </c>
      <c r="K152" s="131">
        <v>0</v>
      </c>
      <c r="L152" s="131">
        <v>0</v>
      </c>
      <c r="M152" s="48" t="s">
        <v>316</v>
      </c>
    </row>
    <row r="153" spans="1:13" ht="33.75">
      <c r="A153" s="127" t="s">
        <v>54</v>
      </c>
      <c r="B153" s="128" t="s">
        <v>678</v>
      </c>
      <c r="C153" s="80"/>
      <c r="D153" s="81" t="s">
        <v>549</v>
      </c>
      <c r="E153" s="78" t="s">
        <v>861</v>
      </c>
      <c r="F153" s="78" t="s">
        <v>548</v>
      </c>
      <c r="G153" s="127"/>
      <c r="H153" s="129" t="s">
        <v>65</v>
      </c>
      <c r="I153" s="127"/>
      <c r="J153" s="130">
        <v>31.21</v>
      </c>
      <c r="K153" s="130">
        <v>0</v>
      </c>
      <c r="L153" s="130">
        <v>0</v>
      </c>
      <c r="M153" s="47"/>
    </row>
    <row r="154" spans="1:13" ht="56.25">
      <c r="A154" s="127" t="s">
        <v>54</v>
      </c>
      <c r="B154" s="128" t="s">
        <v>639</v>
      </c>
      <c r="C154" s="3" t="s">
        <v>521</v>
      </c>
      <c r="D154" s="2" t="s">
        <v>862</v>
      </c>
      <c r="E154" s="1" t="s">
        <v>310</v>
      </c>
      <c r="F154" s="1" t="s">
        <v>863</v>
      </c>
      <c r="G154" s="127" t="s">
        <v>57</v>
      </c>
      <c r="H154" s="129" t="s">
        <v>65</v>
      </c>
      <c r="I154" s="127" t="s">
        <v>3</v>
      </c>
      <c r="J154" s="131">
        <v>31.21</v>
      </c>
      <c r="K154" s="131">
        <v>0</v>
      </c>
      <c r="L154" s="131">
        <v>0</v>
      </c>
      <c r="M154" s="48" t="s">
        <v>316</v>
      </c>
    </row>
    <row r="155" spans="1:13" s="110" customFormat="1" ht="33.75">
      <c r="A155" s="132" t="s">
        <v>54</v>
      </c>
      <c r="B155" s="133" t="s">
        <v>999</v>
      </c>
      <c r="C155" s="116"/>
      <c r="D155" s="100"/>
      <c r="E155" s="102"/>
      <c r="F155" s="102"/>
      <c r="G155" s="132"/>
      <c r="H155" s="134" t="s">
        <v>1061</v>
      </c>
      <c r="I155" s="132"/>
      <c r="J155" s="135">
        <v>54331.377999999997</v>
      </c>
      <c r="K155" s="135">
        <v>34297.688999999998</v>
      </c>
      <c r="L155" s="135">
        <v>40844.271999999997</v>
      </c>
      <c r="M155" s="103"/>
    </row>
    <row r="156" spans="1:13" ht="45">
      <c r="A156" s="127" t="s">
        <v>54</v>
      </c>
      <c r="B156" s="128" t="s">
        <v>649</v>
      </c>
      <c r="C156" s="80"/>
      <c r="D156" s="75" t="s">
        <v>324</v>
      </c>
      <c r="E156" s="73" t="s">
        <v>541</v>
      </c>
      <c r="F156" s="73" t="s">
        <v>338</v>
      </c>
      <c r="G156" s="127"/>
      <c r="H156" s="129" t="s">
        <v>66</v>
      </c>
      <c r="I156" s="127"/>
      <c r="J156" s="130">
        <v>31045.502</v>
      </c>
      <c r="K156" s="130">
        <v>31007.839</v>
      </c>
      <c r="L156" s="130">
        <v>31042.621999999999</v>
      </c>
      <c r="M156" s="47"/>
    </row>
    <row r="157" spans="1:13" ht="135">
      <c r="A157" s="127" t="s">
        <v>54</v>
      </c>
      <c r="B157" s="128" t="s">
        <v>650</v>
      </c>
      <c r="C157" s="80" t="s">
        <v>537</v>
      </c>
      <c r="D157" s="75" t="s">
        <v>456</v>
      </c>
      <c r="E157" s="73" t="s">
        <v>310</v>
      </c>
      <c r="F157" s="73" t="s">
        <v>335</v>
      </c>
      <c r="G157" s="127" t="s">
        <v>67</v>
      </c>
      <c r="H157" s="129" t="s">
        <v>66</v>
      </c>
      <c r="I157" s="127" t="s">
        <v>17</v>
      </c>
      <c r="J157" s="131">
        <v>22114.240000000002</v>
      </c>
      <c r="K157" s="131">
        <v>22114.240000000002</v>
      </c>
      <c r="L157" s="131">
        <v>22114.240000000002</v>
      </c>
      <c r="M157" s="47" t="s">
        <v>308</v>
      </c>
    </row>
    <row r="158" spans="1:13" ht="101.25">
      <c r="A158" s="127" t="s">
        <v>54</v>
      </c>
      <c r="B158" s="128" t="s">
        <v>651</v>
      </c>
      <c r="C158" s="80" t="s">
        <v>537</v>
      </c>
      <c r="D158" s="72" t="s">
        <v>1108</v>
      </c>
      <c r="E158" s="73" t="s">
        <v>310</v>
      </c>
      <c r="F158" s="73" t="s">
        <v>337</v>
      </c>
      <c r="G158" s="127" t="s">
        <v>67</v>
      </c>
      <c r="H158" s="129" t="s">
        <v>66</v>
      </c>
      <c r="I158" s="127" t="s">
        <v>18</v>
      </c>
      <c r="J158" s="131">
        <v>7</v>
      </c>
      <c r="K158" s="131">
        <v>7</v>
      </c>
      <c r="L158" s="131">
        <v>0</v>
      </c>
      <c r="M158" s="69" t="s">
        <v>316</v>
      </c>
    </row>
    <row r="159" spans="1:13" ht="135">
      <c r="A159" s="127" t="s">
        <v>54</v>
      </c>
      <c r="B159" s="128" t="s">
        <v>652</v>
      </c>
      <c r="C159" s="80" t="s">
        <v>537</v>
      </c>
      <c r="D159" s="75" t="s">
        <v>456</v>
      </c>
      <c r="E159" s="73" t="s">
        <v>310</v>
      </c>
      <c r="F159" s="73" t="s">
        <v>335</v>
      </c>
      <c r="G159" s="127" t="s">
        <v>67</v>
      </c>
      <c r="H159" s="129" t="s">
        <v>66</v>
      </c>
      <c r="I159" s="127" t="s">
        <v>19</v>
      </c>
      <c r="J159" s="131">
        <v>6678.5</v>
      </c>
      <c r="K159" s="131">
        <v>6678.5</v>
      </c>
      <c r="L159" s="131">
        <v>6678.5</v>
      </c>
      <c r="M159" s="6" t="s">
        <v>308</v>
      </c>
    </row>
    <row r="160" spans="1:13" ht="67.5">
      <c r="A160" s="127" t="s">
        <v>54</v>
      </c>
      <c r="B160" s="128" t="s">
        <v>639</v>
      </c>
      <c r="C160" s="80" t="s">
        <v>537</v>
      </c>
      <c r="D160" s="77" t="s">
        <v>540</v>
      </c>
      <c r="E160" s="78" t="s">
        <v>310</v>
      </c>
      <c r="F160" s="78" t="s">
        <v>539</v>
      </c>
      <c r="G160" s="127" t="s">
        <v>67</v>
      </c>
      <c r="H160" s="129" t="s">
        <v>66</v>
      </c>
      <c r="I160" s="127" t="s">
        <v>3</v>
      </c>
      <c r="J160" s="131">
        <v>1506.9</v>
      </c>
      <c r="K160" s="131">
        <v>1469.2370000000001</v>
      </c>
      <c r="L160" s="131">
        <v>1516.9</v>
      </c>
      <c r="M160" s="47" t="s">
        <v>316</v>
      </c>
    </row>
    <row r="161" spans="1:13" ht="67.5">
      <c r="A161" s="127" t="s">
        <v>54</v>
      </c>
      <c r="B161" s="128" t="s">
        <v>679</v>
      </c>
      <c r="C161" s="80" t="s">
        <v>537</v>
      </c>
      <c r="D161" s="77" t="s">
        <v>540</v>
      </c>
      <c r="E161" s="78" t="s">
        <v>310</v>
      </c>
      <c r="F161" s="78" t="s">
        <v>539</v>
      </c>
      <c r="G161" s="127" t="s">
        <v>67</v>
      </c>
      <c r="H161" s="129" t="s">
        <v>66</v>
      </c>
      <c r="I161" s="127" t="s">
        <v>68</v>
      </c>
      <c r="J161" s="131">
        <v>732.66200000000003</v>
      </c>
      <c r="K161" s="131">
        <v>732.66200000000003</v>
      </c>
      <c r="L161" s="131">
        <v>732.66200000000003</v>
      </c>
      <c r="M161" s="48" t="s">
        <v>308</v>
      </c>
    </row>
    <row r="162" spans="1:13" ht="67.5">
      <c r="A162" s="127" t="s">
        <v>54</v>
      </c>
      <c r="B162" s="128" t="s">
        <v>680</v>
      </c>
      <c r="C162" s="80" t="s">
        <v>537</v>
      </c>
      <c r="D162" s="77" t="s">
        <v>540</v>
      </c>
      <c r="E162" s="78" t="s">
        <v>310</v>
      </c>
      <c r="F162" s="78" t="s">
        <v>539</v>
      </c>
      <c r="G162" s="127" t="s">
        <v>67</v>
      </c>
      <c r="H162" s="129" t="s">
        <v>66</v>
      </c>
      <c r="I162" s="127" t="s">
        <v>69</v>
      </c>
      <c r="J162" s="131">
        <v>6.2</v>
      </c>
      <c r="K162" s="131">
        <v>6.2</v>
      </c>
      <c r="L162" s="131">
        <v>0.32</v>
      </c>
      <c r="M162" s="47" t="s">
        <v>308</v>
      </c>
    </row>
    <row r="163" spans="1:13" ht="56.25">
      <c r="A163" s="127" t="s">
        <v>54</v>
      </c>
      <c r="B163" s="128" t="s">
        <v>681</v>
      </c>
      <c r="C163" s="80"/>
      <c r="D163" s="7" t="s">
        <v>374</v>
      </c>
      <c r="E163" s="6" t="s">
        <v>555</v>
      </c>
      <c r="F163" s="78" t="s">
        <v>338</v>
      </c>
      <c r="G163" s="127"/>
      <c r="H163" s="129" t="s">
        <v>70</v>
      </c>
      <c r="I163" s="127"/>
      <c r="J163" s="130">
        <v>456.9</v>
      </c>
      <c r="K163" s="130">
        <v>456.9</v>
      </c>
      <c r="L163" s="130">
        <v>456.9</v>
      </c>
      <c r="M163" s="48"/>
    </row>
    <row r="164" spans="1:13" ht="45">
      <c r="A164" s="127" t="s">
        <v>54</v>
      </c>
      <c r="B164" s="128" t="s">
        <v>639</v>
      </c>
      <c r="C164" s="80" t="s">
        <v>521</v>
      </c>
      <c r="D164" s="7" t="s">
        <v>554</v>
      </c>
      <c r="E164" s="6" t="s">
        <v>553</v>
      </c>
      <c r="F164" s="78" t="s">
        <v>539</v>
      </c>
      <c r="G164" s="127" t="s">
        <v>57</v>
      </c>
      <c r="H164" s="129" t="s">
        <v>70</v>
      </c>
      <c r="I164" s="127" t="s">
        <v>3</v>
      </c>
      <c r="J164" s="131">
        <v>456.9</v>
      </c>
      <c r="K164" s="131">
        <v>456.9</v>
      </c>
      <c r="L164" s="131">
        <v>456.9</v>
      </c>
      <c r="M164" s="66" t="s">
        <v>308</v>
      </c>
    </row>
    <row r="165" spans="1:13" ht="78.75">
      <c r="A165" s="127" t="s">
        <v>54</v>
      </c>
      <c r="B165" s="128" t="s">
        <v>682</v>
      </c>
      <c r="C165" s="80"/>
      <c r="D165" s="81" t="s">
        <v>549</v>
      </c>
      <c r="E165" s="78" t="s">
        <v>864</v>
      </c>
      <c r="F165" s="78" t="s">
        <v>548</v>
      </c>
      <c r="G165" s="127"/>
      <c r="H165" s="129" t="s">
        <v>71</v>
      </c>
      <c r="I165" s="127"/>
      <c r="J165" s="130">
        <v>2865.645</v>
      </c>
      <c r="K165" s="130">
        <v>0</v>
      </c>
      <c r="L165" s="130">
        <v>1500</v>
      </c>
      <c r="M165" s="48"/>
    </row>
    <row r="166" spans="1:13" ht="123.75">
      <c r="A166" s="127" t="s">
        <v>54</v>
      </c>
      <c r="B166" s="128" t="s">
        <v>639</v>
      </c>
      <c r="C166" s="80" t="s">
        <v>521</v>
      </c>
      <c r="D166" s="77" t="s">
        <v>547</v>
      </c>
      <c r="E166" s="78" t="s">
        <v>310</v>
      </c>
      <c r="F166" s="78" t="s">
        <v>546</v>
      </c>
      <c r="G166" s="127" t="s">
        <v>57</v>
      </c>
      <c r="H166" s="129" t="s">
        <v>71</v>
      </c>
      <c r="I166" s="127" t="s">
        <v>3</v>
      </c>
      <c r="J166" s="131">
        <v>1255</v>
      </c>
      <c r="K166" s="131">
        <v>0</v>
      </c>
      <c r="L166" s="131">
        <v>500</v>
      </c>
      <c r="M166" s="48" t="s">
        <v>316</v>
      </c>
    </row>
    <row r="167" spans="1:13" ht="123.75">
      <c r="A167" s="127" t="s">
        <v>54</v>
      </c>
      <c r="B167" s="128" t="s">
        <v>665</v>
      </c>
      <c r="C167" s="80" t="s">
        <v>521</v>
      </c>
      <c r="D167" s="77" t="s">
        <v>547</v>
      </c>
      <c r="E167" s="78" t="s">
        <v>310</v>
      </c>
      <c r="F167" s="78" t="s">
        <v>546</v>
      </c>
      <c r="G167" s="127" t="s">
        <v>57</v>
      </c>
      <c r="H167" s="129" t="s">
        <v>71</v>
      </c>
      <c r="I167" s="127" t="s">
        <v>45</v>
      </c>
      <c r="J167" s="131">
        <v>1610.645</v>
      </c>
      <c r="K167" s="131">
        <v>0</v>
      </c>
      <c r="L167" s="131">
        <v>1000</v>
      </c>
      <c r="M167" s="48" t="s">
        <v>316</v>
      </c>
    </row>
    <row r="168" spans="1:13" ht="33.75">
      <c r="A168" s="127" t="s">
        <v>54</v>
      </c>
      <c r="B168" s="128" t="s">
        <v>683</v>
      </c>
      <c r="C168" s="80"/>
      <c r="D168" s="81" t="s">
        <v>549</v>
      </c>
      <c r="E168" s="78" t="s">
        <v>552</v>
      </c>
      <c r="F168" s="78" t="s">
        <v>548</v>
      </c>
      <c r="G168" s="127"/>
      <c r="H168" s="129" t="s">
        <v>72</v>
      </c>
      <c r="I168" s="127"/>
      <c r="J168" s="130">
        <v>2832.2080000000001</v>
      </c>
      <c r="K168" s="130">
        <v>0</v>
      </c>
      <c r="L168" s="130">
        <v>1000</v>
      </c>
      <c r="M168" s="48"/>
    </row>
    <row r="169" spans="1:13" ht="56.25">
      <c r="A169" s="127" t="s">
        <v>54</v>
      </c>
      <c r="B169" s="128" t="s">
        <v>639</v>
      </c>
      <c r="C169" s="80" t="s">
        <v>521</v>
      </c>
      <c r="D169" s="81" t="s">
        <v>557</v>
      </c>
      <c r="E169" s="78" t="s">
        <v>310</v>
      </c>
      <c r="F169" s="78" t="s">
        <v>556</v>
      </c>
      <c r="G169" s="127" t="s">
        <v>57</v>
      </c>
      <c r="H169" s="129" t="s">
        <v>72</v>
      </c>
      <c r="I169" s="127" t="s">
        <v>3</v>
      </c>
      <c r="J169" s="131">
        <v>2832.2080000000001</v>
      </c>
      <c r="K169" s="131">
        <v>0</v>
      </c>
      <c r="L169" s="131">
        <v>1000</v>
      </c>
      <c r="M169" s="48" t="s">
        <v>316</v>
      </c>
    </row>
    <row r="170" spans="1:13" ht="78.75">
      <c r="A170" s="127" t="s">
        <v>54</v>
      </c>
      <c r="B170" s="128" t="s">
        <v>684</v>
      </c>
      <c r="C170" s="80"/>
      <c r="D170" s="77" t="s">
        <v>324</v>
      </c>
      <c r="E170" s="78" t="s">
        <v>533</v>
      </c>
      <c r="F170" s="78" t="s">
        <v>338</v>
      </c>
      <c r="G170" s="127"/>
      <c r="H170" s="129" t="s">
        <v>73</v>
      </c>
      <c r="I170" s="127"/>
      <c r="J170" s="130">
        <v>665</v>
      </c>
      <c r="K170" s="130">
        <v>648.9</v>
      </c>
      <c r="L170" s="130">
        <v>648.9</v>
      </c>
      <c r="M170" s="66"/>
    </row>
    <row r="171" spans="1:13" ht="56.25">
      <c r="A171" s="127" t="s">
        <v>54</v>
      </c>
      <c r="B171" s="128" t="s">
        <v>639</v>
      </c>
      <c r="C171" s="80" t="s">
        <v>532</v>
      </c>
      <c r="D171" s="77" t="s">
        <v>551</v>
      </c>
      <c r="E171" s="78" t="s">
        <v>310</v>
      </c>
      <c r="F171" s="78" t="s">
        <v>550</v>
      </c>
      <c r="G171" s="127" t="s">
        <v>61</v>
      </c>
      <c r="H171" s="129" t="s">
        <v>73</v>
      </c>
      <c r="I171" s="127" t="s">
        <v>3</v>
      </c>
      <c r="J171" s="131">
        <v>665</v>
      </c>
      <c r="K171" s="131">
        <v>648.9</v>
      </c>
      <c r="L171" s="131">
        <v>648.9</v>
      </c>
      <c r="M171" s="48" t="s">
        <v>316</v>
      </c>
    </row>
    <row r="172" spans="1:13" ht="45">
      <c r="A172" s="127" t="s">
        <v>54</v>
      </c>
      <c r="B172" s="128" t="s">
        <v>685</v>
      </c>
      <c r="C172" s="80"/>
      <c r="D172" s="77" t="s">
        <v>324</v>
      </c>
      <c r="E172" s="78" t="s">
        <v>533</v>
      </c>
      <c r="F172" s="78" t="s">
        <v>338</v>
      </c>
      <c r="G172" s="127"/>
      <c r="H172" s="129" t="s">
        <v>74</v>
      </c>
      <c r="I172" s="127"/>
      <c r="J172" s="130">
        <v>0</v>
      </c>
      <c r="K172" s="130">
        <v>0</v>
      </c>
      <c r="L172" s="130">
        <v>11.8</v>
      </c>
      <c r="M172" s="48"/>
    </row>
    <row r="173" spans="1:13" ht="56.25">
      <c r="A173" s="127" t="s">
        <v>54</v>
      </c>
      <c r="B173" s="128" t="s">
        <v>639</v>
      </c>
      <c r="C173" s="80" t="s">
        <v>532</v>
      </c>
      <c r="D173" s="77" t="s">
        <v>551</v>
      </c>
      <c r="E173" s="78" t="s">
        <v>310</v>
      </c>
      <c r="F173" s="78" t="s">
        <v>550</v>
      </c>
      <c r="G173" s="127" t="s">
        <v>61</v>
      </c>
      <c r="H173" s="129" t="s">
        <v>74</v>
      </c>
      <c r="I173" s="127" t="s">
        <v>3</v>
      </c>
      <c r="J173" s="131">
        <v>0</v>
      </c>
      <c r="K173" s="131">
        <v>0</v>
      </c>
      <c r="L173" s="131">
        <v>11.8</v>
      </c>
      <c r="M173" s="47" t="s">
        <v>316</v>
      </c>
    </row>
    <row r="174" spans="1:13" ht="45">
      <c r="A174" s="127" t="s">
        <v>54</v>
      </c>
      <c r="B174" s="128" t="s">
        <v>686</v>
      </c>
      <c r="C174" s="80"/>
      <c r="D174" s="77" t="s">
        <v>374</v>
      </c>
      <c r="E174" s="78" t="s">
        <v>545</v>
      </c>
      <c r="F174" s="78" t="s">
        <v>338</v>
      </c>
      <c r="G174" s="127"/>
      <c r="H174" s="129" t="s">
        <v>75</v>
      </c>
      <c r="I174" s="127"/>
      <c r="J174" s="130">
        <v>4267.1819999999998</v>
      </c>
      <c r="K174" s="130">
        <v>2184.0500000000002</v>
      </c>
      <c r="L174" s="130">
        <v>2184.0500000000002</v>
      </c>
      <c r="M174" s="48"/>
    </row>
    <row r="175" spans="1:13" ht="67.5">
      <c r="A175" s="127" t="s">
        <v>54</v>
      </c>
      <c r="B175" s="128" t="s">
        <v>639</v>
      </c>
      <c r="C175" s="80" t="s">
        <v>544</v>
      </c>
      <c r="D175" s="77" t="s">
        <v>543</v>
      </c>
      <c r="E175" s="78" t="s">
        <v>310</v>
      </c>
      <c r="F175" s="78" t="s">
        <v>542</v>
      </c>
      <c r="G175" s="127" t="s">
        <v>76</v>
      </c>
      <c r="H175" s="129" t="s">
        <v>75</v>
      </c>
      <c r="I175" s="127" t="s">
        <v>3</v>
      </c>
      <c r="J175" s="131">
        <v>4267.1819999999998</v>
      </c>
      <c r="K175" s="131">
        <v>2184.0500000000002</v>
      </c>
      <c r="L175" s="131">
        <v>2184.0500000000002</v>
      </c>
      <c r="M175" s="47" t="s">
        <v>316</v>
      </c>
    </row>
    <row r="176" spans="1:13" ht="78.75">
      <c r="A176" s="127" t="s">
        <v>54</v>
      </c>
      <c r="B176" s="128" t="s">
        <v>687</v>
      </c>
      <c r="C176" s="80"/>
      <c r="D176" s="77" t="s">
        <v>374</v>
      </c>
      <c r="E176" s="78" t="s">
        <v>533</v>
      </c>
      <c r="F176" s="78" t="s">
        <v>338</v>
      </c>
      <c r="G176" s="127"/>
      <c r="H176" s="129" t="s">
        <v>77</v>
      </c>
      <c r="I176" s="127"/>
      <c r="J176" s="130">
        <v>4000</v>
      </c>
      <c r="K176" s="130">
        <v>0</v>
      </c>
      <c r="L176" s="130">
        <v>4000</v>
      </c>
      <c r="M176" s="47"/>
    </row>
    <row r="177" spans="1:13" ht="101.25">
      <c r="A177" s="127" t="s">
        <v>54</v>
      </c>
      <c r="B177" s="128" t="s">
        <v>676</v>
      </c>
      <c r="C177" s="80" t="s">
        <v>532</v>
      </c>
      <c r="D177" s="77" t="s">
        <v>902</v>
      </c>
      <c r="E177" s="78" t="s">
        <v>310</v>
      </c>
      <c r="F177" s="78" t="s">
        <v>903</v>
      </c>
      <c r="G177" s="127" t="s">
        <v>61</v>
      </c>
      <c r="H177" s="129" t="s">
        <v>77</v>
      </c>
      <c r="I177" s="127" t="s">
        <v>62</v>
      </c>
      <c r="J177" s="131">
        <v>4000</v>
      </c>
      <c r="K177" s="131">
        <v>0</v>
      </c>
      <c r="L177" s="131">
        <v>4000</v>
      </c>
      <c r="M177" s="47" t="s">
        <v>316</v>
      </c>
    </row>
    <row r="178" spans="1:13" s="117" customFormat="1" ht="45">
      <c r="A178" s="142" t="s">
        <v>54</v>
      </c>
      <c r="B178" s="143" t="s">
        <v>961</v>
      </c>
      <c r="C178" s="80"/>
      <c r="D178" s="77" t="s">
        <v>549</v>
      </c>
      <c r="E178" s="78" t="s">
        <v>552</v>
      </c>
      <c r="F178" s="78" t="s">
        <v>548</v>
      </c>
      <c r="G178" s="142"/>
      <c r="H178" s="144" t="s">
        <v>940</v>
      </c>
      <c r="I178" s="142"/>
      <c r="J178" s="145">
        <v>600</v>
      </c>
      <c r="K178" s="145">
        <v>0</v>
      </c>
      <c r="L178" s="145">
        <v>0</v>
      </c>
      <c r="M178" s="69"/>
    </row>
    <row r="179" spans="1:13" s="117" customFormat="1" ht="67.5">
      <c r="A179" s="142" t="s">
        <v>54</v>
      </c>
      <c r="B179" s="143" t="s">
        <v>639</v>
      </c>
      <c r="C179" s="80" t="s">
        <v>521</v>
      </c>
      <c r="D179" s="7" t="s">
        <v>1116</v>
      </c>
      <c r="E179" s="6" t="s">
        <v>310</v>
      </c>
      <c r="F179" s="78" t="s">
        <v>539</v>
      </c>
      <c r="G179" s="142" t="s">
        <v>57</v>
      </c>
      <c r="H179" s="144" t="s">
        <v>940</v>
      </c>
      <c r="I179" s="142" t="s">
        <v>3</v>
      </c>
      <c r="J179" s="146">
        <v>600</v>
      </c>
      <c r="K179" s="146">
        <v>0</v>
      </c>
      <c r="L179" s="146">
        <v>0</v>
      </c>
      <c r="M179" s="6" t="s">
        <v>316</v>
      </c>
    </row>
    <row r="180" spans="1:13" ht="45">
      <c r="A180" s="127" t="s">
        <v>54</v>
      </c>
      <c r="B180" s="128" t="s">
        <v>962</v>
      </c>
      <c r="C180" s="80"/>
      <c r="D180" s="77" t="s">
        <v>324</v>
      </c>
      <c r="E180" s="78" t="s">
        <v>445</v>
      </c>
      <c r="F180" s="78" t="s">
        <v>338</v>
      </c>
      <c r="G180" s="127"/>
      <c r="H180" s="129" t="s">
        <v>939</v>
      </c>
      <c r="I180" s="127"/>
      <c r="J180" s="130">
        <v>7598.9409999999998</v>
      </c>
      <c r="K180" s="130">
        <v>0</v>
      </c>
      <c r="L180" s="130">
        <v>0</v>
      </c>
      <c r="M180" s="47"/>
    </row>
    <row r="181" spans="1:13" s="118" customFormat="1" ht="67.5">
      <c r="A181" s="142" t="s">
        <v>54</v>
      </c>
      <c r="B181" s="143" t="s">
        <v>639</v>
      </c>
      <c r="C181" s="80" t="s">
        <v>444</v>
      </c>
      <c r="D181" s="7" t="s">
        <v>1116</v>
      </c>
      <c r="E181" s="6" t="s">
        <v>310</v>
      </c>
      <c r="F181" s="78" t="s">
        <v>539</v>
      </c>
      <c r="G181" s="142" t="s">
        <v>76</v>
      </c>
      <c r="H181" s="144" t="s">
        <v>939</v>
      </c>
      <c r="I181" s="142" t="s">
        <v>3</v>
      </c>
      <c r="J181" s="146">
        <v>7598.9409999999998</v>
      </c>
      <c r="K181" s="146">
        <v>0</v>
      </c>
      <c r="L181" s="146">
        <v>0</v>
      </c>
      <c r="M181" s="48" t="s">
        <v>316</v>
      </c>
    </row>
    <row r="182" spans="1:13" s="110" customFormat="1" ht="22.5">
      <c r="A182" s="132" t="s">
        <v>54</v>
      </c>
      <c r="B182" s="133" t="s">
        <v>1000</v>
      </c>
      <c r="C182" s="108"/>
      <c r="D182" s="100"/>
      <c r="E182" s="102"/>
      <c r="F182" s="102"/>
      <c r="G182" s="132"/>
      <c r="H182" s="134" t="s">
        <v>1062</v>
      </c>
      <c r="I182" s="132"/>
      <c r="J182" s="135">
        <v>41</v>
      </c>
      <c r="K182" s="135">
        <v>41</v>
      </c>
      <c r="L182" s="135">
        <v>41</v>
      </c>
      <c r="M182" s="103"/>
    </row>
    <row r="183" spans="1:13" ht="45">
      <c r="A183" s="127" t="s">
        <v>54</v>
      </c>
      <c r="B183" s="128" t="s">
        <v>688</v>
      </c>
      <c r="C183" s="74"/>
      <c r="D183" s="77" t="s">
        <v>324</v>
      </c>
      <c r="E183" s="78" t="s">
        <v>445</v>
      </c>
      <c r="F183" s="78" t="s">
        <v>517</v>
      </c>
      <c r="G183" s="127"/>
      <c r="H183" s="129" t="s">
        <v>78</v>
      </c>
      <c r="I183" s="127"/>
      <c r="J183" s="130">
        <v>41</v>
      </c>
      <c r="K183" s="130">
        <v>41</v>
      </c>
      <c r="L183" s="130">
        <v>41</v>
      </c>
      <c r="M183" s="48"/>
    </row>
    <row r="184" spans="1:13" ht="90">
      <c r="A184" s="127" t="s">
        <v>54</v>
      </c>
      <c r="B184" s="128" t="s">
        <v>639</v>
      </c>
      <c r="C184" s="74" t="s">
        <v>536</v>
      </c>
      <c r="D184" s="77" t="s">
        <v>535</v>
      </c>
      <c r="E184" s="78" t="s">
        <v>310</v>
      </c>
      <c r="F184" s="78" t="s">
        <v>500</v>
      </c>
      <c r="G184" s="127" t="s">
        <v>79</v>
      </c>
      <c r="H184" s="129" t="s">
        <v>78</v>
      </c>
      <c r="I184" s="127" t="s">
        <v>3</v>
      </c>
      <c r="J184" s="131">
        <v>41</v>
      </c>
      <c r="K184" s="131">
        <v>41</v>
      </c>
      <c r="L184" s="131">
        <v>41</v>
      </c>
      <c r="M184" s="66" t="s">
        <v>316</v>
      </c>
    </row>
    <row r="185" spans="1:13" s="110" customFormat="1" ht="45">
      <c r="A185" s="132" t="s">
        <v>54</v>
      </c>
      <c r="B185" s="133" t="s">
        <v>1001</v>
      </c>
      <c r="C185" s="99"/>
      <c r="D185" s="100"/>
      <c r="E185" s="102"/>
      <c r="F185" s="102"/>
      <c r="G185" s="132"/>
      <c r="H185" s="134" t="s">
        <v>1063</v>
      </c>
      <c r="I185" s="132"/>
      <c r="J185" s="135">
        <v>215533.04</v>
      </c>
      <c r="K185" s="135">
        <v>0</v>
      </c>
      <c r="L185" s="135">
        <v>0</v>
      </c>
      <c r="M185" s="105"/>
    </row>
    <row r="186" spans="1:13" ht="90">
      <c r="A186" s="127" t="s">
        <v>54</v>
      </c>
      <c r="B186" s="128" t="s">
        <v>689</v>
      </c>
      <c r="C186" s="74"/>
      <c r="D186" s="77" t="s">
        <v>324</v>
      </c>
      <c r="E186" s="78" t="s">
        <v>533</v>
      </c>
      <c r="F186" s="78" t="s">
        <v>338</v>
      </c>
      <c r="G186" s="127"/>
      <c r="H186" s="129" t="s">
        <v>80</v>
      </c>
      <c r="I186" s="127"/>
      <c r="J186" s="130">
        <v>141571.78</v>
      </c>
      <c r="K186" s="130">
        <v>0</v>
      </c>
      <c r="L186" s="130">
        <v>0</v>
      </c>
      <c r="M186" s="48"/>
    </row>
    <row r="187" spans="1:13" ht="67.5">
      <c r="A187" s="127" t="s">
        <v>54</v>
      </c>
      <c r="B187" s="128" t="s">
        <v>690</v>
      </c>
      <c r="C187" s="74" t="s">
        <v>532</v>
      </c>
      <c r="D187" s="77" t="s">
        <v>900</v>
      </c>
      <c r="E187" s="78" t="s">
        <v>310</v>
      </c>
      <c r="F187" s="78" t="s">
        <v>901</v>
      </c>
      <c r="G187" s="127" t="s">
        <v>61</v>
      </c>
      <c r="H187" s="129" t="s">
        <v>80</v>
      </c>
      <c r="I187" s="127" t="s">
        <v>81</v>
      </c>
      <c r="J187" s="131">
        <v>141571.78</v>
      </c>
      <c r="K187" s="131">
        <v>0</v>
      </c>
      <c r="L187" s="131">
        <v>0</v>
      </c>
      <c r="M187" s="48" t="s">
        <v>316</v>
      </c>
    </row>
    <row r="188" spans="1:13" ht="90">
      <c r="A188" s="127" t="s">
        <v>54</v>
      </c>
      <c r="B188" s="128" t="s">
        <v>689</v>
      </c>
      <c r="C188" s="74"/>
      <c r="D188" s="77" t="s">
        <v>324</v>
      </c>
      <c r="E188" s="78" t="s">
        <v>533</v>
      </c>
      <c r="F188" s="78" t="s">
        <v>338</v>
      </c>
      <c r="G188" s="127"/>
      <c r="H188" s="129" t="s">
        <v>938</v>
      </c>
      <c r="I188" s="127"/>
      <c r="J188" s="130">
        <v>645</v>
      </c>
      <c r="K188" s="130">
        <v>0</v>
      </c>
      <c r="L188" s="130">
        <v>0</v>
      </c>
      <c r="M188" s="48"/>
    </row>
    <row r="189" spans="1:13" ht="67.5">
      <c r="A189" s="127" t="s">
        <v>54</v>
      </c>
      <c r="B189" s="128" t="s">
        <v>690</v>
      </c>
      <c r="C189" s="74" t="s">
        <v>532</v>
      </c>
      <c r="D189" s="77" t="s">
        <v>900</v>
      </c>
      <c r="E189" s="78" t="s">
        <v>310</v>
      </c>
      <c r="F189" s="78" t="s">
        <v>901</v>
      </c>
      <c r="G189" s="127" t="s">
        <v>61</v>
      </c>
      <c r="H189" s="129" t="s">
        <v>938</v>
      </c>
      <c r="I189" s="127" t="s">
        <v>81</v>
      </c>
      <c r="J189" s="131">
        <v>645</v>
      </c>
      <c r="K189" s="131">
        <v>0</v>
      </c>
      <c r="L189" s="131">
        <v>0</v>
      </c>
      <c r="M189" s="47" t="s">
        <v>316</v>
      </c>
    </row>
    <row r="190" spans="1:13" ht="90">
      <c r="A190" s="127" t="s">
        <v>54</v>
      </c>
      <c r="B190" s="128" t="s">
        <v>689</v>
      </c>
      <c r="C190" s="74"/>
      <c r="D190" s="77" t="s">
        <v>324</v>
      </c>
      <c r="E190" s="78" t="s">
        <v>533</v>
      </c>
      <c r="F190" s="78" t="s">
        <v>338</v>
      </c>
      <c r="G190" s="127"/>
      <c r="H190" s="129" t="s">
        <v>937</v>
      </c>
      <c r="I190" s="127"/>
      <c r="J190" s="130">
        <v>73316.259999999995</v>
      </c>
      <c r="K190" s="130">
        <v>0</v>
      </c>
      <c r="L190" s="130">
        <v>0</v>
      </c>
      <c r="M190" s="48"/>
    </row>
    <row r="191" spans="1:13" ht="67.5">
      <c r="A191" s="127" t="s">
        <v>54</v>
      </c>
      <c r="B191" s="128" t="s">
        <v>690</v>
      </c>
      <c r="C191" s="74" t="s">
        <v>532</v>
      </c>
      <c r="D191" s="77" t="s">
        <v>900</v>
      </c>
      <c r="E191" s="78" t="s">
        <v>310</v>
      </c>
      <c r="F191" s="78" t="s">
        <v>901</v>
      </c>
      <c r="G191" s="127" t="s">
        <v>61</v>
      </c>
      <c r="H191" s="129" t="s">
        <v>937</v>
      </c>
      <c r="I191" s="127" t="s">
        <v>81</v>
      </c>
      <c r="J191" s="130">
        <v>73316.259999999995</v>
      </c>
      <c r="K191" s="130">
        <v>0</v>
      </c>
      <c r="L191" s="130">
        <v>0</v>
      </c>
      <c r="M191" s="47" t="s">
        <v>316</v>
      </c>
    </row>
    <row r="192" spans="1:13" s="110" customFormat="1" ht="33.75">
      <c r="A192" s="132" t="s">
        <v>54</v>
      </c>
      <c r="B192" s="133" t="s">
        <v>1002</v>
      </c>
      <c r="C192" s="104"/>
      <c r="D192" s="100"/>
      <c r="E192" s="102"/>
      <c r="F192" s="102"/>
      <c r="G192" s="132"/>
      <c r="H192" s="134" t="s">
        <v>1064</v>
      </c>
      <c r="I192" s="132"/>
      <c r="J192" s="135">
        <v>1250.7760000000001</v>
      </c>
      <c r="K192" s="135">
        <v>1277.4739999999999</v>
      </c>
      <c r="L192" s="135">
        <v>1293.172</v>
      </c>
      <c r="M192" s="103"/>
    </row>
    <row r="193" spans="1:13" ht="45">
      <c r="A193" s="127" t="s">
        <v>54</v>
      </c>
      <c r="B193" s="128" t="s">
        <v>691</v>
      </c>
      <c r="C193" s="74"/>
      <c r="D193" s="77" t="s">
        <v>324</v>
      </c>
      <c r="E193" s="78" t="s">
        <v>533</v>
      </c>
      <c r="F193" s="78" t="s">
        <v>338</v>
      </c>
      <c r="G193" s="127"/>
      <c r="H193" s="129" t="s">
        <v>82</v>
      </c>
      <c r="I193" s="127"/>
      <c r="J193" s="130">
        <v>15</v>
      </c>
      <c r="K193" s="130">
        <v>15</v>
      </c>
      <c r="L193" s="130">
        <v>15</v>
      </c>
      <c r="M193" s="69"/>
    </row>
    <row r="194" spans="1:13" ht="67.5">
      <c r="A194" s="127" t="s">
        <v>54</v>
      </c>
      <c r="B194" s="128" t="s">
        <v>639</v>
      </c>
      <c r="C194" s="74" t="s">
        <v>532</v>
      </c>
      <c r="D194" s="77" t="s">
        <v>534</v>
      </c>
      <c r="E194" s="78" t="s">
        <v>310</v>
      </c>
      <c r="F194" s="78" t="s">
        <v>418</v>
      </c>
      <c r="G194" s="127" t="s">
        <v>61</v>
      </c>
      <c r="H194" s="129" t="s">
        <v>82</v>
      </c>
      <c r="I194" s="127" t="s">
        <v>3</v>
      </c>
      <c r="J194" s="131">
        <v>15</v>
      </c>
      <c r="K194" s="131">
        <v>15</v>
      </c>
      <c r="L194" s="131">
        <v>15</v>
      </c>
      <c r="M194" s="6" t="s">
        <v>316</v>
      </c>
    </row>
    <row r="195" spans="1:13" ht="45">
      <c r="A195" s="127" t="s">
        <v>54</v>
      </c>
      <c r="B195" s="128" t="s">
        <v>692</v>
      </c>
      <c r="C195" s="74"/>
      <c r="D195" s="77" t="s">
        <v>324</v>
      </c>
      <c r="E195" s="78" t="s">
        <v>533</v>
      </c>
      <c r="F195" s="78" t="s">
        <v>338</v>
      </c>
      <c r="G195" s="127"/>
      <c r="H195" s="129" t="s">
        <v>83</v>
      </c>
      <c r="I195" s="127"/>
      <c r="J195" s="130">
        <v>510</v>
      </c>
      <c r="K195" s="130">
        <v>500</v>
      </c>
      <c r="L195" s="130">
        <v>500</v>
      </c>
      <c r="M195" s="47"/>
    </row>
    <row r="196" spans="1:13" ht="67.5">
      <c r="A196" s="127" t="s">
        <v>54</v>
      </c>
      <c r="B196" s="128" t="s">
        <v>639</v>
      </c>
      <c r="C196" s="74" t="s">
        <v>532</v>
      </c>
      <c r="D196" s="77" t="s">
        <v>534</v>
      </c>
      <c r="E196" s="78" t="s">
        <v>310</v>
      </c>
      <c r="F196" s="78" t="s">
        <v>418</v>
      </c>
      <c r="G196" s="127" t="s">
        <v>61</v>
      </c>
      <c r="H196" s="129" t="s">
        <v>83</v>
      </c>
      <c r="I196" s="127" t="s">
        <v>3</v>
      </c>
      <c r="J196" s="131">
        <v>510</v>
      </c>
      <c r="K196" s="131">
        <v>500</v>
      </c>
      <c r="L196" s="131">
        <v>500</v>
      </c>
      <c r="M196" s="48" t="s">
        <v>316</v>
      </c>
    </row>
    <row r="197" spans="1:13" ht="45">
      <c r="A197" s="127" t="s">
        <v>54</v>
      </c>
      <c r="B197" s="128" t="s">
        <v>693</v>
      </c>
      <c r="C197" s="74"/>
      <c r="D197" s="77" t="s">
        <v>324</v>
      </c>
      <c r="E197" s="78" t="s">
        <v>533</v>
      </c>
      <c r="F197" s="78" t="s">
        <v>338</v>
      </c>
      <c r="G197" s="127"/>
      <c r="H197" s="129" t="s">
        <v>84</v>
      </c>
      <c r="I197" s="127"/>
      <c r="J197" s="130">
        <v>350</v>
      </c>
      <c r="K197" s="130">
        <v>370</v>
      </c>
      <c r="L197" s="130">
        <v>370</v>
      </c>
      <c r="M197" s="47"/>
    </row>
    <row r="198" spans="1:13" ht="67.5">
      <c r="A198" s="127" t="s">
        <v>54</v>
      </c>
      <c r="B198" s="128" t="s">
        <v>639</v>
      </c>
      <c r="C198" s="74" t="s">
        <v>532</v>
      </c>
      <c r="D198" s="77" t="s">
        <v>534</v>
      </c>
      <c r="E198" s="78" t="s">
        <v>310</v>
      </c>
      <c r="F198" s="78" t="s">
        <v>418</v>
      </c>
      <c r="G198" s="127" t="s">
        <v>61</v>
      </c>
      <c r="H198" s="129" t="s">
        <v>84</v>
      </c>
      <c r="I198" s="127" t="s">
        <v>3</v>
      </c>
      <c r="J198" s="131">
        <v>350</v>
      </c>
      <c r="K198" s="131">
        <v>370</v>
      </c>
      <c r="L198" s="131">
        <v>370</v>
      </c>
      <c r="M198" s="48" t="s">
        <v>316</v>
      </c>
    </row>
    <row r="199" spans="1:13" ht="45">
      <c r="A199" s="127" t="s">
        <v>54</v>
      </c>
      <c r="B199" s="128" t="s">
        <v>694</v>
      </c>
      <c r="C199" s="74"/>
      <c r="D199" s="77" t="s">
        <v>324</v>
      </c>
      <c r="E199" s="78" t="s">
        <v>533</v>
      </c>
      <c r="F199" s="78" t="s">
        <v>338</v>
      </c>
      <c r="G199" s="127"/>
      <c r="H199" s="129" t="s">
        <v>85</v>
      </c>
      <c r="I199" s="127"/>
      <c r="J199" s="130">
        <v>76.936000000000007</v>
      </c>
      <c r="K199" s="130">
        <v>81.680000000000007</v>
      </c>
      <c r="L199" s="130">
        <v>84.947000000000003</v>
      </c>
      <c r="M199" s="66"/>
    </row>
    <row r="200" spans="1:13" ht="67.5">
      <c r="A200" s="127" t="s">
        <v>54</v>
      </c>
      <c r="B200" s="128" t="s">
        <v>639</v>
      </c>
      <c r="C200" s="74" t="s">
        <v>532</v>
      </c>
      <c r="D200" s="77" t="s">
        <v>534</v>
      </c>
      <c r="E200" s="78" t="s">
        <v>310</v>
      </c>
      <c r="F200" s="78" t="s">
        <v>418</v>
      </c>
      <c r="G200" s="127" t="s">
        <v>61</v>
      </c>
      <c r="H200" s="129" t="s">
        <v>85</v>
      </c>
      <c r="I200" s="127" t="s">
        <v>3</v>
      </c>
      <c r="J200" s="131">
        <v>76.936000000000007</v>
      </c>
      <c r="K200" s="131">
        <v>81.680000000000007</v>
      </c>
      <c r="L200" s="131">
        <v>84.947000000000003</v>
      </c>
      <c r="M200" s="48" t="s">
        <v>316</v>
      </c>
    </row>
    <row r="201" spans="1:13" ht="45">
      <c r="A201" s="127" t="s">
        <v>54</v>
      </c>
      <c r="B201" s="128" t="s">
        <v>695</v>
      </c>
      <c r="C201" s="74"/>
      <c r="D201" s="77" t="s">
        <v>324</v>
      </c>
      <c r="E201" s="78" t="s">
        <v>533</v>
      </c>
      <c r="F201" s="78" t="s">
        <v>338</v>
      </c>
      <c r="G201" s="127"/>
      <c r="H201" s="129" t="s">
        <v>86</v>
      </c>
      <c r="I201" s="127"/>
      <c r="J201" s="130">
        <v>298.83999999999997</v>
      </c>
      <c r="K201" s="130">
        <v>310.79399999999998</v>
      </c>
      <c r="L201" s="130">
        <v>323.22500000000002</v>
      </c>
      <c r="M201" s="48"/>
    </row>
    <row r="202" spans="1:13" ht="67.5">
      <c r="A202" s="127" t="s">
        <v>54</v>
      </c>
      <c r="B202" s="128" t="s">
        <v>665</v>
      </c>
      <c r="C202" s="74" t="s">
        <v>532</v>
      </c>
      <c r="D202" s="77" t="s">
        <v>534</v>
      </c>
      <c r="E202" s="78" t="s">
        <v>310</v>
      </c>
      <c r="F202" s="78" t="s">
        <v>418</v>
      </c>
      <c r="G202" s="127" t="s">
        <v>61</v>
      </c>
      <c r="H202" s="129" t="s">
        <v>86</v>
      </c>
      <c r="I202" s="127" t="s">
        <v>45</v>
      </c>
      <c r="J202" s="131">
        <v>298.83999999999997</v>
      </c>
      <c r="K202" s="131">
        <v>310.79399999999998</v>
      </c>
      <c r="L202" s="131">
        <v>323.22500000000002</v>
      </c>
      <c r="M202" s="48" t="s">
        <v>316</v>
      </c>
    </row>
    <row r="203" spans="1:13" s="110" customFormat="1" ht="33.75">
      <c r="A203" s="132" t="s">
        <v>54</v>
      </c>
      <c r="B203" s="133" t="s">
        <v>1003</v>
      </c>
      <c r="C203" s="108"/>
      <c r="D203" s="100"/>
      <c r="E203" s="102"/>
      <c r="F203" s="102"/>
      <c r="G203" s="132"/>
      <c r="H203" s="134" t="s">
        <v>1065</v>
      </c>
      <c r="I203" s="132"/>
      <c r="J203" s="135">
        <v>5987.5</v>
      </c>
      <c r="K203" s="135">
        <v>3969.38</v>
      </c>
      <c r="L203" s="135">
        <v>5369.0829999999996</v>
      </c>
      <c r="M203" s="105"/>
    </row>
    <row r="204" spans="1:13" ht="78.75">
      <c r="A204" s="127" t="s">
        <v>54</v>
      </c>
      <c r="B204" s="128" t="s">
        <v>696</v>
      </c>
      <c r="C204" s="80"/>
      <c r="D204" s="77" t="s">
        <v>324</v>
      </c>
      <c r="E204" s="78" t="s">
        <v>529</v>
      </c>
      <c r="F204" s="78" t="s">
        <v>338</v>
      </c>
      <c r="G204" s="127"/>
      <c r="H204" s="129" t="s">
        <v>87</v>
      </c>
      <c r="I204" s="127"/>
      <c r="J204" s="130">
        <v>4590.1000000000004</v>
      </c>
      <c r="K204" s="130">
        <v>2571.98</v>
      </c>
      <c r="L204" s="130">
        <v>3971.683</v>
      </c>
      <c r="M204" s="48"/>
    </row>
    <row r="205" spans="1:13" ht="78.75">
      <c r="A205" s="127" t="s">
        <v>54</v>
      </c>
      <c r="B205" s="128" t="s">
        <v>697</v>
      </c>
      <c r="C205" s="80" t="s">
        <v>528</v>
      </c>
      <c r="D205" s="77" t="s">
        <v>527</v>
      </c>
      <c r="E205" s="78" t="s">
        <v>310</v>
      </c>
      <c r="F205" s="78" t="s">
        <v>526</v>
      </c>
      <c r="G205" s="127" t="s">
        <v>28</v>
      </c>
      <c r="H205" s="129" t="s">
        <v>87</v>
      </c>
      <c r="I205" s="127" t="s">
        <v>88</v>
      </c>
      <c r="J205" s="131">
        <v>4590.1000000000004</v>
      </c>
      <c r="K205" s="131">
        <v>2571.98</v>
      </c>
      <c r="L205" s="131">
        <v>3971.683</v>
      </c>
      <c r="M205" s="66" t="s">
        <v>308</v>
      </c>
    </row>
    <row r="206" spans="1:13" ht="45">
      <c r="A206" s="127" t="s">
        <v>54</v>
      </c>
      <c r="B206" s="128" t="s">
        <v>698</v>
      </c>
      <c r="C206" s="80"/>
      <c r="D206" s="77" t="s">
        <v>324</v>
      </c>
      <c r="E206" s="78" t="s">
        <v>529</v>
      </c>
      <c r="F206" s="78" t="s">
        <v>338</v>
      </c>
      <c r="G206" s="127"/>
      <c r="H206" s="129" t="s">
        <v>89</v>
      </c>
      <c r="I206" s="127"/>
      <c r="J206" s="130">
        <v>1200</v>
      </c>
      <c r="K206" s="130">
        <v>1200</v>
      </c>
      <c r="L206" s="130">
        <v>1200</v>
      </c>
      <c r="M206" s="48"/>
    </row>
    <row r="207" spans="1:13" ht="101.25">
      <c r="A207" s="127" t="s">
        <v>54</v>
      </c>
      <c r="B207" s="128" t="s">
        <v>639</v>
      </c>
      <c r="C207" s="80" t="s">
        <v>528</v>
      </c>
      <c r="D207" s="77" t="s">
        <v>531</v>
      </c>
      <c r="E207" s="78" t="s">
        <v>310</v>
      </c>
      <c r="F207" s="78" t="s">
        <v>530</v>
      </c>
      <c r="G207" s="127" t="s">
        <v>90</v>
      </c>
      <c r="H207" s="129" t="s">
        <v>89</v>
      </c>
      <c r="I207" s="127" t="s">
        <v>3</v>
      </c>
      <c r="J207" s="131">
        <v>1200</v>
      </c>
      <c r="K207" s="131">
        <v>1200</v>
      </c>
      <c r="L207" s="131">
        <v>1200</v>
      </c>
      <c r="M207" s="48" t="s">
        <v>316</v>
      </c>
    </row>
    <row r="208" spans="1:13" ht="56.25">
      <c r="A208" s="127" t="s">
        <v>54</v>
      </c>
      <c r="B208" s="128" t="s">
        <v>699</v>
      </c>
      <c r="C208" s="80"/>
      <c r="D208" s="77" t="s">
        <v>324</v>
      </c>
      <c r="E208" s="78" t="s">
        <v>529</v>
      </c>
      <c r="F208" s="78" t="s">
        <v>338</v>
      </c>
      <c r="G208" s="127"/>
      <c r="H208" s="129" t="s">
        <v>91</v>
      </c>
      <c r="I208" s="127"/>
      <c r="J208" s="130">
        <v>187.5</v>
      </c>
      <c r="K208" s="130">
        <v>187.5</v>
      </c>
      <c r="L208" s="130">
        <v>187.5</v>
      </c>
      <c r="M208" s="47"/>
    </row>
    <row r="209" spans="1:13" ht="78.75">
      <c r="A209" s="127" t="s">
        <v>54</v>
      </c>
      <c r="B209" s="128" t="s">
        <v>697</v>
      </c>
      <c r="C209" s="80" t="s">
        <v>528</v>
      </c>
      <c r="D209" s="77" t="s">
        <v>527</v>
      </c>
      <c r="E209" s="78" t="s">
        <v>310</v>
      </c>
      <c r="F209" s="78" t="s">
        <v>526</v>
      </c>
      <c r="G209" s="127" t="s">
        <v>28</v>
      </c>
      <c r="H209" s="129" t="s">
        <v>91</v>
      </c>
      <c r="I209" s="127" t="s">
        <v>88</v>
      </c>
      <c r="J209" s="131">
        <v>187.5</v>
      </c>
      <c r="K209" s="131">
        <v>187.5</v>
      </c>
      <c r="L209" s="131">
        <v>187.5</v>
      </c>
      <c r="M209" s="48" t="s">
        <v>308</v>
      </c>
    </row>
    <row r="210" spans="1:13" ht="56.25">
      <c r="A210" s="127" t="s">
        <v>54</v>
      </c>
      <c r="B210" s="128" t="s">
        <v>699</v>
      </c>
      <c r="C210" s="80"/>
      <c r="D210" s="77" t="s">
        <v>324</v>
      </c>
      <c r="E210" s="78" t="s">
        <v>529</v>
      </c>
      <c r="F210" s="78" t="s">
        <v>338</v>
      </c>
      <c r="G210" s="127"/>
      <c r="H210" s="129" t="s">
        <v>92</v>
      </c>
      <c r="I210" s="127"/>
      <c r="J210" s="130">
        <v>9.9</v>
      </c>
      <c r="K210" s="130">
        <v>9.9</v>
      </c>
      <c r="L210" s="130">
        <v>9.9</v>
      </c>
      <c r="M210" s="47"/>
    </row>
    <row r="211" spans="1:13" ht="78.75">
      <c r="A211" s="127" t="s">
        <v>54</v>
      </c>
      <c r="B211" s="128" t="s">
        <v>697</v>
      </c>
      <c r="C211" s="80" t="s">
        <v>528</v>
      </c>
      <c r="D211" s="77" t="s">
        <v>527</v>
      </c>
      <c r="E211" s="78" t="s">
        <v>310</v>
      </c>
      <c r="F211" s="78" t="s">
        <v>526</v>
      </c>
      <c r="G211" s="127" t="s">
        <v>28</v>
      </c>
      <c r="H211" s="129" t="s">
        <v>92</v>
      </c>
      <c r="I211" s="127" t="s">
        <v>88</v>
      </c>
      <c r="J211" s="131">
        <v>9.9</v>
      </c>
      <c r="K211" s="131">
        <v>9.9</v>
      </c>
      <c r="L211" s="131">
        <v>9.9</v>
      </c>
      <c r="M211" s="47" t="s">
        <v>308</v>
      </c>
    </row>
    <row r="212" spans="1:13" s="110" customFormat="1" ht="45">
      <c r="A212" s="132" t="s">
        <v>54</v>
      </c>
      <c r="B212" s="133" t="s">
        <v>1004</v>
      </c>
      <c r="C212" s="104"/>
      <c r="D212" s="100"/>
      <c r="E212" s="102"/>
      <c r="F212" s="102"/>
      <c r="G212" s="132"/>
      <c r="H212" s="134" t="s">
        <v>1066</v>
      </c>
      <c r="I212" s="132"/>
      <c r="J212" s="135">
        <v>247</v>
      </c>
      <c r="K212" s="135">
        <v>77</v>
      </c>
      <c r="L212" s="135">
        <v>77</v>
      </c>
      <c r="M212" s="103"/>
    </row>
    <row r="213" spans="1:13" ht="56.25">
      <c r="A213" s="127" t="s">
        <v>54</v>
      </c>
      <c r="B213" s="128" t="s">
        <v>700</v>
      </c>
      <c r="C213" s="80"/>
      <c r="D213" s="77" t="s">
        <v>524</v>
      </c>
      <c r="E213" s="78" t="s">
        <v>523</v>
      </c>
      <c r="F213" s="78" t="s">
        <v>522</v>
      </c>
      <c r="G213" s="127"/>
      <c r="H213" s="129" t="s">
        <v>93</v>
      </c>
      <c r="I213" s="127"/>
      <c r="J213" s="130">
        <v>247</v>
      </c>
      <c r="K213" s="130">
        <v>77</v>
      </c>
      <c r="L213" s="130">
        <v>77</v>
      </c>
      <c r="M213" s="69"/>
    </row>
    <row r="214" spans="1:13" ht="67.5">
      <c r="A214" s="127" t="s">
        <v>54</v>
      </c>
      <c r="B214" s="128" t="s">
        <v>639</v>
      </c>
      <c r="C214" s="80" t="s">
        <v>521</v>
      </c>
      <c r="D214" s="77" t="s">
        <v>540</v>
      </c>
      <c r="E214" s="78" t="s">
        <v>310</v>
      </c>
      <c r="F214" s="78" t="s">
        <v>539</v>
      </c>
      <c r="G214" s="127" t="s">
        <v>28</v>
      </c>
      <c r="H214" s="129" t="s">
        <v>93</v>
      </c>
      <c r="I214" s="127" t="s">
        <v>3</v>
      </c>
      <c r="J214" s="131">
        <v>247</v>
      </c>
      <c r="K214" s="131">
        <v>77</v>
      </c>
      <c r="L214" s="131">
        <v>77</v>
      </c>
      <c r="M214" s="6" t="s">
        <v>316</v>
      </c>
    </row>
    <row r="215" spans="1:13" s="110" customFormat="1" ht="135">
      <c r="A215" s="132" t="s">
        <v>54</v>
      </c>
      <c r="B215" s="133" t="s">
        <v>1005</v>
      </c>
      <c r="C215" s="99"/>
      <c r="D215" s="100"/>
      <c r="E215" s="101"/>
      <c r="F215" s="102"/>
      <c r="G215" s="132"/>
      <c r="H215" s="134" t="s">
        <v>1067</v>
      </c>
      <c r="I215" s="132"/>
      <c r="J215" s="135">
        <v>1670.3</v>
      </c>
      <c r="K215" s="135">
        <v>0</v>
      </c>
      <c r="L215" s="135">
        <v>0</v>
      </c>
      <c r="M215" s="103"/>
    </row>
    <row r="216" spans="1:13" ht="45">
      <c r="A216" s="127" t="s">
        <v>54</v>
      </c>
      <c r="B216" s="128" t="s">
        <v>780</v>
      </c>
      <c r="C216" s="3"/>
      <c r="D216" s="81" t="s">
        <v>324</v>
      </c>
      <c r="E216" s="78" t="s">
        <v>373</v>
      </c>
      <c r="F216" s="78" t="s">
        <v>338</v>
      </c>
      <c r="G216" s="127"/>
      <c r="H216" s="129" t="s">
        <v>194</v>
      </c>
      <c r="I216" s="127"/>
      <c r="J216" s="130">
        <v>453.2</v>
      </c>
      <c r="K216" s="130">
        <v>0</v>
      </c>
      <c r="L216" s="130">
        <v>0</v>
      </c>
      <c r="M216" s="48"/>
    </row>
    <row r="217" spans="1:13" ht="78.75">
      <c r="A217" s="127" t="s">
        <v>54</v>
      </c>
      <c r="B217" s="128" t="s">
        <v>639</v>
      </c>
      <c r="C217" s="3" t="s">
        <v>393</v>
      </c>
      <c r="D217" s="81" t="s">
        <v>380</v>
      </c>
      <c r="E217" s="78" t="s">
        <v>310</v>
      </c>
      <c r="F217" s="78" t="s">
        <v>379</v>
      </c>
      <c r="G217" s="127" t="s">
        <v>193</v>
      </c>
      <c r="H217" s="129" t="s">
        <v>194</v>
      </c>
      <c r="I217" s="127" t="s">
        <v>3</v>
      </c>
      <c r="J217" s="131">
        <v>453.2</v>
      </c>
      <c r="K217" s="131">
        <v>0</v>
      </c>
      <c r="L217" s="131">
        <v>0</v>
      </c>
      <c r="M217" s="47" t="s">
        <v>316</v>
      </c>
    </row>
    <row r="218" spans="1:13" ht="45">
      <c r="A218" s="127" t="s">
        <v>54</v>
      </c>
      <c r="B218" s="128" t="s">
        <v>781</v>
      </c>
      <c r="C218" s="80"/>
      <c r="D218" s="81" t="s">
        <v>374</v>
      </c>
      <c r="E218" s="78" t="s">
        <v>373</v>
      </c>
      <c r="F218" s="78" t="s">
        <v>338</v>
      </c>
      <c r="G218" s="127"/>
      <c r="H218" s="129" t="s">
        <v>197</v>
      </c>
      <c r="I218" s="127"/>
      <c r="J218" s="130">
        <v>1000</v>
      </c>
      <c r="K218" s="130">
        <v>0</v>
      </c>
      <c r="L218" s="130">
        <v>0</v>
      </c>
      <c r="M218" s="48"/>
    </row>
    <row r="219" spans="1:13" ht="78.75">
      <c r="A219" s="127" t="s">
        <v>54</v>
      </c>
      <c r="B219" s="128" t="s">
        <v>639</v>
      </c>
      <c r="C219" s="80" t="s">
        <v>372</v>
      </c>
      <c r="D219" s="81" t="s">
        <v>380</v>
      </c>
      <c r="E219" s="78" t="s">
        <v>310</v>
      </c>
      <c r="F219" s="78" t="s">
        <v>379</v>
      </c>
      <c r="G219" s="127" t="s">
        <v>198</v>
      </c>
      <c r="H219" s="129" t="s">
        <v>197</v>
      </c>
      <c r="I219" s="127" t="s">
        <v>3</v>
      </c>
      <c r="J219" s="131">
        <v>1000</v>
      </c>
      <c r="K219" s="131">
        <v>0</v>
      </c>
      <c r="L219" s="131">
        <v>0</v>
      </c>
      <c r="M219" s="66" t="s">
        <v>316</v>
      </c>
    </row>
    <row r="220" spans="1:13" ht="45">
      <c r="A220" s="127" t="s">
        <v>54</v>
      </c>
      <c r="B220" s="128" t="s">
        <v>780</v>
      </c>
      <c r="C220" s="3"/>
      <c r="D220" s="81" t="s">
        <v>324</v>
      </c>
      <c r="E220" s="78" t="s">
        <v>373</v>
      </c>
      <c r="F220" s="78" t="s">
        <v>338</v>
      </c>
      <c r="G220" s="127"/>
      <c r="H220" s="129" t="s">
        <v>200</v>
      </c>
      <c r="I220" s="127"/>
      <c r="J220" s="130">
        <v>67.7</v>
      </c>
      <c r="K220" s="130">
        <v>0</v>
      </c>
      <c r="L220" s="130">
        <v>0</v>
      </c>
      <c r="M220" s="48"/>
    </row>
    <row r="221" spans="1:13" ht="78.75">
      <c r="A221" s="127" t="s">
        <v>54</v>
      </c>
      <c r="B221" s="128" t="s">
        <v>639</v>
      </c>
      <c r="C221" s="3" t="s">
        <v>393</v>
      </c>
      <c r="D221" s="81" t="s">
        <v>380</v>
      </c>
      <c r="E221" s="78" t="s">
        <v>310</v>
      </c>
      <c r="F221" s="78" t="s">
        <v>379</v>
      </c>
      <c r="G221" s="127" t="s">
        <v>193</v>
      </c>
      <c r="H221" s="129" t="s">
        <v>200</v>
      </c>
      <c r="I221" s="127" t="s">
        <v>3</v>
      </c>
      <c r="J221" s="131">
        <v>67.7</v>
      </c>
      <c r="K221" s="131">
        <v>0</v>
      </c>
      <c r="L221" s="131">
        <v>0</v>
      </c>
      <c r="M221" s="48" t="s">
        <v>316</v>
      </c>
    </row>
    <row r="222" spans="1:13" ht="45">
      <c r="A222" s="127" t="s">
        <v>54</v>
      </c>
      <c r="B222" s="128" t="s">
        <v>781</v>
      </c>
      <c r="C222" s="80"/>
      <c r="D222" s="81" t="s">
        <v>374</v>
      </c>
      <c r="E222" s="78" t="s">
        <v>373</v>
      </c>
      <c r="F222" s="78" t="s">
        <v>338</v>
      </c>
      <c r="G222" s="127"/>
      <c r="H222" s="129" t="s">
        <v>203</v>
      </c>
      <c r="I222" s="127"/>
      <c r="J222" s="130">
        <v>149.4</v>
      </c>
      <c r="K222" s="130">
        <v>0</v>
      </c>
      <c r="L222" s="130">
        <v>0</v>
      </c>
      <c r="M222" s="48"/>
    </row>
    <row r="223" spans="1:13" ht="78.75">
      <c r="A223" s="127" t="s">
        <v>54</v>
      </c>
      <c r="B223" s="128" t="s">
        <v>639</v>
      </c>
      <c r="C223" s="80" t="s">
        <v>372</v>
      </c>
      <c r="D223" s="81" t="s">
        <v>380</v>
      </c>
      <c r="E223" s="78" t="s">
        <v>310</v>
      </c>
      <c r="F223" s="78" t="s">
        <v>379</v>
      </c>
      <c r="G223" s="127" t="s">
        <v>198</v>
      </c>
      <c r="H223" s="129" t="s">
        <v>203</v>
      </c>
      <c r="I223" s="127" t="s">
        <v>3</v>
      </c>
      <c r="J223" s="131">
        <v>149.4</v>
      </c>
      <c r="K223" s="131">
        <v>0</v>
      </c>
      <c r="L223" s="131">
        <v>0</v>
      </c>
      <c r="M223" s="48" t="s">
        <v>316</v>
      </c>
    </row>
    <row r="224" spans="1:13" s="110" customFormat="1" ht="45">
      <c r="A224" s="132" t="s">
        <v>54</v>
      </c>
      <c r="B224" s="133" t="s">
        <v>1006</v>
      </c>
      <c r="C224" s="99"/>
      <c r="D224" s="100"/>
      <c r="E224" s="102"/>
      <c r="F224" s="102"/>
      <c r="G224" s="132"/>
      <c r="H224" s="134" t="s">
        <v>1068</v>
      </c>
      <c r="I224" s="132"/>
      <c r="J224" s="135">
        <v>14337.815919999999</v>
      </c>
      <c r="K224" s="135">
        <v>0</v>
      </c>
      <c r="L224" s="135">
        <v>0</v>
      </c>
      <c r="M224" s="105"/>
    </row>
    <row r="225" spans="1:13" ht="56.25">
      <c r="A225" s="127" t="s">
        <v>54</v>
      </c>
      <c r="B225" s="128" t="s">
        <v>963</v>
      </c>
      <c r="C225" s="3"/>
      <c r="D225" s="81" t="s">
        <v>324</v>
      </c>
      <c r="E225" s="78" t="s">
        <v>373</v>
      </c>
      <c r="F225" s="78" t="s">
        <v>338</v>
      </c>
      <c r="G225" s="127"/>
      <c r="H225" s="129" t="s">
        <v>918</v>
      </c>
      <c r="I225" s="127"/>
      <c r="J225" s="130">
        <v>1844.29</v>
      </c>
      <c r="K225" s="130">
        <v>0</v>
      </c>
      <c r="L225" s="130">
        <v>0</v>
      </c>
      <c r="M225" s="66"/>
    </row>
    <row r="226" spans="1:13" ht="78.75">
      <c r="A226" s="127" t="s">
        <v>54</v>
      </c>
      <c r="B226" s="128" t="s">
        <v>639</v>
      </c>
      <c r="C226" s="3" t="s">
        <v>393</v>
      </c>
      <c r="D226" s="81" t="s">
        <v>380</v>
      </c>
      <c r="E226" s="78" t="s">
        <v>310</v>
      </c>
      <c r="F226" s="78" t="s">
        <v>379</v>
      </c>
      <c r="G226" s="127" t="s">
        <v>193</v>
      </c>
      <c r="H226" s="129" t="s">
        <v>918</v>
      </c>
      <c r="I226" s="127" t="s">
        <v>3</v>
      </c>
      <c r="J226" s="131">
        <v>1844.29</v>
      </c>
      <c r="K226" s="131">
        <v>0</v>
      </c>
      <c r="L226" s="131">
        <v>0</v>
      </c>
      <c r="M226" s="48" t="s">
        <v>316</v>
      </c>
    </row>
    <row r="227" spans="1:13" ht="56.25">
      <c r="A227" s="127" t="s">
        <v>54</v>
      </c>
      <c r="B227" s="128" t="s">
        <v>964</v>
      </c>
      <c r="C227" s="3"/>
      <c r="D227" s="81" t="s">
        <v>324</v>
      </c>
      <c r="E227" s="78" t="s">
        <v>373</v>
      </c>
      <c r="F227" s="78" t="s">
        <v>338</v>
      </c>
      <c r="G227" s="127"/>
      <c r="H227" s="129" t="s">
        <v>917</v>
      </c>
      <c r="I227" s="127"/>
      <c r="J227" s="130">
        <v>706.58299999999997</v>
      </c>
      <c r="K227" s="130">
        <v>0</v>
      </c>
      <c r="L227" s="130">
        <v>0</v>
      </c>
      <c r="M227" s="48"/>
    </row>
    <row r="228" spans="1:13" ht="78.75">
      <c r="A228" s="127" t="s">
        <v>54</v>
      </c>
      <c r="B228" s="128" t="s">
        <v>639</v>
      </c>
      <c r="C228" s="3" t="s">
        <v>393</v>
      </c>
      <c r="D228" s="81" t="s">
        <v>380</v>
      </c>
      <c r="E228" s="78" t="s">
        <v>310</v>
      </c>
      <c r="F228" s="78" t="s">
        <v>379</v>
      </c>
      <c r="G228" s="127" t="s">
        <v>193</v>
      </c>
      <c r="H228" s="129" t="s">
        <v>917</v>
      </c>
      <c r="I228" s="127" t="s">
        <v>3</v>
      </c>
      <c r="J228" s="131">
        <v>706.58299999999997</v>
      </c>
      <c r="K228" s="131">
        <v>0</v>
      </c>
      <c r="L228" s="131">
        <v>0</v>
      </c>
      <c r="M228" s="47" t="s">
        <v>316</v>
      </c>
    </row>
    <row r="229" spans="1:13" ht="56.25">
      <c r="A229" s="127" t="s">
        <v>54</v>
      </c>
      <c r="B229" s="128" t="s">
        <v>965</v>
      </c>
      <c r="C229" s="3"/>
      <c r="D229" s="81" t="s">
        <v>324</v>
      </c>
      <c r="E229" s="78" t="s">
        <v>373</v>
      </c>
      <c r="F229" s="78" t="s">
        <v>338</v>
      </c>
      <c r="G229" s="127"/>
      <c r="H229" s="129" t="s">
        <v>916</v>
      </c>
      <c r="I229" s="127"/>
      <c r="J229" s="130">
        <v>2401.8679200000001</v>
      </c>
      <c r="K229" s="130">
        <v>0</v>
      </c>
      <c r="L229" s="130">
        <v>0</v>
      </c>
      <c r="M229" s="48"/>
    </row>
    <row r="230" spans="1:13" ht="78.75">
      <c r="A230" s="127" t="s">
        <v>54</v>
      </c>
      <c r="B230" s="128" t="s">
        <v>639</v>
      </c>
      <c r="C230" s="3" t="s">
        <v>393</v>
      </c>
      <c r="D230" s="81" t="s">
        <v>380</v>
      </c>
      <c r="E230" s="78" t="s">
        <v>310</v>
      </c>
      <c r="F230" s="78" t="s">
        <v>379</v>
      </c>
      <c r="G230" s="127" t="s">
        <v>193</v>
      </c>
      <c r="H230" s="129" t="s">
        <v>916</v>
      </c>
      <c r="I230" s="127" t="s">
        <v>3</v>
      </c>
      <c r="J230" s="131">
        <v>2401.8679200000001</v>
      </c>
      <c r="K230" s="131">
        <v>0</v>
      </c>
      <c r="L230" s="131">
        <v>0</v>
      </c>
      <c r="M230" s="47" t="s">
        <v>316</v>
      </c>
    </row>
    <row r="231" spans="1:13" ht="56.25">
      <c r="A231" s="127" t="s">
        <v>54</v>
      </c>
      <c r="B231" s="128" t="s">
        <v>966</v>
      </c>
      <c r="C231" s="80"/>
      <c r="D231" s="81" t="s">
        <v>374</v>
      </c>
      <c r="E231" s="78" t="s">
        <v>373</v>
      </c>
      <c r="F231" s="78" t="s">
        <v>338</v>
      </c>
      <c r="G231" s="127"/>
      <c r="H231" s="129" t="s">
        <v>915</v>
      </c>
      <c r="I231" s="127"/>
      <c r="J231" s="130">
        <v>1148</v>
      </c>
      <c r="K231" s="130">
        <v>0</v>
      </c>
      <c r="L231" s="130">
        <v>0</v>
      </c>
      <c r="M231" s="47"/>
    </row>
    <row r="232" spans="1:13" ht="78.75">
      <c r="A232" s="127" t="s">
        <v>54</v>
      </c>
      <c r="B232" s="128" t="s">
        <v>639</v>
      </c>
      <c r="C232" s="80" t="s">
        <v>386</v>
      </c>
      <c r="D232" s="81" t="s">
        <v>380</v>
      </c>
      <c r="E232" s="78" t="s">
        <v>310</v>
      </c>
      <c r="F232" s="78" t="s">
        <v>379</v>
      </c>
      <c r="G232" s="127" t="s">
        <v>188</v>
      </c>
      <c r="H232" s="129" t="s">
        <v>915</v>
      </c>
      <c r="I232" s="127" t="s">
        <v>3</v>
      </c>
      <c r="J232" s="131">
        <v>1148</v>
      </c>
      <c r="K232" s="131">
        <v>0</v>
      </c>
      <c r="L232" s="131">
        <v>0</v>
      </c>
      <c r="M232" s="47" t="s">
        <v>316</v>
      </c>
    </row>
    <row r="233" spans="1:13" ht="56.25">
      <c r="A233" s="127" t="s">
        <v>54</v>
      </c>
      <c r="B233" s="128" t="s">
        <v>912</v>
      </c>
      <c r="C233" s="80"/>
      <c r="D233" s="81" t="s">
        <v>374</v>
      </c>
      <c r="E233" s="78" t="s">
        <v>373</v>
      </c>
      <c r="F233" s="78" t="s">
        <v>338</v>
      </c>
      <c r="G233" s="127"/>
      <c r="H233" s="129" t="s">
        <v>269</v>
      </c>
      <c r="I233" s="127"/>
      <c r="J233" s="130">
        <v>6860.4</v>
      </c>
      <c r="K233" s="130">
        <v>0</v>
      </c>
      <c r="L233" s="130">
        <v>0</v>
      </c>
      <c r="M233" s="69"/>
    </row>
    <row r="234" spans="1:13" ht="78.75">
      <c r="A234" s="127" t="s">
        <v>54</v>
      </c>
      <c r="B234" s="128" t="s">
        <v>639</v>
      </c>
      <c r="C234" s="80" t="s">
        <v>386</v>
      </c>
      <c r="D234" s="81" t="s">
        <v>380</v>
      </c>
      <c r="E234" s="78" t="s">
        <v>310</v>
      </c>
      <c r="F234" s="78" t="s">
        <v>379</v>
      </c>
      <c r="G234" s="127" t="s">
        <v>188</v>
      </c>
      <c r="H234" s="129" t="s">
        <v>269</v>
      </c>
      <c r="I234" s="127" t="s">
        <v>3</v>
      </c>
      <c r="J234" s="131">
        <v>6860.4</v>
      </c>
      <c r="K234" s="131">
        <v>0</v>
      </c>
      <c r="L234" s="131">
        <v>0</v>
      </c>
      <c r="M234" s="6" t="s">
        <v>316</v>
      </c>
    </row>
    <row r="235" spans="1:13" ht="56.25">
      <c r="A235" s="127" t="s">
        <v>54</v>
      </c>
      <c r="B235" s="128" t="s">
        <v>967</v>
      </c>
      <c r="C235" s="80"/>
      <c r="D235" s="7" t="s">
        <v>374</v>
      </c>
      <c r="E235" s="6" t="s">
        <v>373</v>
      </c>
      <c r="F235" s="8" t="s">
        <v>338</v>
      </c>
      <c r="G235" s="127"/>
      <c r="H235" s="129" t="s">
        <v>936</v>
      </c>
      <c r="I235" s="127"/>
      <c r="J235" s="130">
        <v>1376.675</v>
      </c>
      <c r="K235" s="130">
        <v>0</v>
      </c>
      <c r="L235" s="130">
        <v>0</v>
      </c>
      <c r="M235" s="47"/>
    </row>
    <row r="236" spans="1:13" ht="78.75">
      <c r="A236" s="127" t="s">
        <v>54</v>
      </c>
      <c r="B236" s="128" t="s">
        <v>639</v>
      </c>
      <c r="C236" s="4" t="s">
        <v>404</v>
      </c>
      <c r="D236" s="81" t="s">
        <v>380</v>
      </c>
      <c r="E236" s="78" t="s">
        <v>310</v>
      </c>
      <c r="F236" s="78" t="s">
        <v>379</v>
      </c>
      <c r="G236" s="127" t="s">
        <v>123</v>
      </c>
      <c r="H236" s="129" t="s">
        <v>936</v>
      </c>
      <c r="I236" s="127" t="s">
        <v>3</v>
      </c>
      <c r="J236" s="131">
        <v>1376.675</v>
      </c>
      <c r="K236" s="131">
        <v>0</v>
      </c>
      <c r="L236" s="131">
        <v>0</v>
      </c>
      <c r="M236" s="48" t="s">
        <v>316</v>
      </c>
    </row>
    <row r="237" spans="1:13" s="110" customFormat="1" ht="56.25">
      <c r="A237" s="132" t="s">
        <v>54</v>
      </c>
      <c r="B237" s="133" t="s">
        <v>1007</v>
      </c>
      <c r="C237" s="108"/>
      <c r="D237" s="100"/>
      <c r="E237" s="102"/>
      <c r="F237" s="102"/>
      <c r="G237" s="132"/>
      <c r="H237" s="134" t="s">
        <v>1069</v>
      </c>
      <c r="I237" s="132"/>
      <c r="J237" s="135">
        <v>2468.3510000000001</v>
      </c>
      <c r="K237" s="135">
        <v>0</v>
      </c>
      <c r="L237" s="135">
        <v>0</v>
      </c>
      <c r="M237" s="103"/>
    </row>
    <row r="238" spans="1:13" ht="56.25">
      <c r="A238" s="127" t="s">
        <v>54</v>
      </c>
      <c r="B238" s="128" t="s">
        <v>967</v>
      </c>
      <c r="C238" s="80"/>
      <c r="D238" s="81" t="s">
        <v>374</v>
      </c>
      <c r="E238" s="78" t="s">
        <v>373</v>
      </c>
      <c r="F238" s="78" t="s">
        <v>338</v>
      </c>
      <c r="G238" s="127"/>
      <c r="H238" s="129" t="s">
        <v>914</v>
      </c>
      <c r="I238" s="127"/>
      <c r="J238" s="130">
        <v>2468.3510000000001</v>
      </c>
      <c r="K238" s="130">
        <v>0</v>
      </c>
      <c r="L238" s="130">
        <v>0</v>
      </c>
      <c r="M238" s="48"/>
    </row>
    <row r="239" spans="1:13" ht="78.75">
      <c r="A239" s="127" t="s">
        <v>54</v>
      </c>
      <c r="B239" s="128" t="s">
        <v>639</v>
      </c>
      <c r="C239" s="80" t="s">
        <v>372</v>
      </c>
      <c r="D239" s="81" t="s">
        <v>380</v>
      </c>
      <c r="E239" s="78" t="s">
        <v>310</v>
      </c>
      <c r="F239" s="78" t="s">
        <v>379</v>
      </c>
      <c r="G239" s="127" t="s">
        <v>198</v>
      </c>
      <c r="H239" s="129" t="s">
        <v>914</v>
      </c>
      <c r="I239" s="127" t="s">
        <v>3</v>
      </c>
      <c r="J239" s="131">
        <v>2468.3510000000001</v>
      </c>
      <c r="K239" s="131">
        <v>0</v>
      </c>
      <c r="L239" s="131">
        <v>0</v>
      </c>
      <c r="M239" s="66" t="s">
        <v>316</v>
      </c>
    </row>
    <row r="240" spans="1:13" s="110" customFormat="1" ht="56.25">
      <c r="A240" s="132" t="s">
        <v>54</v>
      </c>
      <c r="B240" s="133" t="s">
        <v>1008</v>
      </c>
      <c r="C240" s="99"/>
      <c r="D240" s="100"/>
      <c r="E240" s="102"/>
      <c r="F240" s="102"/>
      <c r="G240" s="132"/>
      <c r="H240" s="134" t="s">
        <v>1070</v>
      </c>
      <c r="I240" s="132"/>
      <c r="J240" s="135">
        <v>0</v>
      </c>
      <c r="K240" s="135">
        <v>0</v>
      </c>
      <c r="L240" s="135">
        <v>16820.919999999998</v>
      </c>
      <c r="M240" s="105"/>
    </row>
    <row r="241" spans="1:13" ht="56.25">
      <c r="A241" s="127" t="s">
        <v>54</v>
      </c>
      <c r="B241" s="128" t="s">
        <v>968</v>
      </c>
      <c r="C241" s="80"/>
      <c r="D241" s="77" t="s">
        <v>324</v>
      </c>
      <c r="E241" s="78" t="s">
        <v>445</v>
      </c>
      <c r="F241" s="78" t="s">
        <v>338</v>
      </c>
      <c r="G241" s="127"/>
      <c r="H241" s="129" t="s">
        <v>894</v>
      </c>
      <c r="I241" s="127"/>
      <c r="J241" s="130">
        <v>0</v>
      </c>
      <c r="K241" s="130">
        <v>0</v>
      </c>
      <c r="L241" s="130">
        <v>14634.2</v>
      </c>
      <c r="M241" s="48"/>
    </row>
    <row r="242" spans="1:13" ht="360">
      <c r="A242" s="127" t="s">
        <v>54</v>
      </c>
      <c r="B242" s="128" t="s">
        <v>639</v>
      </c>
      <c r="C242" s="80" t="s">
        <v>470</v>
      </c>
      <c r="D242" s="77" t="s">
        <v>904</v>
      </c>
      <c r="E242" s="78" t="s">
        <v>905</v>
      </c>
      <c r="F242" s="78" t="s">
        <v>906</v>
      </c>
      <c r="G242" s="127" t="s">
        <v>168</v>
      </c>
      <c r="H242" s="129" t="s">
        <v>894</v>
      </c>
      <c r="I242" s="127" t="s">
        <v>3</v>
      </c>
      <c r="J242" s="131">
        <v>0</v>
      </c>
      <c r="K242" s="131">
        <v>0</v>
      </c>
      <c r="L242" s="131">
        <v>14634.2</v>
      </c>
      <c r="M242" s="48" t="s">
        <v>316</v>
      </c>
    </row>
    <row r="243" spans="1:13" ht="56.25">
      <c r="A243" s="127" t="s">
        <v>54</v>
      </c>
      <c r="B243" s="128" t="s">
        <v>968</v>
      </c>
      <c r="C243" s="80"/>
      <c r="D243" s="77" t="s">
        <v>324</v>
      </c>
      <c r="E243" s="78" t="s">
        <v>445</v>
      </c>
      <c r="F243" s="78" t="s">
        <v>338</v>
      </c>
      <c r="G243" s="127"/>
      <c r="H243" s="129" t="s">
        <v>893</v>
      </c>
      <c r="I243" s="127"/>
      <c r="J243" s="130">
        <v>0</v>
      </c>
      <c r="K243" s="130">
        <v>0</v>
      </c>
      <c r="L243" s="130">
        <v>2186.7199999999998</v>
      </c>
      <c r="M243" s="48"/>
    </row>
    <row r="244" spans="1:13" ht="360">
      <c r="A244" s="127" t="s">
        <v>54</v>
      </c>
      <c r="B244" s="128" t="s">
        <v>639</v>
      </c>
      <c r="C244" s="80" t="s">
        <v>470</v>
      </c>
      <c r="D244" s="77" t="s">
        <v>904</v>
      </c>
      <c r="E244" s="78" t="s">
        <v>905</v>
      </c>
      <c r="F244" s="78" t="s">
        <v>906</v>
      </c>
      <c r="G244" s="127" t="s">
        <v>168</v>
      </c>
      <c r="H244" s="129" t="s">
        <v>893</v>
      </c>
      <c r="I244" s="127" t="s">
        <v>3</v>
      </c>
      <c r="J244" s="131">
        <v>0</v>
      </c>
      <c r="K244" s="131">
        <v>0</v>
      </c>
      <c r="L244" s="131">
        <v>2186.7199999999998</v>
      </c>
      <c r="M244" s="66" t="s">
        <v>316</v>
      </c>
    </row>
    <row r="245" spans="1:13" s="110" customFormat="1" ht="45">
      <c r="A245" s="132" t="s">
        <v>54</v>
      </c>
      <c r="B245" s="133" t="s">
        <v>1009</v>
      </c>
      <c r="C245" s="99"/>
      <c r="D245" s="114"/>
      <c r="E245" s="102"/>
      <c r="F245" s="102"/>
      <c r="G245" s="132"/>
      <c r="H245" s="134" t="s">
        <v>1071</v>
      </c>
      <c r="I245" s="132"/>
      <c r="J245" s="135">
        <v>19045</v>
      </c>
      <c r="K245" s="135">
        <v>0</v>
      </c>
      <c r="L245" s="135">
        <v>0</v>
      </c>
      <c r="M245" s="105"/>
    </row>
    <row r="246" spans="1:13" ht="45">
      <c r="A246" s="127" t="s">
        <v>54</v>
      </c>
      <c r="B246" s="128" t="s">
        <v>896</v>
      </c>
      <c r="C246" s="80"/>
      <c r="D246" s="77" t="s">
        <v>324</v>
      </c>
      <c r="E246" s="78" t="s">
        <v>373</v>
      </c>
      <c r="F246" s="78" t="s">
        <v>338</v>
      </c>
      <c r="G246" s="127"/>
      <c r="H246" s="129" t="s">
        <v>892</v>
      </c>
      <c r="I246" s="127"/>
      <c r="J246" s="130">
        <v>19045</v>
      </c>
      <c r="K246" s="130">
        <v>0</v>
      </c>
      <c r="L246" s="130">
        <v>0</v>
      </c>
      <c r="M246" s="48"/>
    </row>
    <row r="247" spans="1:13" ht="67.5">
      <c r="A247" s="127" t="s">
        <v>54</v>
      </c>
      <c r="B247" s="128" t="s">
        <v>897</v>
      </c>
      <c r="C247" s="80" t="s">
        <v>404</v>
      </c>
      <c r="D247" s="77" t="s">
        <v>439</v>
      </c>
      <c r="E247" s="78" t="s">
        <v>310</v>
      </c>
      <c r="F247" s="78" t="s">
        <v>438</v>
      </c>
      <c r="G247" s="127" t="s">
        <v>123</v>
      </c>
      <c r="H247" s="129" t="s">
        <v>892</v>
      </c>
      <c r="I247" s="127" t="s">
        <v>935</v>
      </c>
      <c r="J247" s="131">
        <v>19045</v>
      </c>
      <c r="K247" s="131">
        <v>0</v>
      </c>
      <c r="L247" s="131">
        <v>0</v>
      </c>
      <c r="M247" s="47" t="s">
        <v>316</v>
      </c>
    </row>
    <row r="248" spans="1:13" s="110" customFormat="1" ht="45">
      <c r="A248" s="147" t="s">
        <v>54</v>
      </c>
      <c r="B248" s="148" t="s">
        <v>1010</v>
      </c>
      <c r="C248" s="104"/>
      <c r="D248" s="100"/>
      <c r="E248" s="102"/>
      <c r="F248" s="102"/>
      <c r="G248" s="147"/>
      <c r="H248" s="149" t="s">
        <v>1072</v>
      </c>
      <c r="I248" s="147"/>
      <c r="J248" s="150">
        <v>3524</v>
      </c>
      <c r="K248" s="150">
        <v>0</v>
      </c>
      <c r="L248" s="150">
        <v>0</v>
      </c>
      <c r="M248" s="105"/>
    </row>
    <row r="249" spans="1:13" s="118" customFormat="1" ht="45">
      <c r="A249" s="142" t="s">
        <v>54</v>
      </c>
      <c r="B249" s="143" t="s">
        <v>969</v>
      </c>
      <c r="C249" s="80"/>
      <c r="D249" s="77" t="s">
        <v>324</v>
      </c>
      <c r="E249" s="78" t="s">
        <v>373</v>
      </c>
      <c r="F249" s="78" t="s">
        <v>338</v>
      </c>
      <c r="G249" s="142"/>
      <c r="H249" s="144" t="s">
        <v>891</v>
      </c>
      <c r="I249" s="142"/>
      <c r="J249" s="145">
        <v>3524</v>
      </c>
      <c r="K249" s="145">
        <v>0</v>
      </c>
      <c r="L249" s="145">
        <v>0</v>
      </c>
      <c r="M249" s="47"/>
    </row>
    <row r="250" spans="1:13" s="118" customFormat="1" ht="67.5">
      <c r="A250" s="142" t="s">
        <v>54</v>
      </c>
      <c r="B250" s="143" t="s">
        <v>639</v>
      </c>
      <c r="C250" s="80" t="s">
        <v>470</v>
      </c>
      <c r="D250" s="77" t="s">
        <v>439</v>
      </c>
      <c r="E250" s="78" t="s">
        <v>310</v>
      </c>
      <c r="F250" s="78" t="s">
        <v>438</v>
      </c>
      <c r="G250" s="142" t="s">
        <v>168</v>
      </c>
      <c r="H250" s="144" t="s">
        <v>891</v>
      </c>
      <c r="I250" s="142" t="s">
        <v>3</v>
      </c>
      <c r="J250" s="146">
        <v>3524</v>
      </c>
      <c r="K250" s="146">
        <v>0</v>
      </c>
      <c r="L250" s="146">
        <v>0</v>
      </c>
      <c r="M250" s="47" t="s">
        <v>316</v>
      </c>
    </row>
    <row r="251" spans="1:13" s="110" customFormat="1" ht="67.5">
      <c r="A251" s="132" t="s">
        <v>54</v>
      </c>
      <c r="B251" s="133" t="s">
        <v>1011</v>
      </c>
      <c r="C251" s="104"/>
      <c r="D251" s="100"/>
      <c r="E251" s="102"/>
      <c r="F251" s="102"/>
      <c r="G251" s="132"/>
      <c r="H251" s="134" t="s">
        <v>1073</v>
      </c>
      <c r="I251" s="132"/>
      <c r="J251" s="135">
        <v>22003.449000000001</v>
      </c>
      <c r="K251" s="135">
        <v>0</v>
      </c>
      <c r="L251" s="135">
        <v>0</v>
      </c>
      <c r="M251" s="103"/>
    </row>
    <row r="252" spans="1:13" ht="45">
      <c r="A252" s="127" t="s">
        <v>54</v>
      </c>
      <c r="B252" s="128" t="s">
        <v>899</v>
      </c>
      <c r="C252" s="80"/>
      <c r="D252" s="77" t="s">
        <v>324</v>
      </c>
      <c r="E252" s="78" t="s">
        <v>445</v>
      </c>
      <c r="F252" s="78" t="s">
        <v>338</v>
      </c>
      <c r="G252" s="127"/>
      <c r="H252" s="129" t="s">
        <v>890</v>
      </c>
      <c r="I252" s="127"/>
      <c r="J252" s="130">
        <v>19143</v>
      </c>
      <c r="K252" s="130">
        <v>0</v>
      </c>
      <c r="L252" s="130">
        <v>0</v>
      </c>
      <c r="M252" s="69"/>
    </row>
    <row r="253" spans="1:13" ht="180">
      <c r="A253" s="127" t="s">
        <v>54</v>
      </c>
      <c r="B253" s="128" t="s">
        <v>639</v>
      </c>
      <c r="C253" s="80" t="s">
        <v>525</v>
      </c>
      <c r="D253" s="77" t="s">
        <v>907</v>
      </c>
      <c r="E253" s="78" t="s">
        <v>310</v>
      </c>
      <c r="F253" s="78" t="s">
        <v>908</v>
      </c>
      <c r="G253" s="127" t="s">
        <v>76</v>
      </c>
      <c r="H253" s="129" t="s">
        <v>890</v>
      </c>
      <c r="I253" s="127" t="s">
        <v>3</v>
      </c>
      <c r="J253" s="131">
        <v>19143</v>
      </c>
      <c r="K253" s="131">
        <v>0</v>
      </c>
      <c r="L253" s="131">
        <v>0</v>
      </c>
      <c r="M253" s="6" t="s">
        <v>316</v>
      </c>
    </row>
    <row r="254" spans="1:13" ht="45">
      <c r="A254" s="127" t="s">
        <v>54</v>
      </c>
      <c r="B254" s="128" t="s">
        <v>899</v>
      </c>
      <c r="C254" s="80"/>
      <c r="D254" s="77" t="s">
        <v>324</v>
      </c>
      <c r="E254" s="78" t="s">
        <v>445</v>
      </c>
      <c r="F254" s="78" t="s">
        <v>338</v>
      </c>
      <c r="G254" s="127"/>
      <c r="H254" s="129" t="s">
        <v>889</v>
      </c>
      <c r="I254" s="127"/>
      <c r="J254" s="130">
        <v>2860.4490000000001</v>
      </c>
      <c r="K254" s="130">
        <v>0</v>
      </c>
      <c r="L254" s="130">
        <v>0</v>
      </c>
      <c r="M254" s="47"/>
    </row>
    <row r="255" spans="1:13" ht="180">
      <c r="A255" s="127" t="s">
        <v>54</v>
      </c>
      <c r="B255" s="128" t="s">
        <v>639</v>
      </c>
      <c r="C255" s="80" t="s">
        <v>525</v>
      </c>
      <c r="D255" s="77" t="s">
        <v>907</v>
      </c>
      <c r="E255" s="78" t="s">
        <v>310</v>
      </c>
      <c r="F255" s="78" t="s">
        <v>908</v>
      </c>
      <c r="G255" s="127" t="s">
        <v>76</v>
      </c>
      <c r="H255" s="129" t="s">
        <v>889</v>
      </c>
      <c r="I255" s="127" t="s">
        <v>3</v>
      </c>
      <c r="J255" s="131">
        <v>2860.4490000000001</v>
      </c>
      <c r="K255" s="131">
        <v>0</v>
      </c>
      <c r="L255" s="131">
        <v>0</v>
      </c>
      <c r="M255" s="48" t="s">
        <v>316</v>
      </c>
    </row>
    <row r="256" spans="1:13" s="110" customFormat="1" ht="56.25">
      <c r="A256" s="132" t="s">
        <v>54</v>
      </c>
      <c r="B256" s="133" t="s">
        <v>1012</v>
      </c>
      <c r="C256" s="108"/>
      <c r="D256" s="100"/>
      <c r="E256" s="102"/>
      <c r="F256" s="102"/>
      <c r="G256" s="132"/>
      <c r="H256" s="134" t="s">
        <v>1074</v>
      </c>
      <c r="I256" s="132"/>
      <c r="J256" s="135">
        <v>4184.2</v>
      </c>
      <c r="K256" s="135">
        <v>0</v>
      </c>
      <c r="L256" s="135">
        <v>0</v>
      </c>
      <c r="M256" s="103"/>
    </row>
    <row r="257" spans="1:13" ht="67.5">
      <c r="A257" s="127" t="s">
        <v>54</v>
      </c>
      <c r="B257" s="128" t="s">
        <v>970</v>
      </c>
      <c r="C257" s="80"/>
      <c r="D257" s="77" t="s">
        <v>324</v>
      </c>
      <c r="E257" s="78" t="s">
        <v>445</v>
      </c>
      <c r="F257" s="78" t="s">
        <v>338</v>
      </c>
      <c r="G257" s="127"/>
      <c r="H257" s="129" t="s">
        <v>94</v>
      </c>
      <c r="I257" s="127"/>
      <c r="J257" s="130">
        <v>4184.2</v>
      </c>
      <c r="K257" s="130">
        <v>0</v>
      </c>
      <c r="L257" s="130">
        <v>0</v>
      </c>
      <c r="M257" s="48"/>
    </row>
    <row r="258" spans="1:13" ht="180">
      <c r="A258" s="127" t="s">
        <v>54</v>
      </c>
      <c r="B258" s="128" t="s">
        <v>639</v>
      </c>
      <c r="C258" s="80" t="s">
        <v>525</v>
      </c>
      <c r="D258" s="77" t="s">
        <v>907</v>
      </c>
      <c r="E258" s="78" t="s">
        <v>310</v>
      </c>
      <c r="F258" s="78" t="s">
        <v>908</v>
      </c>
      <c r="G258" s="127" t="s">
        <v>76</v>
      </c>
      <c r="H258" s="129" t="s">
        <v>94</v>
      </c>
      <c r="I258" s="127" t="s">
        <v>3</v>
      </c>
      <c r="J258" s="131">
        <v>4184.2</v>
      </c>
      <c r="K258" s="131">
        <v>0</v>
      </c>
      <c r="L258" s="131">
        <v>0</v>
      </c>
      <c r="M258" s="48" t="s">
        <v>316</v>
      </c>
    </row>
    <row r="259" spans="1:13" s="110" customFormat="1" ht="45">
      <c r="A259" s="132" t="s">
        <v>54</v>
      </c>
      <c r="B259" s="133" t="s">
        <v>1013</v>
      </c>
      <c r="C259" s="99"/>
      <c r="D259" s="100"/>
      <c r="E259" s="102"/>
      <c r="F259" s="102"/>
      <c r="G259" s="132"/>
      <c r="H259" s="134" t="s">
        <v>1075</v>
      </c>
      <c r="I259" s="132"/>
      <c r="J259" s="135">
        <v>3732.46</v>
      </c>
      <c r="K259" s="135">
        <v>0</v>
      </c>
      <c r="L259" s="135">
        <v>0</v>
      </c>
      <c r="M259" s="105"/>
    </row>
    <row r="260" spans="1:13" ht="45">
      <c r="A260" s="127" t="s">
        <v>54</v>
      </c>
      <c r="B260" s="128" t="s">
        <v>971</v>
      </c>
      <c r="C260" s="80"/>
      <c r="D260" s="77" t="s">
        <v>324</v>
      </c>
      <c r="E260" s="78" t="s">
        <v>445</v>
      </c>
      <c r="F260" s="78" t="s">
        <v>338</v>
      </c>
      <c r="G260" s="127"/>
      <c r="H260" s="129" t="s">
        <v>934</v>
      </c>
      <c r="I260" s="127"/>
      <c r="J260" s="130">
        <v>3732.46</v>
      </c>
      <c r="K260" s="130">
        <v>0</v>
      </c>
      <c r="L260" s="130">
        <v>0</v>
      </c>
      <c r="M260" s="48"/>
    </row>
    <row r="261" spans="1:13" ht="180">
      <c r="A261" s="127" t="s">
        <v>54</v>
      </c>
      <c r="B261" s="128" t="s">
        <v>639</v>
      </c>
      <c r="C261" s="80" t="s">
        <v>525</v>
      </c>
      <c r="D261" s="77" t="s">
        <v>907</v>
      </c>
      <c r="E261" s="78" t="s">
        <v>310</v>
      </c>
      <c r="F261" s="78" t="s">
        <v>908</v>
      </c>
      <c r="G261" s="127" t="s">
        <v>76</v>
      </c>
      <c r="H261" s="129" t="s">
        <v>934</v>
      </c>
      <c r="I261" s="127" t="s">
        <v>3</v>
      </c>
      <c r="J261" s="131">
        <v>3732.46</v>
      </c>
      <c r="K261" s="131">
        <v>0</v>
      </c>
      <c r="L261" s="131">
        <v>0</v>
      </c>
      <c r="M261" s="48" t="s">
        <v>316</v>
      </c>
    </row>
    <row r="262" spans="1:13" s="110" customFormat="1" ht="33.75">
      <c r="A262" s="132" t="s">
        <v>54</v>
      </c>
      <c r="B262" s="133" t="s">
        <v>1014</v>
      </c>
      <c r="C262" s="108"/>
      <c r="D262" s="100"/>
      <c r="E262" s="102"/>
      <c r="F262" s="102"/>
      <c r="G262" s="132"/>
      <c r="H262" s="134" t="s">
        <v>1076</v>
      </c>
      <c r="I262" s="132"/>
      <c r="J262" s="135">
        <v>1887.318</v>
      </c>
      <c r="K262" s="135">
        <v>1250</v>
      </c>
      <c r="L262" s="135">
        <v>1250</v>
      </c>
      <c r="M262" s="115"/>
    </row>
    <row r="263" spans="1:13" ht="45">
      <c r="A263" s="127" t="s">
        <v>54</v>
      </c>
      <c r="B263" s="128" t="s">
        <v>703</v>
      </c>
      <c r="C263" s="80"/>
      <c r="D263" s="77" t="s">
        <v>324</v>
      </c>
      <c r="E263" s="78" t="s">
        <v>445</v>
      </c>
      <c r="F263" s="78" t="s">
        <v>338</v>
      </c>
      <c r="G263" s="127"/>
      <c r="H263" s="129" t="s">
        <v>95</v>
      </c>
      <c r="I263" s="127"/>
      <c r="J263" s="130">
        <v>1250</v>
      </c>
      <c r="K263" s="130">
        <v>1250</v>
      </c>
      <c r="L263" s="130">
        <v>1250</v>
      </c>
      <c r="M263" s="48"/>
    </row>
    <row r="264" spans="1:13" ht="101.25">
      <c r="A264" s="127" t="s">
        <v>54</v>
      </c>
      <c r="B264" s="128" t="s">
        <v>639</v>
      </c>
      <c r="C264" s="80" t="s">
        <v>444</v>
      </c>
      <c r="D264" s="77" t="s">
        <v>501</v>
      </c>
      <c r="E264" s="78" t="s">
        <v>310</v>
      </c>
      <c r="F264" s="78" t="s">
        <v>500</v>
      </c>
      <c r="G264" s="127" t="s">
        <v>76</v>
      </c>
      <c r="H264" s="129" t="s">
        <v>95</v>
      </c>
      <c r="I264" s="127" t="s">
        <v>3</v>
      </c>
      <c r="J264" s="131">
        <v>1250</v>
      </c>
      <c r="K264" s="131">
        <v>1250</v>
      </c>
      <c r="L264" s="131">
        <v>1250</v>
      </c>
      <c r="M264" s="48" t="s">
        <v>316</v>
      </c>
    </row>
    <row r="265" spans="1:13" ht="45">
      <c r="A265" s="127" t="s">
        <v>54</v>
      </c>
      <c r="B265" s="128" t="s">
        <v>972</v>
      </c>
      <c r="C265" s="80"/>
      <c r="D265" s="77" t="s">
        <v>324</v>
      </c>
      <c r="E265" s="78" t="s">
        <v>445</v>
      </c>
      <c r="F265" s="78" t="s">
        <v>338</v>
      </c>
      <c r="G265" s="127"/>
      <c r="H265" s="129" t="s">
        <v>933</v>
      </c>
      <c r="I265" s="127"/>
      <c r="J265" s="130">
        <v>572</v>
      </c>
      <c r="K265" s="130">
        <v>0</v>
      </c>
      <c r="L265" s="130">
        <v>0</v>
      </c>
      <c r="M265" s="47"/>
    </row>
    <row r="266" spans="1:13" ht="101.25">
      <c r="A266" s="127" t="s">
        <v>54</v>
      </c>
      <c r="B266" s="128" t="s">
        <v>639</v>
      </c>
      <c r="C266" s="80" t="s">
        <v>444</v>
      </c>
      <c r="D266" s="77" t="s">
        <v>501</v>
      </c>
      <c r="E266" s="78" t="s">
        <v>310</v>
      </c>
      <c r="F266" s="78" t="s">
        <v>500</v>
      </c>
      <c r="G266" s="127" t="s">
        <v>76</v>
      </c>
      <c r="H266" s="129" t="s">
        <v>933</v>
      </c>
      <c r="I266" s="127" t="s">
        <v>3</v>
      </c>
      <c r="J266" s="131">
        <v>572</v>
      </c>
      <c r="K266" s="131">
        <v>0</v>
      </c>
      <c r="L266" s="131">
        <v>0</v>
      </c>
      <c r="M266" s="48" t="s">
        <v>316</v>
      </c>
    </row>
    <row r="267" spans="1:13" ht="45">
      <c r="A267" s="127" t="s">
        <v>54</v>
      </c>
      <c r="B267" s="128" t="s">
        <v>973</v>
      </c>
      <c r="C267" s="80"/>
      <c r="D267" s="77" t="s">
        <v>324</v>
      </c>
      <c r="E267" s="78" t="s">
        <v>445</v>
      </c>
      <c r="F267" s="78" t="s">
        <v>338</v>
      </c>
      <c r="G267" s="127"/>
      <c r="H267" s="129" t="s">
        <v>932</v>
      </c>
      <c r="I267" s="127"/>
      <c r="J267" s="130">
        <v>65.317999999999998</v>
      </c>
      <c r="K267" s="130">
        <v>0</v>
      </c>
      <c r="L267" s="130">
        <v>0</v>
      </c>
      <c r="M267" s="47"/>
    </row>
    <row r="268" spans="1:13" ht="101.25">
      <c r="A268" s="127" t="s">
        <v>54</v>
      </c>
      <c r="B268" s="128" t="s">
        <v>639</v>
      </c>
      <c r="C268" s="80" t="s">
        <v>444</v>
      </c>
      <c r="D268" s="77" t="s">
        <v>501</v>
      </c>
      <c r="E268" s="78" t="s">
        <v>310</v>
      </c>
      <c r="F268" s="78" t="s">
        <v>500</v>
      </c>
      <c r="G268" s="127" t="s">
        <v>76</v>
      </c>
      <c r="H268" s="129" t="s">
        <v>932</v>
      </c>
      <c r="I268" s="127" t="s">
        <v>3</v>
      </c>
      <c r="J268" s="131">
        <v>65.317999999999998</v>
      </c>
      <c r="K268" s="131">
        <v>0</v>
      </c>
      <c r="L268" s="131">
        <v>0</v>
      </c>
      <c r="M268" s="47" t="s">
        <v>308</v>
      </c>
    </row>
    <row r="269" spans="1:13" s="110" customFormat="1" ht="56.25">
      <c r="A269" s="132" t="s">
        <v>54</v>
      </c>
      <c r="B269" s="133" t="s">
        <v>1015</v>
      </c>
      <c r="C269" s="104"/>
      <c r="D269" s="100"/>
      <c r="E269" s="102"/>
      <c r="F269" s="102"/>
      <c r="G269" s="132"/>
      <c r="H269" s="134" t="s">
        <v>1077</v>
      </c>
      <c r="I269" s="132"/>
      <c r="J269" s="135">
        <v>15901.374900000001</v>
      </c>
      <c r="K269" s="135">
        <v>11524.532999999999</v>
      </c>
      <c r="L269" s="135">
        <v>14521.53</v>
      </c>
      <c r="M269" s="103"/>
    </row>
    <row r="270" spans="1:13" ht="67.5">
      <c r="A270" s="127" t="s">
        <v>54</v>
      </c>
      <c r="B270" s="128" t="s">
        <v>704</v>
      </c>
      <c r="C270" s="80"/>
      <c r="D270" s="77" t="s">
        <v>324</v>
      </c>
      <c r="E270" s="78" t="s">
        <v>445</v>
      </c>
      <c r="F270" s="78" t="s">
        <v>338</v>
      </c>
      <c r="G270" s="127"/>
      <c r="H270" s="129" t="s">
        <v>96</v>
      </c>
      <c r="I270" s="127"/>
      <c r="J270" s="130">
        <v>2832.93</v>
      </c>
      <c r="K270" s="130">
        <v>2832.93</v>
      </c>
      <c r="L270" s="130">
        <v>2832.93</v>
      </c>
      <c r="M270" s="69"/>
    </row>
    <row r="271" spans="1:13" ht="101.25">
      <c r="A271" s="127" t="s">
        <v>54</v>
      </c>
      <c r="B271" s="128" t="s">
        <v>639</v>
      </c>
      <c r="C271" s="80" t="s">
        <v>444</v>
      </c>
      <c r="D271" s="77" t="s">
        <v>501</v>
      </c>
      <c r="E271" s="78" t="s">
        <v>310</v>
      </c>
      <c r="F271" s="78" t="s">
        <v>500</v>
      </c>
      <c r="G271" s="127" t="s">
        <v>76</v>
      </c>
      <c r="H271" s="129" t="s">
        <v>96</v>
      </c>
      <c r="I271" s="127" t="s">
        <v>3</v>
      </c>
      <c r="J271" s="131">
        <v>2832.93</v>
      </c>
      <c r="K271" s="131">
        <v>2832.93</v>
      </c>
      <c r="L271" s="131">
        <v>2832.93</v>
      </c>
      <c r="M271" s="6" t="s">
        <v>316</v>
      </c>
    </row>
    <row r="272" spans="1:13" ht="45">
      <c r="A272" s="127" t="s">
        <v>54</v>
      </c>
      <c r="B272" s="128" t="s">
        <v>705</v>
      </c>
      <c r="C272" s="80"/>
      <c r="D272" s="77" t="s">
        <v>324</v>
      </c>
      <c r="E272" s="78" t="s">
        <v>445</v>
      </c>
      <c r="F272" s="78" t="s">
        <v>338</v>
      </c>
      <c r="G272" s="127"/>
      <c r="H272" s="129" t="s">
        <v>97</v>
      </c>
      <c r="I272" s="127"/>
      <c r="J272" s="130">
        <v>11688.6</v>
      </c>
      <c r="K272" s="130">
        <v>8691.6029999999992</v>
      </c>
      <c r="L272" s="130">
        <v>11688.6</v>
      </c>
      <c r="M272" s="47"/>
    </row>
    <row r="273" spans="1:13" ht="101.25">
      <c r="A273" s="127" t="s">
        <v>54</v>
      </c>
      <c r="B273" s="128" t="s">
        <v>665</v>
      </c>
      <c r="C273" s="80" t="s">
        <v>444</v>
      </c>
      <c r="D273" s="77" t="s">
        <v>501</v>
      </c>
      <c r="E273" s="78" t="s">
        <v>310</v>
      </c>
      <c r="F273" s="78" t="s">
        <v>500</v>
      </c>
      <c r="G273" s="127" t="s">
        <v>76</v>
      </c>
      <c r="H273" s="129" t="s">
        <v>97</v>
      </c>
      <c r="I273" s="127" t="s">
        <v>45</v>
      </c>
      <c r="J273" s="131">
        <v>11688.6</v>
      </c>
      <c r="K273" s="131">
        <v>8691.6029999999992</v>
      </c>
      <c r="L273" s="131">
        <v>11688.6</v>
      </c>
      <c r="M273" s="48" t="s">
        <v>316</v>
      </c>
    </row>
    <row r="274" spans="1:13" ht="45">
      <c r="A274" s="127" t="s">
        <v>54</v>
      </c>
      <c r="B274" s="128" t="s">
        <v>974</v>
      </c>
      <c r="C274" s="80"/>
      <c r="D274" s="77" t="s">
        <v>324</v>
      </c>
      <c r="E274" s="78" t="s">
        <v>445</v>
      </c>
      <c r="F274" s="78" t="s">
        <v>338</v>
      </c>
      <c r="G274" s="127"/>
      <c r="H274" s="129" t="s">
        <v>931</v>
      </c>
      <c r="I274" s="127"/>
      <c r="J274" s="130">
        <v>1379.8448999999998</v>
      </c>
      <c r="K274" s="130">
        <v>0</v>
      </c>
      <c r="L274" s="130">
        <v>0</v>
      </c>
      <c r="M274" s="47"/>
    </row>
    <row r="275" spans="1:13" ht="67.5">
      <c r="A275" s="127" t="s">
        <v>54</v>
      </c>
      <c r="B275" s="128" t="s">
        <v>690</v>
      </c>
      <c r="C275" s="80" t="s">
        <v>444</v>
      </c>
      <c r="D275" s="77" t="s">
        <v>900</v>
      </c>
      <c r="E275" s="78" t="s">
        <v>310</v>
      </c>
      <c r="F275" s="78" t="s">
        <v>901</v>
      </c>
      <c r="G275" s="127" t="s">
        <v>76</v>
      </c>
      <c r="H275" s="129" t="s">
        <v>931</v>
      </c>
      <c r="I275" s="127" t="s">
        <v>81</v>
      </c>
      <c r="J275" s="131">
        <v>1379.8448999999998</v>
      </c>
      <c r="K275" s="131">
        <v>0</v>
      </c>
      <c r="L275" s="131">
        <v>0</v>
      </c>
      <c r="M275" s="48" t="s">
        <v>316</v>
      </c>
    </row>
    <row r="276" spans="1:13" ht="56.25">
      <c r="A276" s="122" t="s">
        <v>98</v>
      </c>
      <c r="B276" s="123" t="s">
        <v>706</v>
      </c>
      <c r="C276" s="15"/>
      <c r="D276" s="72"/>
      <c r="E276" s="73"/>
      <c r="F276" s="73"/>
      <c r="G276" s="122"/>
      <c r="H276" s="125"/>
      <c r="I276" s="122"/>
      <c r="J276" s="126">
        <v>67973.673999999999</v>
      </c>
      <c r="K276" s="126">
        <v>62760.142</v>
      </c>
      <c r="L276" s="126">
        <v>65237.764000000003</v>
      </c>
      <c r="M276" s="66"/>
    </row>
    <row r="277" spans="1:13" s="110" customFormat="1" ht="45">
      <c r="A277" s="132" t="s">
        <v>98</v>
      </c>
      <c r="B277" s="133" t="s">
        <v>1016</v>
      </c>
      <c r="C277" s="99"/>
      <c r="D277" s="100"/>
      <c r="E277" s="102"/>
      <c r="F277" s="102"/>
      <c r="G277" s="132"/>
      <c r="H277" s="134" t="s">
        <v>1078</v>
      </c>
      <c r="I277" s="132"/>
      <c r="J277" s="135">
        <v>67973.673999999999</v>
      </c>
      <c r="K277" s="135">
        <v>62760.142</v>
      </c>
      <c r="L277" s="135">
        <v>65237.764000000003</v>
      </c>
      <c r="M277" s="105"/>
    </row>
    <row r="278" spans="1:13" ht="45">
      <c r="A278" s="127" t="s">
        <v>98</v>
      </c>
      <c r="B278" s="128" t="s">
        <v>649</v>
      </c>
      <c r="C278" s="21"/>
      <c r="D278" s="75" t="s">
        <v>324</v>
      </c>
      <c r="E278" s="73" t="s">
        <v>323</v>
      </c>
      <c r="F278" s="73" t="s">
        <v>322</v>
      </c>
      <c r="G278" s="127"/>
      <c r="H278" s="129" t="s">
        <v>99</v>
      </c>
      <c r="I278" s="127"/>
      <c r="J278" s="130">
        <v>66625.304000000004</v>
      </c>
      <c r="K278" s="130">
        <v>62010.142</v>
      </c>
      <c r="L278" s="130">
        <v>64237.764000000003</v>
      </c>
      <c r="M278" s="48"/>
    </row>
    <row r="279" spans="1:13" ht="157.5">
      <c r="A279" s="127" t="s">
        <v>98</v>
      </c>
      <c r="B279" s="128" t="s">
        <v>650</v>
      </c>
      <c r="C279" s="21" t="s">
        <v>327</v>
      </c>
      <c r="D279" s="75" t="s">
        <v>515</v>
      </c>
      <c r="E279" s="73" t="s">
        <v>310</v>
      </c>
      <c r="F279" s="73" t="s">
        <v>335</v>
      </c>
      <c r="G279" s="127" t="s">
        <v>16</v>
      </c>
      <c r="H279" s="129" t="s">
        <v>99</v>
      </c>
      <c r="I279" s="127" t="s">
        <v>17</v>
      </c>
      <c r="J279" s="131">
        <v>42263.402999999998</v>
      </c>
      <c r="K279" s="131">
        <v>42263.402999999998</v>
      </c>
      <c r="L279" s="131">
        <v>42263.402999999998</v>
      </c>
      <c r="M279" s="48" t="s">
        <v>308</v>
      </c>
    </row>
    <row r="280" spans="1:13" ht="157.5">
      <c r="A280" s="127" t="s">
        <v>98</v>
      </c>
      <c r="B280" s="128" t="s">
        <v>652</v>
      </c>
      <c r="C280" s="21" t="s">
        <v>327</v>
      </c>
      <c r="D280" s="75" t="s">
        <v>515</v>
      </c>
      <c r="E280" s="73" t="s">
        <v>310</v>
      </c>
      <c r="F280" s="73" t="s">
        <v>335</v>
      </c>
      <c r="G280" s="127" t="s">
        <v>16</v>
      </c>
      <c r="H280" s="129" t="s">
        <v>99</v>
      </c>
      <c r="I280" s="127" t="s">
        <v>19</v>
      </c>
      <c r="J280" s="131">
        <v>12763.548000000001</v>
      </c>
      <c r="K280" s="131">
        <v>12763.548000000001</v>
      </c>
      <c r="L280" s="131">
        <v>12763.548000000001</v>
      </c>
      <c r="M280" s="48" t="s">
        <v>308</v>
      </c>
    </row>
    <row r="281" spans="1:13" ht="67.5">
      <c r="A281" s="127" t="s">
        <v>98</v>
      </c>
      <c r="B281" s="128" t="s">
        <v>639</v>
      </c>
      <c r="C281" s="21" t="s">
        <v>327</v>
      </c>
      <c r="D281" s="20" t="s">
        <v>520</v>
      </c>
      <c r="E281" s="73" t="s">
        <v>310</v>
      </c>
      <c r="F281" s="19" t="s">
        <v>519</v>
      </c>
      <c r="G281" s="127" t="s">
        <v>16</v>
      </c>
      <c r="H281" s="129" t="s">
        <v>99</v>
      </c>
      <c r="I281" s="127" t="s">
        <v>3</v>
      </c>
      <c r="J281" s="131">
        <v>3818.6350000000002</v>
      </c>
      <c r="K281" s="131">
        <v>2071.2449999999999</v>
      </c>
      <c r="L281" s="131">
        <v>2764.9679999999998</v>
      </c>
      <c r="M281" s="48" t="s">
        <v>316</v>
      </c>
    </row>
    <row r="282" spans="1:13" ht="67.5">
      <c r="A282" s="127" t="s">
        <v>98</v>
      </c>
      <c r="B282" s="128" t="s">
        <v>665</v>
      </c>
      <c r="C282" s="21" t="s">
        <v>327</v>
      </c>
      <c r="D282" s="20" t="s">
        <v>520</v>
      </c>
      <c r="E282" s="73" t="s">
        <v>310</v>
      </c>
      <c r="F282" s="19" t="s">
        <v>519</v>
      </c>
      <c r="G282" s="127" t="s">
        <v>16</v>
      </c>
      <c r="H282" s="129" t="s">
        <v>99</v>
      </c>
      <c r="I282" s="127" t="s">
        <v>45</v>
      </c>
      <c r="J282" s="131">
        <v>5323.1909999999998</v>
      </c>
      <c r="K282" s="131">
        <v>3382.8440000000001</v>
      </c>
      <c r="L282" s="131">
        <v>4050.23</v>
      </c>
      <c r="M282" s="66" t="s">
        <v>316</v>
      </c>
    </row>
    <row r="283" spans="1:13" ht="67.5">
      <c r="A283" s="127" t="s">
        <v>98</v>
      </c>
      <c r="B283" s="128" t="s">
        <v>679</v>
      </c>
      <c r="C283" s="21" t="s">
        <v>327</v>
      </c>
      <c r="D283" s="20" t="s">
        <v>520</v>
      </c>
      <c r="E283" s="78" t="s">
        <v>514</v>
      </c>
      <c r="F283" s="78" t="s">
        <v>513</v>
      </c>
      <c r="G283" s="127" t="s">
        <v>16</v>
      </c>
      <c r="H283" s="129" t="s">
        <v>99</v>
      </c>
      <c r="I283" s="127" t="s">
        <v>68</v>
      </c>
      <c r="J283" s="131">
        <v>2419.375</v>
      </c>
      <c r="K283" s="131">
        <v>1491.95</v>
      </c>
      <c r="L283" s="131">
        <v>2358.4630000000002</v>
      </c>
      <c r="M283" s="48" t="s">
        <v>308</v>
      </c>
    </row>
    <row r="284" spans="1:13" ht="67.5">
      <c r="A284" s="127" t="s">
        <v>98</v>
      </c>
      <c r="B284" s="128" t="s">
        <v>680</v>
      </c>
      <c r="C284" s="21" t="s">
        <v>327</v>
      </c>
      <c r="D284" s="20" t="s">
        <v>520</v>
      </c>
      <c r="E284" s="73" t="s">
        <v>310</v>
      </c>
      <c r="F284" s="19" t="s">
        <v>511</v>
      </c>
      <c r="G284" s="127" t="s">
        <v>16</v>
      </c>
      <c r="H284" s="129" t="s">
        <v>99</v>
      </c>
      <c r="I284" s="127" t="s">
        <v>69</v>
      </c>
      <c r="J284" s="131">
        <v>37.152000000000001</v>
      </c>
      <c r="K284" s="131">
        <v>37.152000000000001</v>
      </c>
      <c r="L284" s="131">
        <v>37.152000000000001</v>
      </c>
      <c r="M284" s="48" t="s">
        <v>308</v>
      </c>
    </row>
    <row r="285" spans="1:13" ht="56.25">
      <c r="A285" s="127" t="s">
        <v>98</v>
      </c>
      <c r="B285" s="128" t="s">
        <v>707</v>
      </c>
      <c r="C285" s="21"/>
      <c r="D285" s="75" t="s">
        <v>324</v>
      </c>
      <c r="E285" s="73" t="s">
        <v>323</v>
      </c>
      <c r="F285" s="73" t="s">
        <v>322</v>
      </c>
      <c r="G285" s="127"/>
      <c r="H285" s="129" t="s">
        <v>100</v>
      </c>
      <c r="I285" s="127"/>
      <c r="J285" s="130">
        <v>1348.37</v>
      </c>
      <c r="K285" s="130">
        <v>750</v>
      </c>
      <c r="L285" s="130">
        <v>1000</v>
      </c>
      <c r="M285" s="47"/>
    </row>
    <row r="286" spans="1:13" ht="67.5">
      <c r="A286" s="127" t="s">
        <v>98</v>
      </c>
      <c r="B286" s="128" t="s">
        <v>639</v>
      </c>
      <c r="C286" s="21" t="s">
        <v>327</v>
      </c>
      <c r="D286" s="20" t="s">
        <v>520</v>
      </c>
      <c r="E286" s="73" t="s">
        <v>310</v>
      </c>
      <c r="F286" s="19" t="s">
        <v>519</v>
      </c>
      <c r="G286" s="127" t="s">
        <v>16</v>
      </c>
      <c r="H286" s="129" t="s">
        <v>100</v>
      </c>
      <c r="I286" s="127" t="s">
        <v>3</v>
      </c>
      <c r="J286" s="131">
        <v>1348.37</v>
      </c>
      <c r="K286" s="131">
        <v>750</v>
      </c>
      <c r="L286" s="131">
        <v>1000</v>
      </c>
      <c r="M286" s="48" t="s">
        <v>308</v>
      </c>
    </row>
    <row r="287" spans="1:13" ht="45">
      <c r="A287" s="122" t="s">
        <v>101</v>
      </c>
      <c r="B287" s="123" t="s">
        <v>708</v>
      </c>
      <c r="C287" s="9"/>
      <c r="D287" s="72"/>
      <c r="E287" s="73"/>
      <c r="F287" s="73"/>
      <c r="G287" s="122"/>
      <c r="H287" s="125"/>
      <c r="I287" s="122"/>
      <c r="J287" s="126">
        <v>86646.296730000002</v>
      </c>
      <c r="K287" s="126">
        <v>66213.19</v>
      </c>
      <c r="L287" s="126">
        <v>63896.394</v>
      </c>
      <c r="M287" s="47"/>
    </row>
    <row r="288" spans="1:13" s="110" customFormat="1" ht="45">
      <c r="A288" s="132" t="s">
        <v>101</v>
      </c>
      <c r="B288" s="133" t="s">
        <v>1017</v>
      </c>
      <c r="C288" s="104"/>
      <c r="D288" s="100"/>
      <c r="E288" s="102"/>
      <c r="F288" s="102"/>
      <c r="G288" s="132"/>
      <c r="H288" s="134" t="s">
        <v>1079</v>
      </c>
      <c r="I288" s="132"/>
      <c r="J288" s="135">
        <v>2861.6950000000002</v>
      </c>
      <c r="K288" s="135">
        <v>1861.6949999999999</v>
      </c>
      <c r="L288" s="135">
        <v>1861.6949999999999</v>
      </c>
      <c r="M288" s="103"/>
    </row>
    <row r="289" spans="1:13" ht="45">
      <c r="A289" s="127" t="s">
        <v>101</v>
      </c>
      <c r="B289" s="128" t="s">
        <v>709</v>
      </c>
      <c r="C289" s="21"/>
      <c r="D289" s="20" t="s">
        <v>324</v>
      </c>
      <c r="E289" s="73" t="s">
        <v>506</v>
      </c>
      <c r="F289" s="19" t="s">
        <v>867</v>
      </c>
      <c r="G289" s="127"/>
      <c r="H289" s="129" t="s">
        <v>102</v>
      </c>
      <c r="I289" s="127"/>
      <c r="J289" s="130">
        <v>2401.8449999999998</v>
      </c>
      <c r="K289" s="130">
        <v>1401.845</v>
      </c>
      <c r="L289" s="130">
        <v>1401.845</v>
      </c>
      <c r="M289" s="47"/>
    </row>
    <row r="290" spans="1:13" ht="56.25">
      <c r="A290" s="127" t="s">
        <v>101</v>
      </c>
      <c r="B290" s="128" t="s">
        <v>639</v>
      </c>
      <c r="C290" s="21" t="s">
        <v>504</v>
      </c>
      <c r="D290" s="20" t="s">
        <v>508</v>
      </c>
      <c r="E290" s="73" t="s">
        <v>310</v>
      </c>
      <c r="F290" s="19" t="s">
        <v>868</v>
      </c>
      <c r="G290" s="127" t="s">
        <v>103</v>
      </c>
      <c r="H290" s="129" t="s">
        <v>102</v>
      </c>
      <c r="I290" s="127" t="s">
        <v>3</v>
      </c>
      <c r="J290" s="131">
        <v>2401.8449999999998</v>
      </c>
      <c r="K290" s="131">
        <v>1401.845</v>
      </c>
      <c r="L290" s="131">
        <v>1401.845</v>
      </c>
      <c r="M290" s="69" t="s">
        <v>316</v>
      </c>
    </row>
    <row r="291" spans="1:13" ht="45">
      <c r="A291" s="127" t="s">
        <v>101</v>
      </c>
      <c r="B291" s="128" t="s">
        <v>710</v>
      </c>
      <c r="C291" s="21"/>
      <c r="D291" s="20" t="s">
        <v>324</v>
      </c>
      <c r="E291" s="73" t="s">
        <v>506</v>
      </c>
      <c r="F291" s="19" t="s">
        <v>867</v>
      </c>
      <c r="G291" s="127"/>
      <c r="H291" s="129" t="s">
        <v>104</v>
      </c>
      <c r="I291" s="127"/>
      <c r="J291" s="130">
        <v>224.7</v>
      </c>
      <c r="K291" s="130">
        <v>224.7</v>
      </c>
      <c r="L291" s="130">
        <v>224.7</v>
      </c>
      <c r="M291" s="69"/>
    </row>
    <row r="292" spans="1:13" ht="56.25">
      <c r="A292" s="127" t="s">
        <v>101</v>
      </c>
      <c r="B292" s="128" t="s">
        <v>639</v>
      </c>
      <c r="C292" s="21" t="s">
        <v>504</v>
      </c>
      <c r="D292" s="20" t="s">
        <v>508</v>
      </c>
      <c r="E292" s="73" t="s">
        <v>310</v>
      </c>
      <c r="F292" s="19" t="s">
        <v>868</v>
      </c>
      <c r="G292" s="127" t="s">
        <v>103</v>
      </c>
      <c r="H292" s="129" t="s">
        <v>104</v>
      </c>
      <c r="I292" s="127" t="s">
        <v>3</v>
      </c>
      <c r="J292" s="131">
        <v>224.7</v>
      </c>
      <c r="K292" s="131">
        <v>224.7</v>
      </c>
      <c r="L292" s="131">
        <v>224.7</v>
      </c>
      <c r="M292" s="69" t="s">
        <v>316</v>
      </c>
    </row>
    <row r="293" spans="1:13" ht="45">
      <c r="A293" s="127" t="s">
        <v>101</v>
      </c>
      <c r="B293" s="128" t="s">
        <v>711</v>
      </c>
      <c r="C293" s="21"/>
      <c r="D293" s="20" t="s">
        <v>324</v>
      </c>
      <c r="E293" s="73" t="s">
        <v>506</v>
      </c>
      <c r="F293" s="19" t="s">
        <v>867</v>
      </c>
      <c r="G293" s="127"/>
      <c r="H293" s="129" t="s">
        <v>105</v>
      </c>
      <c r="I293" s="127"/>
      <c r="J293" s="130">
        <v>235.15</v>
      </c>
      <c r="K293" s="130">
        <v>235.15</v>
      </c>
      <c r="L293" s="130">
        <v>235.15</v>
      </c>
      <c r="M293" s="69"/>
    </row>
    <row r="294" spans="1:13" ht="56.25">
      <c r="A294" s="127" t="s">
        <v>101</v>
      </c>
      <c r="B294" s="128" t="s">
        <v>639</v>
      </c>
      <c r="C294" s="21" t="s">
        <v>504</v>
      </c>
      <c r="D294" s="20" t="s">
        <v>508</v>
      </c>
      <c r="E294" s="73" t="s">
        <v>310</v>
      </c>
      <c r="F294" s="19" t="s">
        <v>868</v>
      </c>
      <c r="G294" s="127" t="s">
        <v>103</v>
      </c>
      <c r="H294" s="129" t="s">
        <v>105</v>
      </c>
      <c r="I294" s="127" t="s">
        <v>3</v>
      </c>
      <c r="J294" s="131">
        <v>235.15</v>
      </c>
      <c r="K294" s="131">
        <v>235.15</v>
      </c>
      <c r="L294" s="131">
        <v>235.15</v>
      </c>
      <c r="M294" s="69" t="s">
        <v>316</v>
      </c>
    </row>
    <row r="295" spans="1:13" s="110" customFormat="1" ht="22.5">
      <c r="A295" s="132" t="s">
        <v>101</v>
      </c>
      <c r="B295" s="133" t="s">
        <v>1018</v>
      </c>
      <c r="C295" s="99"/>
      <c r="D295" s="100"/>
      <c r="E295" s="102"/>
      <c r="F295" s="102"/>
      <c r="G295" s="132"/>
      <c r="H295" s="134" t="s">
        <v>1080</v>
      </c>
      <c r="I295" s="132"/>
      <c r="J295" s="135">
        <v>7831.7420000000002</v>
      </c>
      <c r="K295" s="135">
        <v>5279.4620000000004</v>
      </c>
      <c r="L295" s="135">
        <v>6511.3540000000003</v>
      </c>
      <c r="M295" s="119"/>
    </row>
    <row r="296" spans="1:13" ht="45">
      <c r="A296" s="127" t="s">
        <v>101</v>
      </c>
      <c r="B296" s="128" t="s">
        <v>649</v>
      </c>
      <c r="C296" s="74"/>
      <c r="D296" s="75" t="s">
        <v>324</v>
      </c>
      <c r="E296" s="73" t="s">
        <v>518</v>
      </c>
      <c r="F296" s="73" t="s">
        <v>517</v>
      </c>
      <c r="G296" s="127"/>
      <c r="H296" s="129" t="s">
        <v>106</v>
      </c>
      <c r="I296" s="127"/>
      <c r="J296" s="130">
        <v>5782.1289999999999</v>
      </c>
      <c r="K296" s="130">
        <v>4412.1289999999999</v>
      </c>
      <c r="L296" s="130">
        <v>4412.1289999999999</v>
      </c>
      <c r="M296" s="69"/>
    </row>
    <row r="297" spans="1:13" ht="157.5">
      <c r="A297" s="127" t="s">
        <v>101</v>
      </c>
      <c r="B297" s="128" t="s">
        <v>650</v>
      </c>
      <c r="C297" s="74" t="s">
        <v>516</v>
      </c>
      <c r="D297" s="75" t="s">
        <v>515</v>
      </c>
      <c r="E297" s="73" t="s">
        <v>310</v>
      </c>
      <c r="F297" s="73" t="s">
        <v>335</v>
      </c>
      <c r="G297" s="127" t="s">
        <v>76</v>
      </c>
      <c r="H297" s="129" t="s">
        <v>106</v>
      </c>
      <c r="I297" s="127" t="s">
        <v>17</v>
      </c>
      <c r="J297" s="131">
        <v>2298.6179999999999</v>
      </c>
      <c r="K297" s="131">
        <v>2298.6179999999999</v>
      </c>
      <c r="L297" s="131">
        <v>2298.6179999999999</v>
      </c>
      <c r="M297" s="69" t="s">
        <v>308</v>
      </c>
    </row>
    <row r="298" spans="1:13" ht="56.25">
      <c r="A298" s="127" t="s">
        <v>101</v>
      </c>
      <c r="B298" s="128" t="s">
        <v>651</v>
      </c>
      <c r="C298" s="74" t="s">
        <v>516</v>
      </c>
      <c r="D298" s="20" t="s">
        <v>508</v>
      </c>
      <c r="E298" s="73" t="s">
        <v>310</v>
      </c>
      <c r="F298" s="19" t="s">
        <v>868</v>
      </c>
      <c r="G298" s="127" t="s">
        <v>76</v>
      </c>
      <c r="H298" s="129" t="s">
        <v>106</v>
      </c>
      <c r="I298" s="127" t="s">
        <v>18</v>
      </c>
      <c r="J298" s="131">
        <v>23.007000000000001</v>
      </c>
      <c r="K298" s="131">
        <v>23.007000000000001</v>
      </c>
      <c r="L298" s="131">
        <v>23.007000000000001</v>
      </c>
      <c r="M298" s="69" t="s">
        <v>316</v>
      </c>
    </row>
    <row r="299" spans="1:13" ht="157.5">
      <c r="A299" s="127" t="s">
        <v>101</v>
      </c>
      <c r="B299" s="128" t="s">
        <v>652</v>
      </c>
      <c r="C299" s="74" t="s">
        <v>516</v>
      </c>
      <c r="D299" s="75" t="s">
        <v>515</v>
      </c>
      <c r="E299" s="73" t="s">
        <v>310</v>
      </c>
      <c r="F299" s="73" t="s">
        <v>335</v>
      </c>
      <c r="G299" s="127" t="s">
        <v>76</v>
      </c>
      <c r="H299" s="129" t="s">
        <v>106</v>
      </c>
      <c r="I299" s="127" t="s">
        <v>19</v>
      </c>
      <c r="J299" s="131">
        <v>694.18299999999999</v>
      </c>
      <c r="K299" s="131">
        <v>694.18299999999999</v>
      </c>
      <c r="L299" s="131">
        <v>694.18299999999999</v>
      </c>
      <c r="M299" s="69" t="s">
        <v>308</v>
      </c>
    </row>
    <row r="300" spans="1:13" ht="56.25">
      <c r="A300" s="127" t="s">
        <v>101</v>
      </c>
      <c r="B300" s="128" t="s">
        <v>639</v>
      </c>
      <c r="C300" s="74" t="s">
        <v>516</v>
      </c>
      <c r="D300" s="20" t="s">
        <v>508</v>
      </c>
      <c r="E300" s="73" t="s">
        <v>310</v>
      </c>
      <c r="F300" s="19" t="s">
        <v>868</v>
      </c>
      <c r="G300" s="127" t="s">
        <v>76</v>
      </c>
      <c r="H300" s="129" t="s">
        <v>106</v>
      </c>
      <c r="I300" s="127" t="s">
        <v>3</v>
      </c>
      <c r="J300" s="131">
        <v>1853.6579999999999</v>
      </c>
      <c r="K300" s="131">
        <v>483.65800000000002</v>
      </c>
      <c r="L300" s="131">
        <v>483.65800000000002</v>
      </c>
      <c r="M300" s="69" t="s">
        <v>316</v>
      </c>
    </row>
    <row r="301" spans="1:13" ht="56.25">
      <c r="A301" s="127" t="s">
        <v>101</v>
      </c>
      <c r="B301" s="128" t="s">
        <v>665</v>
      </c>
      <c r="C301" s="74" t="s">
        <v>516</v>
      </c>
      <c r="D301" s="20" t="s">
        <v>508</v>
      </c>
      <c r="E301" s="73" t="s">
        <v>310</v>
      </c>
      <c r="F301" s="19" t="s">
        <v>868</v>
      </c>
      <c r="G301" s="127" t="s">
        <v>76</v>
      </c>
      <c r="H301" s="129" t="s">
        <v>106</v>
      </c>
      <c r="I301" s="127" t="s">
        <v>45</v>
      </c>
      <c r="J301" s="131">
        <v>119.52</v>
      </c>
      <c r="K301" s="131">
        <v>119.52</v>
      </c>
      <c r="L301" s="131">
        <v>119.52</v>
      </c>
      <c r="M301" s="69" t="s">
        <v>316</v>
      </c>
    </row>
    <row r="302" spans="1:13" ht="56.25">
      <c r="A302" s="127" t="s">
        <v>101</v>
      </c>
      <c r="B302" s="128" t="s">
        <v>679</v>
      </c>
      <c r="C302" s="74" t="s">
        <v>516</v>
      </c>
      <c r="D302" s="20" t="s">
        <v>508</v>
      </c>
      <c r="E302" s="78" t="s">
        <v>514</v>
      </c>
      <c r="F302" s="78" t="s">
        <v>513</v>
      </c>
      <c r="G302" s="127" t="s">
        <v>76</v>
      </c>
      <c r="H302" s="129" t="s">
        <v>106</v>
      </c>
      <c r="I302" s="127" t="s">
        <v>68</v>
      </c>
      <c r="J302" s="131">
        <v>547.34299999999996</v>
      </c>
      <c r="K302" s="131">
        <v>547.34299999999996</v>
      </c>
      <c r="L302" s="131">
        <v>547.34299999999996</v>
      </c>
      <c r="M302" s="69" t="s">
        <v>308</v>
      </c>
    </row>
    <row r="303" spans="1:13" ht="56.25">
      <c r="A303" s="127" t="s">
        <v>101</v>
      </c>
      <c r="B303" s="128" t="s">
        <v>680</v>
      </c>
      <c r="C303" s="74" t="s">
        <v>516</v>
      </c>
      <c r="D303" s="20" t="s">
        <v>508</v>
      </c>
      <c r="E303" s="73" t="s">
        <v>310</v>
      </c>
      <c r="F303" s="19" t="s">
        <v>511</v>
      </c>
      <c r="G303" s="127" t="s">
        <v>76</v>
      </c>
      <c r="H303" s="129" t="s">
        <v>106</v>
      </c>
      <c r="I303" s="127" t="s">
        <v>69</v>
      </c>
      <c r="J303" s="131">
        <v>3.8</v>
      </c>
      <c r="K303" s="131">
        <v>3.8</v>
      </c>
      <c r="L303" s="131">
        <v>3.8</v>
      </c>
      <c r="M303" s="69" t="s">
        <v>308</v>
      </c>
    </row>
    <row r="304" spans="1:13" ht="56.25">
      <c r="A304" s="127" t="s">
        <v>101</v>
      </c>
      <c r="B304" s="128" t="s">
        <v>712</v>
      </c>
      <c r="C304" s="74" t="s">
        <v>516</v>
      </c>
      <c r="D304" s="20" t="s">
        <v>508</v>
      </c>
      <c r="E304" s="73" t="s">
        <v>310</v>
      </c>
      <c r="F304" s="19" t="s">
        <v>509</v>
      </c>
      <c r="G304" s="127" t="s">
        <v>76</v>
      </c>
      <c r="H304" s="129" t="s">
        <v>106</v>
      </c>
      <c r="I304" s="127" t="s">
        <v>107</v>
      </c>
      <c r="J304" s="131">
        <v>242</v>
      </c>
      <c r="K304" s="131">
        <v>242</v>
      </c>
      <c r="L304" s="131">
        <v>242</v>
      </c>
      <c r="M304" s="69" t="s">
        <v>308</v>
      </c>
    </row>
    <row r="305" spans="1:13" ht="56.25">
      <c r="A305" s="127" t="s">
        <v>101</v>
      </c>
      <c r="B305" s="128" t="s">
        <v>707</v>
      </c>
      <c r="C305" s="74"/>
      <c r="D305" s="75" t="s">
        <v>324</v>
      </c>
      <c r="E305" s="73" t="s">
        <v>518</v>
      </c>
      <c r="F305" s="73" t="s">
        <v>517</v>
      </c>
      <c r="G305" s="127"/>
      <c r="H305" s="129" t="s">
        <v>108</v>
      </c>
      <c r="I305" s="127"/>
      <c r="J305" s="130">
        <v>2049.6129999999998</v>
      </c>
      <c r="K305" s="130">
        <v>867.33299999999997</v>
      </c>
      <c r="L305" s="130">
        <v>2099.2249999999999</v>
      </c>
      <c r="M305" s="69"/>
    </row>
    <row r="306" spans="1:13" ht="56.25">
      <c r="A306" s="127" t="s">
        <v>101</v>
      </c>
      <c r="B306" s="128" t="s">
        <v>639</v>
      </c>
      <c r="C306" s="74" t="s">
        <v>516</v>
      </c>
      <c r="D306" s="20" t="s">
        <v>508</v>
      </c>
      <c r="E306" s="73" t="s">
        <v>310</v>
      </c>
      <c r="F306" s="19" t="s">
        <v>868</v>
      </c>
      <c r="G306" s="127" t="s">
        <v>76</v>
      </c>
      <c r="H306" s="129" t="s">
        <v>108</v>
      </c>
      <c r="I306" s="127" t="s">
        <v>3</v>
      </c>
      <c r="J306" s="131">
        <v>2049.6129999999998</v>
      </c>
      <c r="K306" s="131">
        <v>867.33299999999997</v>
      </c>
      <c r="L306" s="131">
        <v>2099.2249999999999</v>
      </c>
      <c r="M306" s="69" t="s">
        <v>316</v>
      </c>
    </row>
    <row r="307" spans="1:13" s="110" customFormat="1" ht="78.75">
      <c r="A307" s="132" t="s">
        <v>101</v>
      </c>
      <c r="B307" s="133" t="s">
        <v>1019</v>
      </c>
      <c r="C307" s="99"/>
      <c r="D307" s="100"/>
      <c r="E307" s="102"/>
      <c r="F307" s="102"/>
      <c r="G307" s="132"/>
      <c r="H307" s="134" t="s">
        <v>1081</v>
      </c>
      <c r="I307" s="132"/>
      <c r="J307" s="135">
        <v>11247.22898</v>
      </c>
      <c r="K307" s="135">
        <v>11247.127</v>
      </c>
      <c r="L307" s="135">
        <v>11247.127</v>
      </c>
      <c r="M307" s="119"/>
    </row>
    <row r="308" spans="1:13" ht="90">
      <c r="A308" s="127" t="s">
        <v>101</v>
      </c>
      <c r="B308" s="128" t="s">
        <v>975</v>
      </c>
      <c r="C308" s="18"/>
      <c r="D308" s="7" t="s">
        <v>324</v>
      </c>
      <c r="E308" s="6" t="s">
        <v>505</v>
      </c>
      <c r="F308" s="6" t="s">
        <v>338</v>
      </c>
      <c r="G308" s="127"/>
      <c r="H308" s="129" t="s">
        <v>888</v>
      </c>
      <c r="I308" s="127"/>
      <c r="J308" s="130">
        <v>9785</v>
      </c>
      <c r="K308" s="130">
        <v>9785</v>
      </c>
      <c r="L308" s="130">
        <v>9785</v>
      </c>
      <c r="M308" s="69"/>
    </row>
    <row r="309" spans="1:13" ht="78.75">
      <c r="A309" s="127" t="s">
        <v>101</v>
      </c>
      <c r="B309" s="128" t="s">
        <v>639</v>
      </c>
      <c r="C309" s="18" t="s">
        <v>504</v>
      </c>
      <c r="D309" s="7" t="s">
        <v>503</v>
      </c>
      <c r="E309" s="6" t="s">
        <v>310</v>
      </c>
      <c r="F309" s="6" t="s">
        <v>502</v>
      </c>
      <c r="G309" s="127" t="s">
        <v>103</v>
      </c>
      <c r="H309" s="129" t="s">
        <v>888</v>
      </c>
      <c r="I309" s="127" t="s">
        <v>3</v>
      </c>
      <c r="J309" s="131">
        <v>9785</v>
      </c>
      <c r="K309" s="131">
        <v>9785</v>
      </c>
      <c r="L309" s="131">
        <v>9785</v>
      </c>
      <c r="M309" s="69" t="s">
        <v>316</v>
      </c>
    </row>
    <row r="310" spans="1:13" ht="90">
      <c r="A310" s="127" t="s">
        <v>101</v>
      </c>
      <c r="B310" s="128" t="s">
        <v>975</v>
      </c>
      <c r="C310" s="18"/>
      <c r="D310" s="7" t="s">
        <v>324</v>
      </c>
      <c r="E310" s="6" t="s">
        <v>505</v>
      </c>
      <c r="F310" s="6" t="s">
        <v>338</v>
      </c>
      <c r="G310" s="127"/>
      <c r="H310" s="129" t="s">
        <v>887</v>
      </c>
      <c r="I310" s="127"/>
      <c r="J310" s="130">
        <v>1462.2289800000001</v>
      </c>
      <c r="K310" s="130">
        <v>1462.127</v>
      </c>
      <c r="L310" s="130">
        <v>1462.127</v>
      </c>
      <c r="M310" s="69"/>
    </row>
    <row r="311" spans="1:13" ht="78.75">
      <c r="A311" s="127" t="s">
        <v>101</v>
      </c>
      <c r="B311" s="128" t="s">
        <v>639</v>
      </c>
      <c r="C311" s="18" t="s">
        <v>504</v>
      </c>
      <c r="D311" s="7" t="s">
        <v>503</v>
      </c>
      <c r="E311" s="6" t="s">
        <v>310</v>
      </c>
      <c r="F311" s="6" t="s">
        <v>502</v>
      </c>
      <c r="G311" s="127" t="s">
        <v>103</v>
      </c>
      <c r="H311" s="129" t="s">
        <v>887</v>
      </c>
      <c r="I311" s="127" t="s">
        <v>3</v>
      </c>
      <c r="J311" s="131">
        <v>1462.2289800000001</v>
      </c>
      <c r="K311" s="131">
        <v>1462.127</v>
      </c>
      <c r="L311" s="131">
        <v>1462.127</v>
      </c>
      <c r="M311" s="69" t="s">
        <v>316</v>
      </c>
    </row>
    <row r="312" spans="1:13" s="110" customFormat="1" ht="56.25">
      <c r="A312" s="132" t="s">
        <v>101</v>
      </c>
      <c r="B312" s="133" t="s">
        <v>1020</v>
      </c>
      <c r="C312" s="99"/>
      <c r="D312" s="100"/>
      <c r="E312" s="102"/>
      <c r="F312" s="102"/>
      <c r="G312" s="132"/>
      <c r="H312" s="134" t="s">
        <v>1082</v>
      </c>
      <c r="I312" s="132"/>
      <c r="J312" s="135">
        <v>7626.3609999999999</v>
      </c>
      <c r="K312" s="135">
        <v>7500</v>
      </c>
      <c r="L312" s="135">
        <v>7500</v>
      </c>
      <c r="M312" s="119"/>
    </row>
    <row r="313" spans="1:13" ht="56.25">
      <c r="A313" s="127" t="s">
        <v>101</v>
      </c>
      <c r="B313" s="128" t="s">
        <v>976</v>
      </c>
      <c r="C313" s="18"/>
      <c r="D313" s="7" t="s">
        <v>324</v>
      </c>
      <c r="E313" s="6" t="s">
        <v>505</v>
      </c>
      <c r="F313" s="6" t="s">
        <v>338</v>
      </c>
      <c r="G313" s="127"/>
      <c r="H313" s="129" t="s">
        <v>930</v>
      </c>
      <c r="I313" s="127"/>
      <c r="J313" s="130">
        <v>7626.3609999999999</v>
      </c>
      <c r="K313" s="130">
        <v>7500</v>
      </c>
      <c r="L313" s="130">
        <v>7500</v>
      </c>
      <c r="M313" s="69"/>
    </row>
    <row r="314" spans="1:13" ht="78.75">
      <c r="A314" s="127" t="s">
        <v>101</v>
      </c>
      <c r="B314" s="128" t="s">
        <v>639</v>
      </c>
      <c r="C314" s="18" t="s">
        <v>504</v>
      </c>
      <c r="D314" s="7" t="s">
        <v>503</v>
      </c>
      <c r="E314" s="6" t="s">
        <v>310</v>
      </c>
      <c r="F314" s="6" t="s">
        <v>502</v>
      </c>
      <c r="G314" s="127" t="s">
        <v>103</v>
      </c>
      <c r="H314" s="129" t="s">
        <v>930</v>
      </c>
      <c r="I314" s="127" t="s">
        <v>3</v>
      </c>
      <c r="J314" s="131">
        <v>1626.3610000000001</v>
      </c>
      <c r="K314" s="131">
        <v>1500</v>
      </c>
      <c r="L314" s="131">
        <v>1500</v>
      </c>
      <c r="M314" s="69" t="s">
        <v>316</v>
      </c>
    </row>
    <row r="315" spans="1:13" ht="78.75">
      <c r="A315" s="127" t="s">
        <v>101</v>
      </c>
      <c r="B315" s="128" t="s">
        <v>639</v>
      </c>
      <c r="C315" s="18" t="s">
        <v>504</v>
      </c>
      <c r="D315" s="7" t="s">
        <v>503</v>
      </c>
      <c r="E315" s="6" t="s">
        <v>310</v>
      </c>
      <c r="F315" s="6" t="s">
        <v>502</v>
      </c>
      <c r="G315" s="127" t="s">
        <v>103</v>
      </c>
      <c r="H315" s="129" t="s">
        <v>930</v>
      </c>
      <c r="I315" s="127" t="s">
        <v>3</v>
      </c>
      <c r="J315" s="131">
        <v>6000</v>
      </c>
      <c r="K315" s="131">
        <v>6000</v>
      </c>
      <c r="L315" s="131">
        <v>6000</v>
      </c>
      <c r="M315" s="69" t="s">
        <v>316</v>
      </c>
    </row>
    <row r="316" spans="1:13" s="110" customFormat="1" ht="45">
      <c r="A316" s="132" t="s">
        <v>101</v>
      </c>
      <c r="B316" s="133" t="s">
        <v>1021</v>
      </c>
      <c r="C316" s="99"/>
      <c r="D316" s="100"/>
      <c r="E316" s="102"/>
      <c r="F316" s="102"/>
      <c r="G316" s="132"/>
      <c r="H316" s="134" t="s">
        <v>1083</v>
      </c>
      <c r="I316" s="132"/>
      <c r="J316" s="135">
        <v>2469.9369999999999</v>
      </c>
      <c r="K316" s="135">
        <v>0</v>
      </c>
      <c r="L316" s="135">
        <v>0</v>
      </c>
      <c r="M316" s="119"/>
    </row>
    <row r="317" spans="1:13" ht="56.25">
      <c r="A317" s="127" t="s">
        <v>101</v>
      </c>
      <c r="B317" s="128" t="s">
        <v>714</v>
      </c>
      <c r="C317" s="18"/>
      <c r="D317" s="7" t="s">
        <v>324</v>
      </c>
      <c r="E317" s="6" t="s">
        <v>505</v>
      </c>
      <c r="F317" s="6" t="s">
        <v>867</v>
      </c>
      <c r="G317" s="127"/>
      <c r="H317" s="129" t="s">
        <v>110</v>
      </c>
      <c r="I317" s="127"/>
      <c r="J317" s="130">
        <v>269.93700000000001</v>
      </c>
      <c r="K317" s="130">
        <v>0</v>
      </c>
      <c r="L317" s="130">
        <v>0</v>
      </c>
      <c r="M317" s="69"/>
    </row>
    <row r="318" spans="1:13" ht="78.75">
      <c r="A318" s="127" t="s">
        <v>101</v>
      </c>
      <c r="B318" s="128" t="s">
        <v>639</v>
      </c>
      <c r="C318" s="18" t="s">
        <v>504</v>
      </c>
      <c r="D318" s="7" t="s">
        <v>503</v>
      </c>
      <c r="E318" s="6" t="s">
        <v>310</v>
      </c>
      <c r="F318" s="6" t="s">
        <v>502</v>
      </c>
      <c r="G318" s="127" t="s">
        <v>103</v>
      </c>
      <c r="H318" s="129" t="s">
        <v>110</v>
      </c>
      <c r="I318" s="127" t="s">
        <v>3</v>
      </c>
      <c r="J318" s="131">
        <v>269.93700000000001</v>
      </c>
      <c r="K318" s="131">
        <v>0</v>
      </c>
      <c r="L318" s="131">
        <v>0</v>
      </c>
      <c r="M318" s="69" t="s">
        <v>316</v>
      </c>
    </row>
    <row r="319" spans="1:13" ht="45">
      <c r="A319" s="127" t="s">
        <v>101</v>
      </c>
      <c r="B319" s="128" t="s">
        <v>713</v>
      </c>
      <c r="C319" s="18"/>
      <c r="D319" s="7" t="s">
        <v>324</v>
      </c>
      <c r="E319" s="6" t="s">
        <v>505</v>
      </c>
      <c r="F319" s="6" t="s">
        <v>867</v>
      </c>
      <c r="G319" s="127"/>
      <c r="H319" s="129" t="s">
        <v>929</v>
      </c>
      <c r="I319" s="127"/>
      <c r="J319" s="130">
        <v>2200</v>
      </c>
      <c r="K319" s="130">
        <v>0</v>
      </c>
      <c r="L319" s="130">
        <v>0</v>
      </c>
      <c r="M319" s="69"/>
    </row>
    <row r="320" spans="1:13" ht="78.75">
      <c r="A320" s="127" t="s">
        <v>101</v>
      </c>
      <c r="B320" s="128" t="s">
        <v>639</v>
      </c>
      <c r="C320" s="18" t="s">
        <v>504</v>
      </c>
      <c r="D320" s="7" t="s">
        <v>503</v>
      </c>
      <c r="E320" s="6" t="s">
        <v>310</v>
      </c>
      <c r="F320" s="6" t="s">
        <v>502</v>
      </c>
      <c r="G320" s="127" t="s">
        <v>103</v>
      </c>
      <c r="H320" s="129" t="s">
        <v>929</v>
      </c>
      <c r="I320" s="127" t="s">
        <v>3</v>
      </c>
      <c r="J320" s="131">
        <v>2200</v>
      </c>
      <c r="K320" s="131">
        <v>0</v>
      </c>
      <c r="L320" s="131">
        <v>0</v>
      </c>
      <c r="M320" s="69" t="s">
        <v>316</v>
      </c>
    </row>
    <row r="321" spans="1:13" s="110" customFormat="1" ht="33.75">
      <c r="A321" s="132" t="s">
        <v>101</v>
      </c>
      <c r="B321" s="133" t="s">
        <v>1022</v>
      </c>
      <c r="C321" s="99"/>
      <c r="D321" s="100"/>
      <c r="E321" s="102"/>
      <c r="F321" s="102"/>
      <c r="G321" s="132"/>
      <c r="H321" s="134" t="s">
        <v>1084</v>
      </c>
      <c r="I321" s="132"/>
      <c r="J321" s="135">
        <v>52912.376750000003</v>
      </c>
      <c r="K321" s="135">
        <v>39729.949999999997</v>
      </c>
      <c r="L321" s="135">
        <v>36181.262000000002</v>
      </c>
      <c r="M321" s="119"/>
    </row>
    <row r="322" spans="1:13" ht="45">
      <c r="A322" s="127" t="s">
        <v>101</v>
      </c>
      <c r="B322" s="128" t="s">
        <v>649</v>
      </c>
      <c r="C322" s="15"/>
      <c r="D322" s="75" t="s">
        <v>324</v>
      </c>
      <c r="E322" s="73" t="s">
        <v>506</v>
      </c>
      <c r="F322" s="73" t="s">
        <v>338</v>
      </c>
      <c r="G322" s="127"/>
      <c r="H322" s="129" t="s">
        <v>111</v>
      </c>
      <c r="I322" s="127"/>
      <c r="J322" s="130">
        <v>33881.499020000003</v>
      </c>
      <c r="K322" s="130">
        <v>30389.887989999999</v>
      </c>
      <c r="L322" s="130">
        <v>30519.887999999999</v>
      </c>
      <c r="M322" s="69"/>
    </row>
    <row r="323" spans="1:13" ht="157.5">
      <c r="A323" s="127" t="s">
        <v>101</v>
      </c>
      <c r="B323" s="128" t="s">
        <v>650</v>
      </c>
      <c r="C323" s="15" t="s">
        <v>504</v>
      </c>
      <c r="D323" s="75" t="s">
        <v>515</v>
      </c>
      <c r="E323" s="73" t="s">
        <v>310</v>
      </c>
      <c r="F323" s="73" t="s">
        <v>335</v>
      </c>
      <c r="G323" s="127" t="s">
        <v>103</v>
      </c>
      <c r="H323" s="129" t="s">
        <v>111</v>
      </c>
      <c r="I323" s="127" t="s">
        <v>17</v>
      </c>
      <c r="J323" s="131">
        <v>18787.795999999998</v>
      </c>
      <c r="K323" s="131">
        <v>18787.795999999998</v>
      </c>
      <c r="L323" s="131">
        <v>18787.795999999998</v>
      </c>
      <c r="M323" s="69" t="s">
        <v>308</v>
      </c>
    </row>
    <row r="324" spans="1:13" ht="101.25">
      <c r="A324" s="127" t="s">
        <v>101</v>
      </c>
      <c r="B324" s="128" t="s">
        <v>651</v>
      </c>
      <c r="C324" s="18" t="s">
        <v>504</v>
      </c>
      <c r="D324" s="72" t="s">
        <v>1108</v>
      </c>
      <c r="E324" s="73" t="s">
        <v>310</v>
      </c>
      <c r="F324" s="73" t="s">
        <v>337</v>
      </c>
      <c r="G324" s="127" t="s">
        <v>103</v>
      </c>
      <c r="H324" s="129" t="s">
        <v>111</v>
      </c>
      <c r="I324" s="127" t="s">
        <v>18</v>
      </c>
      <c r="J324" s="131">
        <v>10.701000000000001</v>
      </c>
      <c r="K324" s="131">
        <v>10.701000000000001</v>
      </c>
      <c r="L324" s="131">
        <v>10.701000000000001</v>
      </c>
      <c r="M324" s="69" t="s">
        <v>316</v>
      </c>
    </row>
    <row r="325" spans="1:13" ht="157.5">
      <c r="A325" s="127" t="s">
        <v>101</v>
      </c>
      <c r="B325" s="128" t="s">
        <v>652</v>
      </c>
      <c r="C325" s="15" t="s">
        <v>504</v>
      </c>
      <c r="D325" s="75" t="s">
        <v>515</v>
      </c>
      <c r="E325" s="73" t="s">
        <v>310</v>
      </c>
      <c r="F325" s="73" t="s">
        <v>335</v>
      </c>
      <c r="G325" s="127" t="s">
        <v>103</v>
      </c>
      <c r="H325" s="129" t="s">
        <v>111</v>
      </c>
      <c r="I325" s="127" t="s">
        <v>19</v>
      </c>
      <c r="J325" s="131">
        <v>5673.9139999999998</v>
      </c>
      <c r="K325" s="131">
        <v>5673.9139999999998</v>
      </c>
      <c r="L325" s="131">
        <v>5673.9139999999998</v>
      </c>
      <c r="M325" s="69" t="s">
        <v>308</v>
      </c>
    </row>
    <row r="326" spans="1:13" ht="56.25">
      <c r="A326" s="127" t="s">
        <v>101</v>
      </c>
      <c r="B326" s="128" t="s">
        <v>639</v>
      </c>
      <c r="C326" s="18" t="s">
        <v>504</v>
      </c>
      <c r="D326" s="7" t="s">
        <v>508</v>
      </c>
      <c r="E326" s="6" t="s">
        <v>310</v>
      </c>
      <c r="F326" s="6" t="s">
        <v>507</v>
      </c>
      <c r="G326" s="127" t="s">
        <v>103</v>
      </c>
      <c r="H326" s="129" t="s">
        <v>111</v>
      </c>
      <c r="I326" s="127" t="s">
        <v>3</v>
      </c>
      <c r="J326" s="131">
        <v>5852.8950199999999</v>
      </c>
      <c r="K326" s="131">
        <v>2388.4839999999999</v>
      </c>
      <c r="L326" s="131">
        <v>2388.4839999999999</v>
      </c>
      <c r="M326" s="69" t="s">
        <v>316</v>
      </c>
    </row>
    <row r="327" spans="1:13" ht="56.25">
      <c r="A327" s="127" t="s">
        <v>101</v>
      </c>
      <c r="B327" s="128" t="s">
        <v>679</v>
      </c>
      <c r="C327" s="18" t="s">
        <v>504</v>
      </c>
      <c r="D327" s="7" t="s">
        <v>508</v>
      </c>
      <c r="E327" s="78" t="s">
        <v>514</v>
      </c>
      <c r="F327" s="78" t="s">
        <v>513</v>
      </c>
      <c r="G327" s="127" t="s">
        <v>103</v>
      </c>
      <c r="H327" s="129" t="s">
        <v>111</v>
      </c>
      <c r="I327" s="127" t="s">
        <v>68</v>
      </c>
      <c r="J327" s="131">
        <v>560.84299999999996</v>
      </c>
      <c r="K327" s="131">
        <v>560.84299999999996</v>
      </c>
      <c r="L327" s="131">
        <v>560.84299999999996</v>
      </c>
      <c r="M327" s="69" t="s">
        <v>308</v>
      </c>
    </row>
    <row r="328" spans="1:13" ht="56.25">
      <c r="A328" s="127" t="s">
        <v>101</v>
      </c>
      <c r="B328" s="128" t="s">
        <v>680</v>
      </c>
      <c r="C328" s="18" t="s">
        <v>504</v>
      </c>
      <c r="D328" s="7" t="s">
        <v>508</v>
      </c>
      <c r="E328" s="73" t="s">
        <v>310</v>
      </c>
      <c r="F328" s="19" t="s">
        <v>511</v>
      </c>
      <c r="G328" s="127" t="s">
        <v>103</v>
      </c>
      <c r="H328" s="129" t="s">
        <v>111</v>
      </c>
      <c r="I328" s="127" t="s">
        <v>69</v>
      </c>
      <c r="J328" s="131">
        <v>118.098</v>
      </c>
      <c r="K328" s="131">
        <v>118.098</v>
      </c>
      <c r="L328" s="131">
        <v>118.098</v>
      </c>
      <c r="M328" s="69" t="s">
        <v>308</v>
      </c>
    </row>
    <row r="329" spans="1:13" ht="56.25">
      <c r="A329" s="127" t="s">
        <v>101</v>
      </c>
      <c r="B329" s="128" t="s">
        <v>712</v>
      </c>
      <c r="C329" s="18" t="s">
        <v>504</v>
      </c>
      <c r="D329" s="7" t="s">
        <v>508</v>
      </c>
      <c r="E329" s="73" t="s">
        <v>310</v>
      </c>
      <c r="F329" s="19" t="s">
        <v>509</v>
      </c>
      <c r="G329" s="127" t="s">
        <v>103</v>
      </c>
      <c r="H329" s="129" t="s">
        <v>111</v>
      </c>
      <c r="I329" s="127" t="s">
        <v>107</v>
      </c>
      <c r="J329" s="131">
        <v>3.6</v>
      </c>
      <c r="K329" s="131">
        <v>3.6</v>
      </c>
      <c r="L329" s="131">
        <v>3.6</v>
      </c>
      <c r="M329" s="69" t="s">
        <v>308</v>
      </c>
    </row>
    <row r="330" spans="1:13" ht="56.25">
      <c r="A330" s="127" t="s">
        <v>101</v>
      </c>
      <c r="B330" s="128" t="s">
        <v>639</v>
      </c>
      <c r="C330" s="80" t="s">
        <v>444</v>
      </c>
      <c r="D330" s="7" t="s">
        <v>508</v>
      </c>
      <c r="E330" s="6" t="s">
        <v>310</v>
      </c>
      <c r="F330" s="6" t="s">
        <v>507</v>
      </c>
      <c r="G330" s="127" t="s">
        <v>76</v>
      </c>
      <c r="H330" s="129" t="s">
        <v>111</v>
      </c>
      <c r="I330" s="127" t="s">
        <v>3</v>
      </c>
      <c r="J330" s="131">
        <v>1418.3389999999999</v>
      </c>
      <c r="K330" s="131">
        <v>1391.1389899999999</v>
      </c>
      <c r="L330" s="131">
        <v>1521.1389999999999</v>
      </c>
      <c r="M330" s="69" t="s">
        <v>316</v>
      </c>
    </row>
    <row r="331" spans="1:13" ht="56.25">
      <c r="A331" s="127" t="s">
        <v>101</v>
      </c>
      <c r="B331" s="128" t="s">
        <v>665</v>
      </c>
      <c r="C331" s="80" t="s">
        <v>444</v>
      </c>
      <c r="D331" s="7" t="s">
        <v>508</v>
      </c>
      <c r="E331" s="6" t="s">
        <v>310</v>
      </c>
      <c r="F331" s="6" t="s">
        <v>507</v>
      </c>
      <c r="G331" s="127" t="s">
        <v>76</v>
      </c>
      <c r="H331" s="129" t="s">
        <v>111</v>
      </c>
      <c r="I331" s="127" t="s">
        <v>45</v>
      </c>
      <c r="J331" s="131">
        <v>1455.3130000000001</v>
      </c>
      <c r="K331" s="131">
        <v>1455.3130000000001</v>
      </c>
      <c r="L331" s="131">
        <v>1455.3130000000001</v>
      </c>
      <c r="M331" s="69" t="s">
        <v>316</v>
      </c>
    </row>
    <row r="332" spans="1:13" ht="56.25">
      <c r="A332" s="127" t="s">
        <v>101</v>
      </c>
      <c r="B332" s="128" t="s">
        <v>707</v>
      </c>
      <c r="C332" s="18"/>
      <c r="D332" s="7" t="s">
        <v>324</v>
      </c>
      <c r="E332" s="6" t="s">
        <v>505</v>
      </c>
      <c r="F332" s="6" t="s">
        <v>867</v>
      </c>
      <c r="G332" s="127"/>
      <c r="H332" s="129" t="s">
        <v>112</v>
      </c>
      <c r="I332" s="127"/>
      <c r="J332" s="130">
        <v>8700</v>
      </c>
      <c r="K332" s="130">
        <v>4348.5309999999999</v>
      </c>
      <c r="L332" s="130">
        <v>3820.6109999999999</v>
      </c>
      <c r="M332" s="69"/>
    </row>
    <row r="333" spans="1:13" ht="56.25">
      <c r="A333" s="127" t="s">
        <v>101</v>
      </c>
      <c r="B333" s="128" t="s">
        <v>639</v>
      </c>
      <c r="C333" s="15" t="s">
        <v>504</v>
      </c>
      <c r="D333" s="7" t="s">
        <v>508</v>
      </c>
      <c r="E333" s="6" t="s">
        <v>310</v>
      </c>
      <c r="F333" s="6" t="s">
        <v>507</v>
      </c>
      <c r="G333" s="127" t="s">
        <v>103</v>
      </c>
      <c r="H333" s="129" t="s">
        <v>112</v>
      </c>
      <c r="I333" s="127" t="s">
        <v>3</v>
      </c>
      <c r="J333" s="131">
        <v>8700</v>
      </c>
      <c r="K333" s="131">
        <v>4348.5309999999999</v>
      </c>
      <c r="L333" s="131">
        <v>3820.6109999999999</v>
      </c>
      <c r="M333" s="69" t="s">
        <v>316</v>
      </c>
    </row>
    <row r="334" spans="1:13" ht="45">
      <c r="A334" s="127" t="s">
        <v>101</v>
      </c>
      <c r="B334" s="128" t="s">
        <v>715</v>
      </c>
      <c r="C334" s="15"/>
      <c r="D334" s="7" t="s">
        <v>324</v>
      </c>
      <c r="E334" s="6" t="s">
        <v>505</v>
      </c>
      <c r="F334" s="6" t="s">
        <v>338</v>
      </c>
      <c r="G334" s="127"/>
      <c r="H334" s="129" t="s">
        <v>113</v>
      </c>
      <c r="I334" s="127"/>
      <c r="J334" s="130">
        <v>3965.8760000000002</v>
      </c>
      <c r="K334" s="130">
        <v>3966.87601</v>
      </c>
      <c r="L334" s="130">
        <v>0</v>
      </c>
      <c r="M334" s="69"/>
    </row>
    <row r="335" spans="1:13" ht="78.75">
      <c r="A335" s="127" t="s">
        <v>101</v>
      </c>
      <c r="B335" s="128" t="s">
        <v>639</v>
      </c>
      <c r="C335" s="18" t="s">
        <v>504</v>
      </c>
      <c r="D335" s="7" t="s">
        <v>503</v>
      </c>
      <c r="E335" s="6" t="s">
        <v>310</v>
      </c>
      <c r="F335" s="6" t="s">
        <v>502</v>
      </c>
      <c r="G335" s="127" t="s">
        <v>103</v>
      </c>
      <c r="H335" s="129" t="s">
        <v>113</v>
      </c>
      <c r="I335" s="127" t="s">
        <v>3</v>
      </c>
      <c r="J335" s="131">
        <v>3965.8760000000002</v>
      </c>
      <c r="K335" s="131">
        <v>3966.87601</v>
      </c>
      <c r="L335" s="131">
        <v>0</v>
      </c>
      <c r="M335" s="69" t="s">
        <v>316</v>
      </c>
    </row>
    <row r="336" spans="1:13" ht="78.75">
      <c r="A336" s="127" t="s">
        <v>101</v>
      </c>
      <c r="B336" s="128" t="s">
        <v>977</v>
      </c>
      <c r="C336" s="15"/>
      <c r="D336" s="7" t="s">
        <v>324</v>
      </c>
      <c r="E336" s="6" t="s">
        <v>505</v>
      </c>
      <c r="F336" s="6" t="s">
        <v>338</v>
      </c>
      <c r="G336" s="127"/>
      <c r="H336" s="129" t="s">
        <v>114</v>
      </c>
      <c r="I336" s="127"/>
      <c r="J336" s="130">
        <v>20</v>
      </c>
      <c r="K336" s="130">
        <v>20</v>
      </c>
      <c r="L336" s="130">
        <v>20</v>
      </c>
      <c r="M336" s="69"/>
    </row>
    <row r="337" spans="1:13" ht="78.75">
      <c r="A337" s="127" t="s">
        <v>101</v>
      </c>
      <c r="B337" s="128" t="s">
        <v>639</v>
      </c>
      <c r="C337" s="18" t="s">
        <v>504</v>
      </c>
      <c r="D337" s="7" t="s">
        <v>503</v>
      </c>
      <c r="E337" s="6" t="s">
        <v>310</v>
      </c>
      <c r="F337" s="6" t="s">
        <v>502</v>
      </c>
      <c r="G337" s="127" t="s">
        <v>103</v>
      </c>
      <c r="H337" s="129" t="s">
        <v>114</v>
      </c>
      <c r="I337" s="127" t="s">
        <v>3</v>
      </c>
      <c r="J337" s="131">
        <v>20</v>
      </c>
      <c r="K337" s="131">
        <v>20</v>
      </c>
      <c r="L337" s="131">
        <v>20</v>
      </c>
      <c r="M337" s="69" t="s">
        <v>316</v>
      </c>
    </row>
    <row r="338" spans="1:13" ht="78.75">
      <c r="A338" s="127" t="s">
        <v>101</v>
      </c>
      <c r="B338" s="128" t="s">
        <v>978</v>
      </c>
      <c r="C338" s="15"/>
      <c r="D338" s="7" t="s">
        <v>324</v>
      </c>
      <c r="E338" s="6" t="s">
        <v>505</v>
      </c>
      <c r="F338" s="6" t="s">
        <v>338</v>
      </c>
      <c r="G338" s="127"/>
      <c r="H338" s="129" t="s">
        <v>928</v>
      </c>
      <c r="I338" s="127"/>
      <c r="J338" s="130">
        <v>4840.3467300000002</v>
      </c>
      <c r="K338" s="130">
        <v>0</v>
      </c>
      <c r="L338" s="130">
        <v>0</v>
      </c>
      <c r="M338" s="69"/>
    </row>
    <row r="339" spans="1:13" ht="78.75">
      <c r="A339" s="127" t="s">
        <v>101</v>
      </c>
      <c r="B339" s="128" t="s">
        <v>639</v>
      </c>
      <c r="C339" s="18" t="s">
        <v>504</v>
      </c>
      <c r="D339" s="7" t="s">
        <v>503</v>
      </c>
      <c r="E339" s="6" t="s">
        <v>310</v>
      </c>
      <c r="F339" s="6" t="s">
        <v>502</v>
      </c>
      <c r="G339" s="127" t="s">
        <v>103</v>
      </c>
      <c r="H339" s="129" t="s">
        <v>928</v>
      </c>
      <c r="I339" s="127" t="s">
        <v>3</v>
      </c>
      <c r="J339" s="131">
        <v>4840.3467300000002</v>
      </c>
      <c r="K339" s="131">
        <v>0</v>
      </c>
      <c r="L339" s="131">
        <v>0</v>
      </c>
      <c r="M339" s="69" t="s">
        <v>316</v>
      </c>
    </row>
    <row r="340" spans="1:13" ht="45">
      <c r="A340" s="127" t="s">
        <v>101</v>
      </c>
      <c r="B340" s="128" t="s">
        <v>717</v>
      </c>
      <c r="C340" s="15"/>
      <c r="D340" s="7" t="s">
        <v>324</v>
      </c>
      <c r="E340" s="6" t="s">
        <v>505</v>
      </c>
      <c r="F340" s="6" t="s">
        <v>338</v>
      </c>
      <c r="G340" s="127"/>
      <c r="H340" s="129" t="s">
        <v>115</v>
      </c>
      <c r="I340" s="127"/>
      <c r="J340" s="130">
        <v>752.49699999999996</v>
      </c>
      <c r="K340" s="130">
        <v>752.49699999999996</v>
      </c>
      <c r="L340" s="130">
        <v>752.49699999999996</v>
      </c>
      <c r="M340" s="69"/>
    </row>
    <row r="341" spans="1:13" ht="78.75">
      <c r="A341" s="127" t="s">
        <v>101</v>
      </c>
      <c r="B341" s="128" t="s">
        <v>639</v>
      </c>
      <c r="C341" s="18" t="s">
        <v>504</v>
      </c>
      <c r="D341" s="7" t="s">
        <v>503</v>
      </c>
      <c r="E341" s="6" t="s">
        <v>310</v>
      </c>
      <c r="F341" s="6" t="s">
        <v>502</v>
      </c>
      <c r="G341" s="127" t="s">
        <v>103</v>
      </c>
      <c r="H341" s="129" t="s">
        <v>115</v>
      </c>
      <c r="I341" s="127" t="s">
        <v>3</v>
      </c>
      <c r="J341" s="131">
        <v>752.49699999999996</v>
      </c>
      <c r="K341" s="131">
        <v>752.49699999999996</v>
      </c>
      <c r="L341" s="131">
        <v>752.49699999999996</v>
      </c>
      <c r="M341" s="69" t="s">
        <v>316</v>
      </c>
    </row>
    <row r="342" spans="1:13" ht="45">
      <c r="A342" s="127" t="s">
        <v>101</v>
      </c>
      <c r="B342" s="128" t="s">
        <v>718</v>
      </c>
      <c r="C342" s="18"/>
      <c r="D342" s="7" t="s">
        <v>324</v>
      </c>
      <c r="E342" s="6" t="s">
        <v>445</v>
      </c>
      <c r="F342" s="6" t="s">
        <v>338</v>
      </c>
      <c r="G342" s="127"/>
      <c r="H342" s="129" t="s">
        <v>116</v>
      </c>
      <c r="I342" s="127"/>
      <c r="J342" s="130">
        <v>500</v>
      </c>
      <c r="K342" s="130">
        <v>0</v>
      </c>
      <c r="L342" s="130">
        <v>816.10799999999995</v>
      </c>
      <c r="M342" s="69"/>
    </row>
    <row r="343" spans="1:13" ht="101.25">
      <c r="A343" s="127" t="s">
        <v>101</v>
      </c>
      <c r="B343" s="128" t="s">
        <v>639</v>
      </c>
      <c r="C343" s="18" t="s">
        <v>444</v>
      </c>
      <c r="D343" s="7" t="s">
        <v>501</v>
      </c>
      <c r="E343" s="6" t="s">
        <v>310</v>
      </c>
      <c r="F343" s="6" t="s">
        <v>500</v>
      </c>
      <c r="G343" s="127" t="s">
        <v>76</v>
      </c>
      <c r="H343" s="129" t="s">
        <v>116</v>
      </c>
      <c r="I343" s="127" t="s">
        <v>3</v>
      </c>
      <c r="J343" s="131">
        <v>500</v>
      </c>
      <c r="K343" s="131">
        <v>0</v>
      </c>
      <c r="L343" s="131">
        <v>816.10799999999995</v>
      </c>
      <c r="M343" s="69" t="s">
        <v>316</v>
      </c>
    </row>
    <row r="344" spans="1:13" ht="45">
      <c r="A344" s="127" t="s">
        <v>101</v>
      </c>
      <c r="B344" s="128" t="s">
        <v>719</v>
      </c>
      <c r="C344" s="18"/>
      <c r="D344" s="7" t="s">
        <v>324</v>
      </c>
      <c r="E344" s="6" t="s">
        <v>445</v>
      </c>
      <c r="F344" s="6" t="s">
        <v>338</v>
      </c>
      <c r="G344" s="127"/>
      <c r="H344" s="129" t="s">
        <v>117</v>
      </c>
      <c r="I344" s="127"/>
      <c r="J344" s="130">
        <v>252.15799999999999</v>
      </c>
      <c r="K344" s="130">
        <v>252.15799999999999</v>
      </c>
      <c r="L344" s="130">
        <v>252.15799999999999</v>
      </c>
      <c r="M344" s="69"/>
    </row>
    <row r="345" spans="1:13" ht="101.25">
      <c r="A345" s="127" t="s">
        <v>101</v>
      </c>
      <c r="B345" s="128" t="s">
        <v>650</v>
      </c>
      <c r="C345" s="18" t="s">
        <v>444</v>
      </c>
      <c r="D345" s="7" t="s">
        <v>501</v>
      </c>
      <c r="E345" s="6" t="s">
        <v>310</v>
      </c>
      <c r="F345" s="6" t="s">
        <v>500</v>
      </c>
      <c r="G345" s="127" t="s">
        <v>76</v>
      </c>
      <c r="H345" s="129" t="s">
        <v>117</v>
      </c>
      <c r="I345" s="127" t="s">
        <v>17</v>
      </c>
      <c r="J345" s="131">
        <v>173.178</v>
      </c>
      <c r="K345" s="131">
        <v>173.178</v>
      </c>
      <c r="L345" s="131">
        <v>173.178</v>
      </c>
      <c r="M345" s="69" t="s">
        <v>308</v>
      </c>
    </row>
    <row r="346" spans="1:13" ht="101.25">
      <c r="A346" s="127" t="s">
        <v>101</v>
      </c>
      <c r="B346" s="128" t="s">
        <v>652</v>
      </c>
      <c r="C346" s="18" t="s">
        <v>444</v>
      </c>
      <c r="D346" s="7" t="s">
        <v>501</v>
      </c>
      <c r="E346" s="6" t="s">
        <v>310</v>
      </c>
      <c r="F346" s="6" t="s">
        <v>500</v>
      </c>
      <c r="G346" s="127" t="s">
        <v>76</v>
      </c>
      <c r="H346" s="129" t="s">
        <v>117</v>
      </c>
      <c r="I346" s="127" t="s">
        <v>19</v>
      </c>
      <c r="J346" s="131">
        <v>52.3</v>
      </c>
      <c r="K346" s="131">
        <v>52.3</v>
      </c>
      <c r="L346" s="131">
        <v>52.3</v>
      </c>
      <c r="M346" s="69" t="s">
        <v>308</v>
      </c>
    </row>
    <row r="347" spans="1:13" ht="101.25">
      <c r="A347" s="127" t="s">
        <v>101</v>
      </c>
      <c r="B347" s="128" t="s">
        <v>639</v>
      </c>
      <c r="C347" s="18" t="s">
        <v>444</v>
      </c>
      <c r="D347" s="7" t="s">
        <v>501</v>
      </c>
      <c r="E347" s="6" t="s">
        <v>310</v>
      </c>
      <c r="F347" s="6" t="s">
        <v>500</v>
      </c>
      <c r="G347" s="127" t="s">
        <v>76</v>
      </c>
      <c r="H347" s="129" t="s">
        <v>117</v>
      </c>
      <c r="I347" s="127" t="s">
        <v>3</v>
      </c>
      <c r="J347" s="131">
        <v>26.68</v>
      </c>
      <c r="K347" s="131">
        <v>26.68</v>
      </c>
      <c r="L347" s="131">
        <v>26.68</v>
      </c>
      <c r="M347" s="69" t="s">
        <v>316</v>
      </c>
    </row>
    <row r="348" spans="1:13" s="110" customFormat="1" ht="33.75">
      <c r="A348" s="132" t="s">
        <v>101</v>
      </c>
      <c r="B348" s="133" t="s">
        <v>1023</v>
      </c>
      <c r="C348" s="99"/>
      <c r="D348" s="100"/>
      <c r="E348" s="102"/>
      <c r="F348" s="102"/>
      <c r="G348" s="132"/>
      <c r="H348" s="134" t="s">
        <v>1085</v>
      </c>
      <c r="I348" s="132"/>
      <c r="J348" s="135">
        <v>450.95600000000002</v>
      </c>
      <c r="K348" s="135">
        <v>450.95600000000002</v>
      </c>
      <c r="L348" s="135">
        <v>450.95600000000002</v>
      </c>
      <c r="M348" s="119"/>
    </row>
    <row r="349" spans="1:13" ht="67.5">
      <c r="A349" s="127" t="s">
        <v>101</v>
      </c>
      <c r="B349" s="128" t="s">
        <v>720</v>
      </c>
      <c r="C349" s="15"/>
      <c r="D349" s="7" t="s">
        <v>324</v>
      </c>
      <c r="E349" s="6" t="s">
        <v>359</v>
      </c>
      <c r="F349" s="6" t="s">
        <v>338</v>
      </c>
      <c r="G349" s="127"/>
      <c r="H349" s="129" t="s">
        <v>118</v>
      </c>
      <c r="I349" s="127"/>
      <c r="J349" s="130">
        <v>450.95600000000002</v>
      </c>
      <c r="K349" s="130">
        <v>450.95600000000002</v>
      </c>
      <c r="L349" s="130">
        <v>450.95600000000002</v>
      </c>
      <c r="M349" s="69"/>
    </row>
    <row r="350" spans="1:13" ht="56.25">
      <c r="A350" s="127" t="s">
        <v>101</v>
      </c>
      <c r="B350" s="128" t="s">
        <v>650</v>
      </c>
      <c r="C350" s="15" t="s">
        <v>358</v>
      </c>
      <c r="D350" s="7" t="s">
        <v>361</v>
      </c>
      <c r="E350" s="6" t="s">
        <v>310</v>
      </c>
      <c r="F350" s="6" t="s">
        <v>360</v>
      </c>
      <c r="G350" s="127" t="s">
        <v>119</v>
      </c>
      <c r="H350" s="129" t="s">
        <v>118</v>
      </c>
      <c r="I350" s="127" t="s">
        <v>17</v>
      </c>
      <c r="J350" s="131">
        <v>346.35599999999999</v>
      </c>
      <c r="K350" s="131">
        <v>346.35599999999999</v>
      </c>
      <c r="L350" s="131">
        <v>346.35599999999999</v>
      </c>
      <c r="M350" s="69" t="s">
        <v>308</v>
      </c>
    </row>
    <row r="351" spans="1:13" ht="56.25">
      <c r="A351" s="127" t="s">
        <v>101</v>
      </c>
      <c r="B351" s="128" t="s">
        <v>652</v>
      </c>
      <c r="C351" s="15" t="s">
        <v>358</v>
      </c>
      <c r="D351" s="7" t="s">
        <v>361</v>
      </c>
      <c r="E351" s="6" t="s">
        <v>310</v>
      </c>
      <c r="F351" s="6" t="s">
        <v>360</v>
      </c>
      <c r="G351" s="127" t="s">
        <v>119</v>
      </c>
      <c r="H351" s="129" t="s">
        <v>118</v>
      </c>
      <c r="I351" s="127" t="s">
        <v>19</v>
      </c>
      <c r="J351" s="131">
        <v>104.6</v>
      </c>
      <c r="K351" s="131">
        <v>104.6</v>
      </c>
      <c r="L351" s="131">
        <v>104.6</v>
      </c>
      <c r="M351" s="69" t="s">
        <v>308</v>
      </c>
    </row>
    <row r="352" spans="1:13" s="110" customFormat="1" ht="33.75">
      <c r="A352" s="132" t="s">
        <v>101</v>
      </c>
      <c r="B352" s="133" t="s">
        <v>1014</v>
      </c>
      <c r="C352" s="99"/>
      <c r="D352" s="100"/>
      <c r="E352" s="102"/>
      <c r="F352" s="102"/>
      <c r="G352" s="132"/>
      <c r="H352" s="134" t="s">
        <v>1076</v>
      </c>
      <c r="I352" s="132"/>
      <c r="J352" s="135">
        <v>1246</v>
      </c>
      <c r="K352" s="135">
        <v>144</v>
      </c>
      <c r="L352" s="135">
        <v>144</v>
      </c>
      <c r="M352" s="119"/>
    </row>
    <row r="353" spans="1:13" ht="45">
      <c r="A353" s="127" t="s">
        <v>101</v>
      </c>
      <c r="B353" s="128" t="s">
        <v>721</v>
      </c>
      <c r="C353" s="18"/>
      <c r="D353" s="7" t="s">
        <v>324</v>
      </c>
      <c r="E353" s="6" t="s">
        <v>445</v>
      </c>
      <c r="F353" s="6" t="s">
        <v>338</v>
      </c>
      <c r="G353" s="127"/>
      <c r="H353" s="129" t="s">
        <v>120</v>
      </c>
      <c r="I353" s="127"/>
      <c r="J353" s="130">
        <v>144</v>
      </c>
      <c r="K353" s="130">
        <v>144</v>
      </c>
      <c r="L353" s="130">
        <v>144</v>
      </c>
      <c r="M353" s="69"/>
    </row>
    <row r="354" spans="1:13" ht="101.25">
      <c r="A354" s="127" t="s">
        <v>101</v>
      </c>
      <c r="B354" s="128" t="s">
        <v>639</v>
      </c>
      <c r="C354" s="18" t="s">
        <v>444</v>
      </c>
      <c r="D354" s="7" t="s">
        <v>501</v>
      </c>
      <c r="E354" s="6" t="s">
        <v>310</v>
      </c>
      <c r="F354" s="6" t="s">
        <v>500</v>
      </c>
      <c r="G354" s="127" t="s">
        <v>76</v>
      </c>
      <c r="H354" s="129" t="s">
        <v>120</v>
      </c>
      <c r="I354" s="127" t="s">
        <v>3</v>
      </c>
      <c r="J354" s="131">
        <v>144</v>
      </c>
      <c r="K354" s="131">
        <v>144</v>
      </c>
      <c r="L354" s="131">
        <v>144</v>
      </c>
      <c r="M354" s="69" t="s">
        <v>316</v>
      </c>
    </row>
    <row r="355" spans="1:13" ht="45">
      <c r="A355" s="127" t="s">
        <v>101</v>
      </c>
      <c r="B355" s="128" t="s">
        <v>979</v>
      </c>
      <c r="C355" s="18"/>
      <c r="D355" s="7" t="s">
        <v>324</v>
      </c>
      <c r="E355" s="6" t="s">
        <v>445</v>
      </c>
      <c r="F355" s="6" t="s">
        <v>338</v>
      </c>
      <c r="G355" s="127"/>
      <c r="H355" s="129" t="s">
        <v>927</v>
      </c>
      <c r="I355" s="127"/>
      <c r="J355" s="130">
        <v>1102</v>
      </c>
      <c r="K355" s="130">
        <v>0</v>
      </c>
      <c r="L355" s="130">
        <v>0</v>
      </c>
      <c r="M355" s="69"/>
    </row>
    <row r="356" spans="1:13" ht="101.25">
      <c r="A356" s="127" t="s">
        <v>101</v>
      </c>
      <c r="B356" s="128" t="s">
        <v>639</v>
      </c>
      <c r="C356" s="18" t="s">
        <v>444</v>
      </c>
      <c r="D356" s="7" t="s">
        <v>501</v>
      </c>
      <c r="E356" s="6" t="s">
        <v>310</v>
      </c>
      <c r="F356" s="6" t="s">
        <v>500</v>
      </c>
      <c r="G356" s="127" t="s">
        <v>76</v>
      </c>
      <c r="H356" s="129" t="s">
        <v>927</v>
      </c>
      <c r="I356" s="127" t="s">
        <v>3</v>
      </c>
      <c r="J356" s="131">
        <v>1102</v>
      </c>
      <c r="K356" s="131">
        <v>0</v>
      </c>
      <c r="L356" s="131">
        <v>0</v>
      </c>
      <c r="M356" s="69" t="s">
        <v>316</v>
      </c>
    </row>
    <row r="357" spans="1:13" ht="56.25">
      <c r="A357" s="122" t="s">
        <v>121</v>
      </c>
      <c r="B357" s="123" t="s">
        <v>722</v>
      </c>
      <c r="C357" s="4"/>
      <c r="D357" s="72"/>
      <c r="E357" s="73"/>
      <c r="F357" s="73"/>
      <c r="G357" s="122"/>
      <c r="H357" s="125"/>
      <c r="I357" s="122"/>
      <c r="J357" s="126">
        <v>95366.679000000004</v>
      </c>
      <c r="K357" s="126">
        <v>89581.638000000006</v>
      </c>
      <c r="L357" s="126">
        <v>89579.395000000004</v>
      </c>
      <c r="M357" s="69"/>
    </row>
    <row r="358" spans="1:13" s="110" customFormat="1" ht="45">
      <c r="A358" s="132" t="s">
        <v>121</v>
      </c>
      <c r="B358" s="133" t="s">
        <v>1006</v>
      </c>
      <c r="C358" s="99"/>
      <c r="D358" s="100"/>
      <c r="E358" s="102"/>
      <c r="F358" s="102"/>
      <c r="G358" s="132"/>
      <c r="H358" s="134" t="s">
        <v>1068</v>
      </c>
      <c r="I358" s="132"/>
      <c r="J358" s="135">
        <v>2246.4</v>
      </c>
      <c r="K358" s="135">
        <v>2246.4</v>
      </c>
      <c r="L358" s="135">
        <v>2246.4</v>
      </c>
      <c r="M358" s="119"/>
    </row>
    <row r="359" spans="1:13" ht="90">
      <c r="A359" s="127" t="s">
        <v>121</v>
      </c>
      <c r="B359" s="128" t="s">
        <v>723</v>
      </c>
      <c r="C359" s="74"/>
      <c r="D359" s="74" t="s">
        <v>374</v>
      </c>
      <c r="E359" s="74" t="s">
        <v>373</v>
      </c>
      <c r="F359" s="74" t="s">
        <v>338</v>
      </c>
      <c r="G359" s="127"/>
      <c r="H359" s="129" t="s">
        <v>122</v>
      </c>
      <c r="I359" s="127"/>
      <c r="J359" s="130">
        <v>808.70399999999995</v>
      </c>
      <c r="K359" s="130">
        <v>808.70399999999995</v>
      </c>
      <c r="L359" s="130">
        <v>808.70399999999995</v>
      </c>
      <c r="M359" s="69"/>
    </row>
    <row r="360" spans="1:13" ht="112.5">
      <c r="A360" s="127" t="s">
        <v>121</v>
      </c>
      <c r="B360" s="128" t="s">
        <v>724</v>
      </c>
      <c r="C360" s="74" t="s">
        <v>404</v>
      </c>
      <c r="D360" s="7" t="s">
        <v>871</v>
      </c>
      <c r="E360" s="6" t="s">
        <v>310</v>
      </c>
      <c r="F360" s="6" t="s">
        <v>394</v>
      </c>
      <c r="G360" s="127" t="s">
        <v>123</v>
      </c>
      <c r="H360" s="129" t="s">
        <v>122</v>
      </c>
      <c r="I360" s="127" t="s">
        <v>124</v>
      </c>
      <c r="J360" s="131">
        <v>808.70399999999995</v>
      </c>
      <c r="K360" s="131">
        <v>808.70399999999995</v>
      </c>
      <c r="L360" s="131">
        <v>808.70399999999995</v>
      </c>
      <c r="M360" s="69" t="s">
        <v>316</v>
      </c>
    </row>
    <row r="361" spans="1:13" ht="135">
      <c r="A361" s="127" t="s">
        <v>121</v>
      </c>
      <c r="B361" s="128" t="s">
        <v>725</v>
      </c>
      <c r="C361" s="74"/>
      <c r="D361" s="74" t="s">
        <v>374</v>
      </c>
      <c r="E361" s="74" t="s">
        <v>373</v>
      </c>
      <c r="F361" s="74" t="s">
        <v>338</v>
      </c>
      <c r="G361" s="127"/>
      <c r="H361" s="129" t="s">
        <v>125</v>
      </c>
      <c r="I361" s="127"/>
      <c r="J361" s="130">
        <v>943.48800000000006</v>
      </c>
      <c r="K361" s="130">
        <v>943.48800000000006</v>
      </c>
      <c r="L361" s="130">
        <v>943.48800000000006</v>
      </c>
      <c r="M361" s="69"/>
    </row>
    <row r="362" spans="1:13" ht="112.5">
      <c r="A362" s="127" t="s">
        <v>121</v>
      </c>
      <c r="B362" s="128" t="s">
        <v>724</v>
      </c>
      <c r="C362" s="74" t="s">
        <v>404</v>
      </c>
      <c r="D362" s="7" t="s">
        <v>871</v>
      </c>
      <c r="E362" s="6" t="s">
        <v>310</v>
      </c>
      <c r="F362" s="6" t="s">
        <v>394</v>
      </c>
      <c r="G362" s="127" t="s">
        <v>123</v>
      </c>
      <c r="H362" s="129" t="s">
        <v>125</v>
      </c>
      <c r="I362" s="127" t="s">
        <v>124</v>
      </c>
      <c r="J362" s="131">
        <v>943.48800000000006</v>
      </c>
      <c r="K362" s="131">
        <v>943.48800000000006</v>
      </c>
      <c r="L362" s="131">
        <v>943.48800000000006</v>
      </c>
      <c r="M362" s="69" t="s">
        <v>316</v>
      </c>
    </row>
    <row r="363" spans="1:13" ht="112.5">
      <c r="A363" s="127" t="s">
        <v>121</v>
      </c>
      <c r="B363" s="128" t="s">
        <v>726</v>
      </c>
      <c r="C363" s="74"/>
      <c r="D363" s="74" t="s">
        <v>374</v>
      </c>
      <c r="E363" s="74" t="s">
        <v>373</v>
      </c>
      <c r="F363" s="74" t="s">
        <v>338</v>
      </c>
      <c r="G363" s="127"/>
      <c r="H363" s="129" t="s">
        <v>126</v>
      </c>
      <c r="I363" s="127"/>
      <c r="J363" s="130">
        <v>494.20800000000003</v>
      </c>
      <c r="K363" s="130">
        <v>494.20800000000003</v>
      </c>
      <c r="L363" s="130">
        <v>494.20800000000003</v>
      </c>
      <c r="M363" s="69"/>
    </row>
    <row r="364" spans="1:13" ht="112.5">
      <c r="A364" s="127" t="s">
        <v>121</v>
      </c>
      <c r="B364" s="128" t="s">
        <v>724</v>
      </c>
      <c r="C364" s="74" t="s">
        <v>404</v>
      </c>
      <c r="D364" s="7" t="s">
        <v>871</v>
      </c>
      <c r="E364" s="6" t="s">
        <v>310</v>
      </c>
      <c r="F364" s="6" t="s">
        <v>394</v>
      </c>
      <c r="G364" s="127" t="s">
        <v>123</v>
      </c>
      <c r="H364" s="129" t="s">
        <v>126</v>
      </c>
      <c r="I364" s="127" t="s">
        <v>124</v>
      </c>
      <c r="J364" s="131">
        <v>494.20800000000003</v>
      </c>
      <c r="K364" s="131">
        <v>494.20800000000003</v>
      </c>
      <c r="L364" s="131">
        <v>494.20800000000003</v>
      </c>
      <c r="M364" s="69" t="s">
        <v>316</v>
      </c>
    </row>
    <row r="365" spans="1:13" s="110" customFormat="1" ht="67.5">
      <c r="A365" s="132" t="s">
        <v>121</v>
      </c>
      <c r="B365" s="133" t="s">
        <v>1024</v>
      </c>
      <c r="C365" s="99"/>
      <c r="D365" s="100"/>
      <c r="E365" s="102"/>
      <c r="F365" s="102"/>
      <c r="G365" s="132"/>
      <c r="H365" s="134" t="s">
        <v>1086</v>
      </c>
      <c r="I365" s="132"/>
      <c r="J365" s="135">
        <v>79.043000000000006</v>
      </c>
      <c r="K365" s="135">
        <v>79.143000000000001</v>
      </c>
      <c r="L365" s="135">
        <v>81.143000000000001</v>
      </c>
      <c r="M365" s="119"/>
    </row>
    <row r="366" spans="1:13" ht="67.5">
      <c r="A366" s="127" t="s">
        <v>121</v>
      </c>
      <c r="B366" s="128" t="s">
        <v>727</v>
      </c>
      <c r="C366" s="74"/>
      <c r="D366" s="7" t="s">
        <v>374</v>
      </c>
      <c r="E366" s="6" t="s">
        <v>484</v>
      </c>
      <c r="F366" s="8" t="s">
        <v>338</v>
      </c>
      <c r="G366" s="127"/>
      <c r="H366" s="129" t="s">
        <v>127</v>
      </c>
      <c r="I366" s="127"/>
      <c r="J366" s="130">
        <v>0.30599999999999999</v>
      </c>
      <c r="K366" s="130">
        <v>0</v>
      </c>
      <c r="L366" s="130">
        <v>0</v>
      </c>
      <c r="M366" s="69"/>
    </row>
    <row r="367" spans="1:13" ht="45">
      <c r="A367" s="127" t="s">
        <v>121</v>
      </c>
      <c r="B367" s="128" t="s">
        <v>728</v>
      </c>
      <c r="C367" s="74" t="s">
        <v>479</v>
      </c>
      <c r="D367" s="7" t="s">
        <v>497</v>
      </c>
      <c r="E367" s="6" t="s">
        <v>310</v>
      </c>
      <c r="F367" s="8" t="s">
        <v>496</v>
      </c>
      <c r="G367" s="127" t="s">
        <v>128</v>
      </c>
      <c r="H367" s="129" t="s">
        <v>127</v>
      </c>
      <c r="I367" s="127" t="s">
        <v>129</v>
      </c>
      <c r="J367" s="131">
        <v>0.30599999999999999</v>
      </c>
      <c r="K367" s="131">
        <v>0</v>
      </c>
      <c r="L367" s="131">
        <v>0</v>
      </c>
      <c r="M367" s="69" t="s">
        <v>316</v>
      </c>
    </row>
    <row r="368" spans="1:13" ht="90">
      <c r="A368" s="127" t="s">
        <v>121</v>
      </c>
      <c r="B368" s="128" t="s">
        <v>980</v>
      </c>
      <c r="C368" s="74"/>
      <c r="D368" s="7" t="s">
        <v>374</v>
      </c>
      <c r="E368" s="6" t="s">
        <v>484</v>
      </c>
      <c r="F368" s="8" t="s">
        <v>338</v>
      </c>
      <c r="G368" s="127"/>
      <c r="H368" s="129" t="s">
        <v>926</v>
      </c>
      <c r="I368" s="127"/>
      <c r="J368" s="130">
        <v>78.736999999999995</v>
      </c>
      <c r="K368" s="130">
        <v>79.143000000000001</v>
      </c>
      <c r="L368" s="130">
        <v>81.143000000000001</v>
      </c>
      <c r="M368" s="69"/>
    </row>
    <row r="369" spans="1:13" ht="45">
      <c r="A369" s="127" t="s">
        <v>121</v>
      </c>
      <c r="B369" s="128" t="s">
        <v>728</v>
      </c>
      <c r="C369" s="74" t="s">
        <v>479</v>
      </c>
      <c r="D369" s="7" t="s">
        <v>497</v>
      </c>
      <c r="E369" s="6" t="s">
        <v>310</v>
      </c>
      <c r="F369" s="8" t="s">
        <v>496</v>
      </c>
      <c r="G369" s="127" t="s">
        <v>128</v>
      </c>
      <c r="H369" s="129" t="s">
        <v>926</v>
      </c>
      <c r="I369" s="127" t="s">
        <v>129</v>
      </c>
      <c r="J369" s="131">
        <v>78.736999999999995</v>
      </c>
      <c r="K369" s="131">
        <v>79.143000000000001</v>
      </c>
      <c r="L369" s="131">
        <v>81.143000000000001</v>
      </c>
      <c r="M369" s="69" t="s">
        <v>316</v>
      </c>
    </row>
    <row r="370" spans="1:13" s="110" customFormat="1" ht="56.25">
      <c r="A370" s="132" t="s">
        <v>121</v>
      </c>
      <c r="B370" s="133" t="s">
        <v>1025</v>
      </c>
      <c r="C370" s="99"/>
      <c r="D370" s="100"/>
      <c r="E370" s="102"/>
      <c r="F370" s="102"/>
      <c r="G370" s="132"/>
      <c r="H370" s="134" t="s">
        <v>1087</v>
      </c>
      <c r="I370" s="132"/>
      <c r="J370" s="135">
        <v>17512.099999999999</v>
      </c>
      <c r="K370" s="135">
        <v>17512.099999999999</v>
      </c>
      <c r="L370" s="135">
        <v>17512.099999999999</v>
      </c>
      <c r="M370" s="119"/>
    </row>
    <row r="371" spans="1:13" ht="112.5">
      <c r="A371" s="127" t="s">
        <v>121</v>
      </c>
      <c r="B371" s="128" t="s">
        <v>729</v>
      </c>
      <c r="C371" s="80"/>
      <c r="D371" s="7" t="s">
        <v>425</v>
      </c>
      <c r="E371" s="6" t="s">
        <v>310</v>
      </c>
      <c r="F371" s="6" t="s">
        <v>424</v>
      </c>
      <c r="G371" s="127"/>
      <c r="H371" s="129" t="s">
        <v>130</v>
      </c>
      <c r="I371" s="127"/>
      <c r="J371" s="130">
        <v>5716.35</v>
      </c>
      <c r="K371" s="130">
        <v>5716.35</v>
      </c>
      <c r="L371" s="130">
        <v>5716.35</v>
      </c>
      <c r="M371" s="69"/>
    </row>
    <row r="372" spans="1:13" ht="78.75">
      <c r="A372" s="127" t="s">
        <v>121</v>
      </c>
      <c r="B372" s="128" t="s">
        <v>730</v>
      </c>
      <c r="C372" s="80" t="s">
        <v>404</v>
      </c>
      <c r="D372" s="7" t="s">
        <v>478</v>
      </c>
      <c r="E372" s="6" t="s">
        <v>310</v>
      </c>
      <c r="F372" s="6" t="s">
        <v>477</v>
      </c>
      <c r="G372" s="127" t="s">
        <v>123</v>
      </c>
      <c r="H372" s="129" t="s">
        <v>130</v>
      </c>
      <c r="I372" s="127" t="s">
        <v>131</v>
      </c>
      <c r="J372" s="131">
        <v>5716.35</v>
      </c>
      <c r="K372" s="131">
        <v>5716.35</v>
      </c>
      <c r="L372" s="131">
        <v>5716.35</v>
      </c>
      <c r="M372" s="69" t="s">
        <v>316</v>
      </c>
    </row>
    <row r="373" spans="1:13" ht="112.5">
      <c r="A373" s="127" t="s">
        <v>121</v>
      </c>
      <c r="B373" s="128" t="s">
        <v>731</v>
      </c>
      <c r="C373" s="74"/>
      <c r="D373" s="7" t="s">
        <v>425</v>
      </c>
      <c r="E373" s="6" t="s">
        <v>310</v>
      </c>
      <c r="F373" s="6" t="s">
        <v>424</v>
      </c>
      <c r="G373" s="127"/>
      <c r="H373" s="129" t="s">
        <v>132</v>
      </c>
      <c r="I373" s="127"/>
      <c r="J373" s="130">
        <v>4003.4059999999999</v>
      </c>
      <c r="K373" s="130">
        <v>4003.4059999999999</v>
      </c>
      <c r="L373" s="130">
        <v>4003.4059999999999</v>
      </c>
      <c r="M373" s="69"/>
    </row>
    <row r="374" spans="1:13" ht="78.75">
      <c r="A374" s="127" t="s">
        <v>121</v>
      </c>
      <c r="B374" s="128" t="s">
        <v>730</v>
      </c>
      <c r="C374" s="74" t="s">
        <v>460</v>
      </c>
      <c r="D374" s="7" t="s">
        <v>478</v>
      </c>
      <c r="E374" s="6" t="s">
        <v>310</v>
      </c>
      <c r="F374" s="6" t="s">
        <v>477</v>
      </c>
      <c r="G374" s="127" t="s">
        <v>128</v>
      </c>
      <c r="H374" s="129" t="s">
        <v>132</v>
      </c>
      <c r="I374" s="127" t="s">
        <v>131</v>
      </c>
      <c r="J374" s="131">
        <v>4003.4059999999999</v>
      </c>
      <c r="K374" s="131">
        <v>4003.4059999999999</v>
      </c>
      <c r="L374" s="131">
        <v>4003.4059999999999</v>
      </c>
      <c r="M374" s="69" t="s">
        <v>316</v>
      </c>
    </row>
    <row r="375" spans="1:13" ht="101.25">
      <c r="A375" s="127" t="s">
        <v>121</v>
      </c>
      <c r="B375" s="128" t="s">
        <v>732</v>
      </c>
      <c r="C375" s="74"/>
      <c r="D375" s="7" t="s">
        <v>425</v>
      </c>
      <c r="E375" s="6" t="s">
        <v>310</v>
      </c>
      <c r="F375" s="6" t="s">
        <v>424</v>
      </c>
      <c r="G375" s="127"/>
      <c r="H375" s="129" t="s">
        <v>133</v>
      </c>
      <c r="I375" s="127"/>
      <c r="J375" s="130">
        <v>2788.0859999999998</v>
      </c>
      <c r="K375" s="130">
        <v>2788.0859999999998</v>
      </c>
      <c r="L375" s="130">
        <v>2788.0859999999998</v>
      </c>
      <c r="M375" s="69"/>
    </row>
    <row r="376" spans="1:13" ht="78.75">
      <c r="A376" s="127" t="s">
        <v>121</v>
      </c>
      <c r="B376" s="128" t="s">
        <v>730</v>
      </c>
      <c r="C376" s="74" t="s">
        <v>460</v>
      </c>
      <c r="D376" s="7" t="s">
        <v>478</v>
      </c>
      <c r="E376" s="6" t="s">
        <v>310</v>
      </c>
      <c r="F376" s="6" t="s">
        <v>477</v>
      </c>
      <c r="G376" s="127" t="s">
        <v>128</v>
      </c>
      <c r="H376" s="129" t="s">
        <v>133</v>
      </c>
      <c r="I376" s="127" t="s">
        <v>131</v>
      </c>
      <c r="J376" s="131">
        <v>2788.0859999999998</v>
      </c>
      <c r="K376" s="131">
        <v>2788.0859999999998</v>
      </c>
      <c r="L376" s="131">
        <v>2788.0859999999998</v>
      </c>
      <c r="M376" s="69" t="s">
        <v>316</v>
      </c>
    </row>
    <row r="377" spans="1:13" ht="112.5">
      <c r="A377" s="127" t="s">
        <v>121</v>
      </c>
      <c r="B377" s="128" t="s">
        <v>733</v>
      </c>
      <c r="C377" s="74"/>
      <c r="D377" s="7" t="s">
        <v>425</v>
      </c>
      <c r="E377" s="6" t="s">
        <v>310</v>
      </c>
      <c r="F377" s="6" t="s">
        <v>424</v>
      </c>
      <c r="G377" s="127"/>
      <c r="H377" s="129" t="s">
        <v>134</v>
      </c>
      <c r="I377" s="127"/>
      <c r="J377" s="130">
        <v>2354.96</v>
      </c>
      <c r="K377" s="130">
        <v>2354.96</v>
      </c>
      <c r="L377" s="130">
        <v>2354.96</v>
      </c>
      <c r="M377" s="69"/>
    </row>
    <row r="378" spans="1:13" ht="78.75">
      <c r="A378" s="127" t="s">
        <v>121</v>
      </c>
      <c r="B378" s="128" t="s">
        <v>730</v>
      </c>
      <c r="C378" s="74" t="s">
        <v>479</v>
      </c>
      <c r="D378" s="7" t="s">
        <v>478</v>
      </c>
      <c r="E378" s="6" t="s">
        <v>310</v>
      </c>
      <c r="F378" s="6" t="s">
        <v>477</v>
      </c>
      <c r="G378" s="127" t="s">
        <v>128</v>
      </c>
      <c r="H378" s="129" t="s">
        <v>134</v>
      </c>
      <c r="I378" s="127" t="s">
        <v>131</v>
      </c>
      <c r="J378" s="131">
        <v>2354.96</v>
      </c>
      <c r="K378" s="131">
        <v>2354.96</v>
      </c>
      <c r="L378" s="131">
        <v>2354.96</v>
      </c>
      <c r="M378" s="69" t="s">
        <v>316</v>
      </c>
    </row>
    <row r="379" spans="1:13" ht="112.5">
      <c r="A379" s="127" t="s">
        <v>121</v>
      </c>
      <c r="B379" s="128" t="s">
        <v>734</v>
      </c>
      <c r="C379" s="74"/>
      <c r="D379" s="7" t="s">
        <v>425</v>
      </c>
      <c r="E379" s="6" t="s">
        <v>310</v>
      </c>
      <c r="F379" s="6" t="s">
        <v>424</v>
      </c>
      <c r="G379" s="127"/>
      <c r="H379" s="129" t="s">
        <v>135</v>
      </c>
      <c r="I379" s="127"/>
      <c r="J379" s="130">
        <v>2649.2979999999998</v>
      </c>
      <c r="K379" s="130">
        <v>2649.2979999999998</v>
      </c>
      <c r="L379" s="130">
        <v>2649.2979999999998</v>
      </c>
      <c r="M379" s="69"/>
    </row>
    <row r="380" spans="1:13" ht="78.75">
      <c r="A380" s="127" t="s">
        <v>121</v>
      </c>
      <c r="B380" s="128" t="s">
        <v>730</v>
      </c>
      <c r="C380" s="74" t="s">
        <v>460</v>
      </c>
      <c r="D380" s="7" t="s">
        <v>478</v>
      </c>
      <c r="E380" s="6" t="s">
        <v>310</v>
      </c>
      <c r="F380" s="6" t="s">
        <v>477</v>
      </c>
      <c r="G380" s="127" t="s">
        <v>128</v>
      </c>
      <c r="H380" s="129" t="s">
        <v>135</v>
      </c>
      <c r="I380" s="127" t="s">
        <v>131</v>
      </c>
      <c r="J380" s="131">
        <v>2649.2979999999998</v>
      </c>
      <c r="K380" s="131">
        <v>2649.2979999999998</v>
      </c>
      <c r="L380" s="131">
        <v>2649.2979999999998</v>
      </c>
      <c r="M380" s="69" t="s">
        <v>316</v>
      </c>
    </row>
    <row r="381" spans="1:13" s="110" customFormat="1" ht="78.75">
      <c r="A381" s="132" t="s">
        <v>121</v>
      </c>
      <c r="B381" s="133" t="s">
        <v>1026</v>
      </c>
      <c r="C381" s="99"/>
      <c r="D381" s="100"/>
      <c r="E381" s="102"/>
      <c r="F381" s="102"/>
      <c r="G381" s="132"/>
      <c r="H381" s="134" t="s">
        <v>1088</v>
      </c>
      <c r="I381" s="132"/>
      <c r="J381" s="135">
        <v>720.83600000000001</v>
      </c>
      <c r="K381" s="135">
        <v>720.83600000000001</v>
      </c>
      <c r="L381" s="135">
        <v>720.83600000000001</v>
      </c>
      <c r="M381" s="119"/>
    </row>
    <row r="382" spans="1:13" ht="33.75">
      <c r="A382" s="127" t="s">
        <v>121</v>
      </c>
      <c r="B382" s="128" t="s">
        <v>735</v>
      </c>
      <c r="C382" s="80"/>
      <c r="D382" s="7" t="s">
        <v>425</v>
      </c>
      <c r="E382" s="6" t="s">
        <v>310</v>
      </c>
      <c r="F382" s="78" t="s">
        <v>424</v>
      </c>
      <c r="G382" s="127"/>
      <c r="H382" s="129" t="s">
        <v>136</v>
      </c>
      <c r="I382" s="127"/>
      <c r="J382" s="130">
        <v>627.13599999999997</v>
      </c>
      <c r="K382" s="130">
        <v>627.13599999999997</v>
      </c>
      <c r="L382" s="130">
        <v>627.13599999999997</v>
      </c>
      <c r="M382" s="69"/>
    </row>
    <row r="383" spans="1:13" ht="78.75">
      <c r="A383" s="127" t="s">
        <v>121</v>
      </c>
      <c r="B383" s="128" t="s">
        <v>730</v>
      </c>
      <c r="C383" s="80" t="s">
        <v>404</v>
      </c>
      <c r="D383" s="7" t="s">
        <v>376</v>
      </c>
      <c r="E383" s="6" t="s">
        <v>310</v>
      </c>
      <c r="F383" s="78" t="s">
        <v>375</v>
      </c>
      <c r="G383" s="127" t="s">
        <v>123</v>
      </c>
      <c r="H383" s="129" t="s">
        <v>136</v>
      </c>
      <c r="I383" s="127" t="s">
        <v>131</v>
      </c>
      <c r="J383" s="131">
        <v>627.13599999999997</v>
      </c>
      <c r="K383" s="131">
        <v>627.13599999999997</v>
      </c>
      <c r="L383" s="131">
        <v>627.13599999999997</v>
      </c>
      <c r="M383" s="69" t="s">
        <v>316</v>
      </c>
    </row>
    <row r="384" spans="1:13" ht="33.75">
      <c r="A384" s="127" t="s">
        <v>121</v>
      </c>
      <c r="B384" s="128" t="s">
        <v>735</v>
      </c>
      <c r="C384" s="80"/>
      <c r="D384" s="7" t="s">
        <v>425</v>
      </c>
      <c r="E384" s="6" t="s">
        <v>310</v>
      </c>
      <c r="F384" s="78" t="s">
        <v>424</v>
      </c>
      <c r="G384" s="127"/>
      <c r="H384" s="129" t="s">
        <v>137</v>
      </c>
      <c r="I384" s="127"/>
      <c r="J384" s="130">
        <v>93.7</v>
      </c>
      <c r="K384" s="130">
        <v>93.7</v>
      </c>
      <c r="L384" s="130">
        <v>93.7</v>
      </c>
      <c r="M384" s="69"/>
    </row>
    <row r="385" spans="1:13" ht="78.75">
      <c r="A385" s="127" t="s">
        <v>121</v>
      </c>
      <c r="B385" s="128" t="s">
        <v>730</v>
      </c>
      <c r="C385" s="80" t="s">
        <v>404</v>
      </c>
      <c r="D385" s="7" t="s">
        <v>376</v>
      </c>
      <c r="E385" s="6" t="s">
        <v>310</v>
      </c>
      <c r="F385" s="78" t="s">
        <v>375</v>
      </c>
      <c r="G385" s="127" t="s">
        <v>123</v>
      </c>
      <c r="H385" s="129" t="s">
        <v>137</v>
      </c>
      <c r="I385" s="127" t="s">
        <v>131</v>
      </c>
      <c r="J385" s="131">
        <v>93.7</v>
      </c>
      <c r="K385" s="131">
        <v>93.7</v>
      </c>
      <c r="L385" s="131">
        <v>93.7</v>
      </c>
      <c r="M385" s="69" t="s">
        <v>316</v>
      </c>
    </row>
    <row r="386" spans="1:13" s="110" customFormat="1" ht="78.75">
      <c r="A386" s="132" t="s">
        <v>121</v>
      </c>
      <c r="B386" s="133" t="s">
        <v>1027</v>
      </c>
      <c r="C386" s="99"/>
      <c r="D386" s="100"/>
      <c r="E386" s="102"/>
      <c r="F386" s="102"/>
      <c r="G386" s="132"/>
      <c r="H386" s="134" t="s">
        <v>1089</v>
      </c>
      <c r="I386" s="132"/>
      <c r="J386" s="135">
        <v>2776.4</v>
      </c>
      <c r="K386" s="135">
        <v>2769</v>
      </c>
      <c r="L386" s="135">
        <v>2769</v>
      </c>
      <c r="M386" s="119"/>
    </row>
    <row r="387" spans="1:13" ht="56.25">
      <c r="A387" s="127" t="s">
        <v>121</v>
      </c>
      <c r="B387" s="128" t="s">
        <v>736</v>
      </c>
      <c r="C387" s="80"/>
      <c r="D387" s="7" t="s">
        <v>374</v>
      </c>
      <c r="E387" s="6" t="s">
        <v>466</v>
      </c>
      <c r="F387" s="6" t="s">
        <v>338</v>
      </c>
      <c r="G387" s="127"/>
      <c r="H387" s="129" t="s">
        <v>138</v>
      </c>
      <c r="I387" s="127"/>
      <c r="J387" s="130">
        <v>2776.4</v>
      </c>
      <c r="K387" s="130">
        <v>2769</v>
      </c>
      <c r="L387" s="130">
        <v>2769</v>
      </c>
      <c r="M387" s="69"/>
    </row>
    <row r="388" spans="1:13" ht="78.75">
      <c r="A388" s="127" t="s">
        <v>121</v>
      </c>
      <c r="B388" s="128" t="s">
        <v>730</v>
      </c>
      <c r="C388" s="80" t="s">
        <v>465</v>
      </c>
      <c r="D388" s="7" t="s">
        <v>464</v>
      </c>
      <c r="E388" s="6" t="s">
        <v>310</v>
      </c>
      <c r="F388" s="6" t="s">
        <v>463</v>
      </c>
      <c r="G388" s="127" t="s">
        <v>139</v>
      </c>
      <c r="H388" s="129" t="s">
        <v>138</v>
      </c>
      <c r="I388" s="127" t="s">
        <v>131</v>
      </c>
      <c r="J388" s="131">
        <v>2776.4</v>
      </c>
      <c r="K388" s="131">
        <v>2769</v>
      </c>
      <c r="L388" s="131">
        <v>2769</v>
      </c>
      <c r="M388" s="69" t="s">
        <v>316</v>
      </c>
    </row>
    <row r="389" spans="1:13" s="110" customFormat="1" ht="67.5">
      <c r="A389" s="132" t="s">
        <v>121</v>
      </c>
      <c r="B389" s="133" t="s">
        <v>1028</v>
      </c>
      <c r="C389" s="99"/>
      <c r="D389" s="100"/>
      <c r="E389" s="102"/>
      <c r="F389" s="102"/>
      <c r="G389" s="132"/>
      <c r="H389" s="134" t="s">
        <v>1090</v>
      </c>
      <c r="I389" s="132"/>
      <c r="J389" s="135">
        <v>232.41399999999999</v>
      </c>
      <c r="K389" s="135">
        <v>232.41399999999999</v>
      </c>
      <c r="L389" s="135">
        <v>232.41399999999999</v>
      </c>
      <c r="M389" s="119"/>
    </row>
    <row r="390" spans="1:13" ht="78.75">
      <c r="A390" s="127" t="s">
        <v>121</v>
      </c>
      <c r="B390" s="128" t="s">
        <v>737</v>
      </c>
      <c r="C390" s="80"/>
      <c r="D390" s="7" t="s">
        <v>374</v>
      </c>
      <c r="E390" s="6" t="s">
        <v>466</v>
      </c>
      <c r="F390" s="6" t="s">
        <v>338</v>
      </c>
      <c r="G390" s="127"/>
      <c r="H390" s="129" t="s">
        <v>140</v>
      </c>
      <c r="I390" s="127"/>
      <c r="J390" s="130">
        <v>232.41399999999999</v>
      </c>
      <c r="K390" s="130">
        <v>232.41399999999999</v>
      </c>
      <c r="L390" s="130">
        <v>232.41399999999999</v>
      </c>
      <c r="M390" s="69"/>
    </row>
    <row r="391" spans="1:13" ht="56.25">
      <c r="A391" s="127" t="s">
        <v>121</v>
      </c>
      <c r="B391" s="128" t="s">
        <v>728</v>
      </c>
      <c r="C391" s="80" t="s">
        <v>465</v>
      </c>
      <c r="D391" s="7" t="s">
        <v>464</v>
      </c>
      <c r="E391" s="6" t="s">
        <v>310</v>
      </c>
      <c r="F391" s="6" t="s">
        <v>463</v>
      </c>
      <c r="G391" s="127" t="s">
        <v>139</v>
      </c>
      <c r="H391" s="129" t="s">
        <v>140</v>
      </c>
      <c r="I391" s="127" t="s">
        <v>129</v>
      </c>
      <c r="J391" s="131">
        <v>232.41399999999999</v>
      </c>
      <c r="K391" s="131">
        <v>232.41399999999999</v>
      </c>
      <c r="L391" s="131">
        <v>232.41399999999999</v>
      </c>
      <c r="M391" s="69" t="s">
        <v>316</v>
      </c>
    </row>
    <row r="392" spans="1:13" s="110" customFormat="1" ht="22.5">
      <c r="A392" s="132" t="s">
        <v>121</v>
      </c>
      <c r="B392" s="133" t="s">
        <v>1029</v>
      </c>
      <c r="C392" s="99"/>
      <c r="D392" s="100"/>
      <c r="E392" s="102"/>
      <c r="F392" s="102"/>
      <c r="G392" s="132"/>
      <c r="H392" s="134" t="s">
        <v>1091</v>
      </c>
      <c r="I392" s="132"/>
      <c r="J392" s="135">
        <v>56103.569000000003</v>
      </c>
      <c r="K392" s="135">
        <v>50937.137999999999</v>
      </c>
      <c r="L392" s="135">
        <v>50932.894999999997</v>
      </c>
      <c r="M392" s="119"/>
    </row>
    <row r="393" spans="1:13" ht="45">
      <c r="A393" s="127" t="s">
        <v>121</v>
      </c>
      <c r="B393" s="128" t="s">
        <v>649</v>
      </c>
      <c r="C393" s="74"/>
      <c r="D393" s="74" t="s">
        <v>374</v>
      </c>
      <c r="E393" s="74" t="s">
        <v>480</v>
      </c>
      <c r="F393" s="74" t="s">
        <v>338</v>
      </c>
      <c r="G393" s="127"/>
      <c r="H393" s="129" t="s">
        <v>141</v>
      </c>
      <c r="I393" s="127"/>
      <c r="J393" s="130">
        <v>12452.839</v>
      </c>
      <c r="K393" s="130">
        <v>12452.839</v>
      </c>
      <c r="L393" s="130">
        <v>12452.839</v>
      </c>
      <c r="M393" s="69"/>
    </row>
    <row r="394" spans="1:13" ht="225">
      <c r="A394" s="127" t="s">
        <v>121</v>
      </c>
      <c r="B394" s="128" t="s">
        <v>650</v>
      </c>
      <c r="C394" s="74" t="s">
        <v>460</v>
      </c>
      <c r="D394" s="7" t="s">
        <v>495</v>
      </c>
      <c r="E394" s="73" t="s">
        <v>310</v>
      </c>
      <c r="F394" s="73" t="s">
        <v>335</v>
      </c>
      <c r="G394" s="127" t="s">
        <v>142</v>
      </c>
      <c r="H394" s="129" t="s">
        <v>141</v>
      </c>
      <c r="I394" s="127" t="s">
        <v>17</v>
      </c>
      <c r="J394" s="131">
        <v>9177.2960000000003</v>
      </c>
      <c r="K394" s="131">
        <v>9177.2960000000003</v>
      </c>
      <c r="L394" s="131">
        <v>9177.2960000000003</v>
      </c>
      <c r="M394" s="69" t="s">
        <v>308</v>
      </c>
    </row>
    <row r="395" spans="1:13" ht="225">
      <c r="A395" s="127" t="s">
        <v>121</v>
      </c>
      <c r="B395" s="128" t="s">
        <v>652</v>
      </c>
      <c r="C395" s="74" t="s">
        <v>460</v>
      </c>
      <c r="D395" s="7" t="s">
        <v>495</v>
      </c>
      <c r="E395" s="73" t="s">
        <v>310</v>
      </c>
      <c r="F395" s="73" t="s">
        <v>335</v>
      </c>
      <c r="G395" s="127" t="s">
        <v>142</v>
      </c>
      <c r="H395" s="129" t="s">
        <v>141</v>
      </c>
      <c r="I395" s="127" t="s">
        <v>19</v>
      </c>
      <c r="J395" s="131">
        <v>2771.5430000000001</v>
      </c>
      <c r="K395" s="131">
        <v>2771.5430000000001</v>
      </c>
      <c r="L395" s="131">
        <v>2771.5430000000001</v>
      </c>
      <c r="M395" s="69" t="s">
        <v>308</v>
      </c>
    </row>
    <row r="396" spans="1:13" ht="45">
      <c r="A396" s="127" t="s">
        <v>121</v>
      </c>
      <c r="B396" s="128" t="s">
        <v>639</v>
      </c>
      <c r="C396" s="74" t="s">
        <v>460</v>
      </c>
      <c r="D396" s="7" t="s">
        <v>494</v>
      </c>
      <c r="E396" s="6" t="s">
        <v>310</v>
      </c>
      <c r="F396" s="6" t="s">
        <v>493</v>
      </c>
      <c r="G396" s="127" t="s">
        <v>142</v>
      </c>
      <c r="H396" s="129" t="s">
        <v>141</v>
      </c>
      <c r="I396" s="127" t="s">
        <v>3</v>
      </c>
      <c r="J396" s="131">
        <v>504</v>
      </c>
      <c r="K396" s="131">
        <v>504</v>
      </c>
      <c r="L396" s="131">
        <v>504</v>
      </c>
      <c r="M396" s="69" t="s">
        <v>316</v>
      </c>
    </row>
    <row r="397" spans="1:13" ht="45">
      <c r="A397" s="127" t="s">
        <v>121</v>
      </c>
      <c r="B397" s="128" t="s">
        <v>738</v>
      </c>
      <c r="C397" s="74"/>
      <c r="D397" s="74" t="s">
        <v>374</v>
      </c>
      <c r="E397" s="74" t="s">
        <v>480</v>
      </c>
      <c r="F397" s="74" t="s">
        <v>338</v>
      </c>
      <c r="G397" s="127"/>
      <c r="H397" s="129" t="s">
        <v>143</v>
      </c>
      <c r="I397" s="127"/>
      <c r="J397" s="130">
        <v>5795.2020000000002</v>
      </c>
      <c r="K397" s="130">
        <v>5795.2020000000002</v>
      </c>
      <c r="L397" s="130">
        <v>5795.2020000000002</v>
      </c>
      <c r="M397" s="69"/>
    </row>
    <row r="398" spans="1:13" ht="225">
      <c r="A398" s="127" t="s">
        <v>121</v>
      </c>
      <c r="B398" s="128" t="s">
        <v>650</v>
      </c>
      <c r="C398" s="74" t="s">
        <v>460</v>
      </c>
      <c r="D398" s="7" t="s">
        <v>495</v>
      </c>
      <c r="E398" s="73" t="s">
        <v>310</v>
      </c>
      <c r="F398" s="73" t="s">
        <v>335</v>
      </c>
      <c r="G398" s="127" t="s">
        <v>142</v>
      </c>
      <c r="H398" s="129" t="s">
        <v>143</v>
      </c>
      <c r="I398" s="127" t="s">
        <v>17</v>
      </c>
      <c r="J398" s="131">
        <v>4451</v>
      </c>
      <c r="K398" s="131">
        <v>4451</v>
      </c>
      <c r="L398" s="131">
        <v>4451</v>
      </c>
      <c r="M398" s="69" t="s">
        <v>308</v>
      </c>
    </row>
    <row r="399" spans="1:13" ht="225">
      <c r="A399" s="127" t="s">
        <v>121</v>
      </c>
      <c r="B399" s="128" t="s">
        <v>652</v>
      </c>
      <c r="C399" s="74" t="s">
        <v>460</v>
      </c>
      <c r="D399" s="7" t="s">
        <v>495</v>
      </c>
      <c r="E399" s="73" t="s">
        <v>310</v>
      </c>
      <c r="F399" s="73" t="s">
        <v>335</v>
      </c>
      <c r="G399" s="127" t="s">
        <v>142</v>
      </c>
      <c r="H399" s="129" t="s">
        <v>143</v>
      </c>
      <c r="I399" s="127" t="s">
        <v>19</v>
      </c>
      <c r="J399" s="131">
        <v>1344.202</v>
      </c>
      <c r="K399" s="131">
        <v>1344.202</v>
      </c>
      <c r="L399" s="131">
        <v>1344.202</v>
      </c>
      <c r="M399" s="69" t="s">
        <v>308</v>
      </c>
    </row>
    <row r="400" spans="1:13" ht="45">
      <c r="A400" s="127" t="s">
        <v>121</v>
      </c>
      <c r="B400" s="128" t="s">
        <v>739</v>
      </c>
      <c r="C400" s="80"/>
      <c r="D400" s="7" t="s">
        <v>374</v>
      </c>
      <c r="E400" s="6" t="s">
        <v>373</v>
      </c>
      <c r="F400" s="8" t="s">
        <v>338</v>
      </c>
      <c r="G400" s="127"/>
      <c r="H400" s="129" t="s">
        <v>144</v>
      </c>
      <c r="I400" s="127"/>
      <c r="J400" s="130">
        <v>1589.4970000000001</v>
      </c>
      <c r="K400" s="130">
        <v>1216.4179999999999</v>
      </c>
      <c r="L400" s="130">
        <v>1216.4179999999999</v>
      </c>
      <c r="M400" s="69"/>
    </row>
    <row r="401" spans="1:13" ht="78.75">
      <c r="A401" s="127" t="s">
        <v>121</v>
      </c>
      <c r="B401" s="128" t="s">
        <v>730</v>
      </c>
      <c r="C401" s="80" t="s">
        <v>404</v>
      </c>
      <c r="D401" s="7" t="s">
        <v>492</v>
      </c>
      <c r="E401" s="6" t="s">
        <v>310</v>
      </c>
      <c r="F401" s="8" t="s">
        <v>491</v>
      </c>
      <c r="G401" s="127" t="s">
        <v>123</v>
      </c>
      <c r="H401" s="129" t="s">
        <v>144</v>
      </c>
      <c r="I401" s="127" t="s">
        <v>131</v>
      </c>
      <c r="J401" s="131">
        <v>1589.4970000000001</v>
      </c>
      <c r="K401" s="131">
        <v>1216.4179999999999</v>
      </c>
      <c r="L401" s="131">
        <v>1216.4179999999999</v>
      </c>
      <c r="M401" s="69" t="s">
        <v>316</v>
      </c>
    </row>
    <row r="402" spans="1:13" ht="45">
      <c r="A402" s="127" t="s">
        <v>121</v>
      </c>
      <c r="B402" s="128" t="s">
        <v>740</v>
      </c>
      <c r="C402" s="74"/>
      <c r="D402" s="7" t="s">
        <v>374</v>
      </c>
      <c r="E402" s="6" t="s">
        <v>480</v>
      </c>
      <c r="F402" s="8" t="s">
        <v>338</v>
      </c>
      <c r="G402" s="127"/>
      <c r="H402" s="129" t="s">
        <v>145</v>
      </c>
      <c r="I402" s="127"/>
      <c r="J402" s="130">
        <v>1600</v>
      </c>
      <c r="K402" s="130">
        <v>1472.1089999999999</v>
      </c>
      <c r="L402" s="130">
        <v>1472.1089999999999</v>
      </c>
      <c r="M402" s="69"/>
    </row>
    <row r="403" spans="1:13" ht="78.75">
      <c r="A403" s="127" t="s">
        <v>121</v>
      </c>
      <c r="B403" s="128" t="s">
        <v>730</v>
      </c>
      <c r="C403" s="74" t="s">
        <v>460</v>
      </c>
      <c r="D403" s="7" t="s">
        <v>490</v>
      </c>
      <c r="E403" s="6" t="s">
        <v>310</v>
      </c>
      <c r="F403" s="8" t="s">
        <v>489</v>
      </c>
      <c r="G403" s="127" t="s">
        <v>128</v>
      </c>
      <c r="H403" s="129" t="s">
        <v>145</v>
      </c>
      <c r="I403" s="127" t="s">
        <v>131</v>
      </c>
      <c r="J403" s="131">
        <v>1600</v>
      </c>
      <c r="K403" s="131">
        <v>1472.1089999999999</v>
      </c>
      <c r="L403" s="131">
        <v>1472.1089999999999</v>
      </c>
      <c r="M403" s="69" t="s">
        <v>316</v>
      </c>
    </row>
    <row r="404" spans="1:13" ht="45">
      <c r="A404" s="127" t="s">
        <v>121</v>
      </c>
      <c r="B404" s="128" t="s">
        <v>741</v>
      </c>
      <c r="C404" s="74"/>
      <c r="D404" s="7" t="s">
        <v>374</v>
      </c>
      <c r="E404" s="6" t="s">
        <v>480</v>
      </c>
      <c r="F404" s="8" t="s">
        <v>338</v>
      </c>
      <c r="G404" s="127"/>
      <c r="H404" s="129" t="s">
        <v>146</v>
      </c>
      <c r="I404" s="127"/>
      <c r="J404" s="130">
        <v>2156.1570000000002</v>
      </c>
      <c r="K404" s="130">
        <v>1232.884</v>
      </c>
      <c r="L404" s="130">
        <v>1232.884</v>
      </c>
      <c r="M404" s="69"/>
    </row>
    <row r="405" spans="1:13" ht="78.75">
      <c r="A405" s="127" t="s">
        <v>121</v>
      </c>
      <c r="B405" s="128" t="s">
        <v>730</v>
      </c>
      <c r="C405" s="74" t="s">
        <v>460</v>
      </c>
      <c r="D405" s="7" t="s">
        <v>490</v>
      </c>
      <c r="E405" s="6" t="s">
        <v>310</v>
      </c>
      <c r="F405" s="8" t="s">
        <v>489</v>
      </c>
      <c r="G405" s="127" t="s">
        <v>128</v>
      </c>
      <c r="H405" s="129" t="s">
        <v>146</v>
      </c>
      <c r="I405" s="127" t="s">
        <v>131</v>
      </c>
      <c r="J405" s="131">
        <v>2156.1570000000002</v>
      </c>
      <c r="K405" s="131">
        <v>1232.884</v>
      </c>
      <c r="L405" s="131">
        <v>1232.884</v>
      </c>
      <c r="M405" s="69" t="s">
        <v>316</v>
      </c>
    </row>
    <row r="406" spans="1:13" ht="45">
      <c r="A406" s="127" t="s">
        <v>121</v>
      </c>
      <c r="B406" s="128" t="s">
        <v>742</v>
      </c>
      <c r="C406" s="74"/>
      <c r="D406" s="7" t="s">
        <v>374</v>
      </c>
      <c r="E406" s="6" t="s">
        <v>480</v>
      </c>
      <c r="F406" s="8" t="s">
        <v>338</v>
      </c>
      <c r="G406" s="127"/>
      <c r="H406" s="129" t="s">
        <v>147</v>
      </c>
      <c r="I406" s="127"/>
      <c r="J406" s="130">
        <v>816.64</v>
      </c>
      <c r="K406" s="130">
        <v>571.94299999999998</v>
      </c>
      <c r="L406" s="130">
        <v>571.94299999999998</v>
      </c>
      <c r="M406" s="69"/>
    </row>
    <row r="407" spans="1:13" ht="78.75">
      <c r="A407" s="127" t="s">
        <v>121</v>
      </c>
      <c r="B407" s="128" t="s">
        <v>730</v>
      </c>
      <c r="C407" s="74" t="s">
        <v>460</v>
      </c>
      <c r="D407" s="7" t="s">
        <v>488</v>
      </c>
      <c r="E407" s="6" t="s">
        <v>310</v>
      </c>
      <c r="F407" s="8" t="s">
        <v>487</v>
      </c>
      <c r="G407" s="127" t="s">
        <v>128</v>
      </c>
      <c r="H407" s="129" t="s">
        <v>147</v>
      </c>
      <c r="I407" s="127" t="s">
        <v>131</v>
      </c>
      <c r="J407" s="131">
        <v>816.64</v>
      </c>
      <c r="K407" s="131">
        <v>571.94299999999998</v>
      </c>
      <c r="L407" s="131">
        <v>571.94299999999998</v>
      </c>
      <c r="M407" s="69" t="s">
        <v>316</v>
      </c>
    </row>
    <row r="408" spans="1:13" ht="45">
      <c r="A408" s="127" t="s">
        <v>121</v>
      </c>
      <c r="B408" s="128" t="s">
        <v>743</v>
      </c>
      <c r="C408" s="74"/>
      <c r="D408" s="7" t="s">
        <v>374</v>
      </c>
      <c r="E408" s="6" t="s">
        <v>484</v>
      </c>
      <c r="F408" s="8" t="s">
        <v>338</v>
      </c>
      <c r="G408" s="127"/>
      <c r="H408" s="129" t="s">
        <v>148</v>
      </c>
      <c r="I408" s="127"/>
      <c r="J408" s="130">
        <v>173.357</v>
      </c>
      <c r="K408" s="130">
        <v>100.95699999999999</v>
      </c>
      <c r="L408" s="130">
        <v>96.713999999999999</v>
      </c>
      <c r="M408" s="69"/>
    </row>
    <row r="409" spans="1:13" ht="78.75">
      <c r="A409" s="127" t="s">
        <v>121</v>
      </c>
      <c r="B409" s="128" t="s">
        <v>730</v>
      </c>
      <c r="C409" s="74" t="s">
        <v>479</v>
      </c>
      <c r="D409" s="7" t="s">
        <v>486</v>
      </c>
      <c r="E409" s="6" t="s">
        <v>310</v>
      </c>
      <c r="F409" s="8" t="s">
        <v>485</v>
      </c>
      <c r="G409" s="127" t="s">
        <v>128</v>
      </c>
      <c r="H409" s="129" t="s">
        <v>148</v>
      </c>
      <c r="I409" s="127" t="s">
        <v>131</v>
      </c>
      <c r="J409" s="131">
        <v>173.357</v>
      </c>
      <c r="K409" s="131">
        <v>100.95699999999999</v>
      </c>
      <c r="L409" s="131">
        <v>96.713999999999999</v>
      </c>
      <c r="M409" s="69" t="s">
        <v>316</v>
      </c>
    </row>
    <row r="410" spans="1:13" ht="45">
      <c r="A410" s="127" t="s">
        <v>121</v>
      </c>
      <c r="B410" s="128" t="s">
        <v>744</v>
      </c>
      <c r="C410" s="74"/>
      <c r="D410" s="7" t="s">
        <v>374</v>
      </c>
      <c r="E410" s="6" t="s">
        <v>480</v>
      </c>
      <c r="F410" s="8" t="s">
        <v>338</v>
      </c>
      <c r="G410" s="127"/>
      <c r="H410" s="129" t="s">
        <v>149</v>
      </c>
      <c r="I410" s="127"/>
      <c r="J410" s="130">
        <v>3844.0360000000001</v>
      </c>
      <c r="K410" s="130">
        <v>2239.085</v>
      </c>
      <c r="L410" s="130">
        <v>2239.085</v>
      </c>
      <c r="M410" s="69"/>
    </row>
    <row r="411" spans="1:13" ht="78.75">
      <c r="A411" s="127" t="s">
        <v>121</v>
      </c>
      <c r="B411" s="128" t="s">
        <v>730</v>
      </c>
      <c r="C411" s="74" t="s">
        <v>460</v>
      </c>
      <c r="D411" s="7" t="s">
        <v>483</v>
      </c>
      <c r="E411" s="6" t="s">
        <v>310</v>
      </c>
      <c r="F411" s="8" t="s">
        <v>482</v>
      </c>
      <c r="G411" s="127" t="s">
        <v>128</v>
      </c>
      <c r="H411" s="129" t="s">
        <v>149</v>
      </c>
      <c r="I411" s="127" t="s">
        <v>131</v>
      </c>
      <c r="J411" s="131">
        <v>3844.0360000000001</v>
      </c>
      <c r="K411" s="131">
        <v>2239.085</v>
      </c>
      <c r="L411" s="131">
        <v>2239.085</v>
      </c>
      <c r="M411" s="69" t="s">
        <v>316</v>
      </c>
    </row>
    <row r="412" spans="1:13" ht="90">
      <c r="A412" s="127" t="s">
        <v>121</v>
      </c>
      <c r="B412" s="128" t="s">
        <v>745</v>
      </c>
      <c r="C412" s="80"/>
      <c r="D412" s="7" t="s">
        <v>425</v>
      </c>
      <c r="E412" s="6" t="s">
        <v>310</v>
      </c>
      <c r="F412" s="78" t="s">
        <v>424</v>
      </c>
      <c r="G412" s="127"/>
      <c r="H412" s="129" t="s">
        <v>150</v>
      </c>
      <c r="I412" s="127"/>
      <c r="J412" s="130">
        <v>3908.0340000000001</v>
      </c>
      <c r="K412" s="130">
        <v>3908.0340000000001</v>
      </c>
      <c r="L412" s="130">
        <v>3908.0340000000001</v>
      </c>
      <c r="M412" s="69"/>
    </row>
    <row r="413" spans="1:13" ht="78.75">
      <c r="A413" s="127" t="s">
        <v>121</v>
      </c>
      <c r="B413" s="128" t="s">
        <v>730</v>
      </c>
      <c r="C413" s="80" t="s">
        <v>404</v>
      </c>
      <c r="D413" s="7" t="s">
        <v>376</v>
      </c>
      <c r="E413" s="6" t="s">
        <v>310</v>
      </c>
      <c r="F413" s="78" t="s">
        <v>375</v>
      </c>
      <c r="G413" s="127" t="s">
        <v>123</v>
      </c>
      <c r="H413" s="129" t="s">
        <v>150</v>
      </c>
      <c r="I413" s="127" t="s">
        <v>131</v>
      </c>
      <c r="J413" s="131">
        <v>3908.0340000000001</v>
      </c>
      <c r="K413" s="131">
        <v>3908.0340000000001</v>
      </c>
      <c r="L413" s="131">
        <v>3908.0340000000001</v>
      </c>
      <c r="M413" s="69" t="s">
        <v>316</v>
      </c>
    </row>
    <row r="414" spans="1:13" ht="90">
      <c r="A414" s="127" t="s">
        <v>121</v>
      </c>
      <c r="B414" s="128" t="s">
        <v>746</v>
      </c>
      <c r="C414" s="74"/>
      <c r="D414" s="7" t="s">
        <v>425</v>
      </c>
      <c r="E414" s="6" t="s">
        <v>310</v>
      </c>
      <c r="F414" s="6" t="s">
        <v>424</v>
      </c>
      <c r="G414" s="127"/>
      <c r="H414" s="129" t="s">
        <v>151</v>
      </c>
      <c r="I414" s="127"/>
      <c r="J414" s="130">
        <v>3473.8649999999998</v>
      </c>
      <c r="K414" s="130">
        <v>3473.8649999999998</v>
      </c>
      <c r="L414" s="130">
        <v>3473.8649999999998</v>
      </c>
      <c r="M414" s="69"/>
    </row>
    <row r="415" spans="1:13" ht="78.75">
      <c r="A415" s="127" t="s">
        <v>121</v>
      </c>
      <c r="B415" s="128" t="s">
        <v>730</v>
      </c>
      <c r="C415" s="74" t="s">
        <v>460</v>
      </c>
      <c r="D415" s="7" t="s">
        <v>478</v>
      </c>
      <c r="E415" s="6" t="s">
        <v>310</v>
      </c>
      <c r="F415" s="6" t="s">
        <v>481</v>
      </c>
      <c r="G415" s="127" t="s">
        <v>128</v>
      </c>
      <c r="H415" s="129" t="s">
        <v>151</v>
      </c>
      <c r="I415" s="127" t="s">
        <v>131</v>
      </c>
      <c r="J415" s="131">
        <v>3473.8649999999998</v>
      </c>
      <c r="K415" s="131">
        <v>3473.8649999999998</v>
      </c>
      <c r="L415" s="131">
        <v>3473.8649999999998</v>
      </c>
      <c r="M415" s="69" t="s">
        <v>316</v>
      </c>
    </row>
    <row r="416" spans="1:13" ht="90">
      <c r="A416" s="127" t="s">
        <v>121</v>
      </c>
      <c r="B416" s="128" t="s">
        <v>747</v>
      </c>
      <c r="C416" s="74"/>
      <c r="D416" s="7" t="s">
        <v>425</v>
      </c>
      <c r="E416" s="6" t="s">
        <v>310</v>
      </c>
      <c r="F416" s="6" t="s">
        <v>424</v>
      </c>
      <c r="G416" s="127"/>
      <c r="H416" s="129" t="s">
        <v>152</v>
      </c>
      <c r="I416" s="127"/>
      <c r="J416" s="130">
        <v>2419.299</v>
      </c>
      <c r="K416" s="130">
        <v>2419.299</v>
      </c>
      <c r="L416" s="130">
        <v>2419.299</v>
      </c>
      <c r="M416" s="69"/>
    </row>
    <row r="417" spans="1:13" ht="78.75">
      <c r="A417" s="127" t="s">
        <v>121</v>
      </c>
      <c r="B417" s="128" t="s">
        <v>730</v>
      </c>
      <c r="C417" s="74" t="s">
        <v>460</v>
      </c>
      <c r="D417" s="7" t="s">
        <v>478</v>
      </c>
      <c r="E417" s="6" t="s">
        <v>310</v>
      </c>
      <c r="F417" s="6" t="s">
        <v>481</v>
      </c>
      <c r="G417" s="127" t="s">
        <v>128</v>
      </c>
      <c r="H417" s="129" t="s">
        <v>152</v>
      </c>
      <c r="I417" s="127" t="s">
        <v>131</v>
      </c>
      <c r="J417" s="131">
        <v>2419.299</v>
      </c>
      <c r="K417" s="131">
        <v>2419.299</v>
      </c>
      <c r="L417" s="131">
        <v>2419.299</v>
      </c>
      <c r="M417" s="69" t="s">
        <v>316</v>
      </c>
    </row>
    <row r="418" spans="1:13" ht="101.25">
      <c r="A418" s="127" t="s">
        <v>121</v>
      </c>
      <c r="B418" s="128" t="s">
        <v>748</v>
      </c>
      <c r="C418" s="74"/>
      <c r="D418" s="7" t="s">
        <v>425</v>
      </c>
      <c r="E418" s="6" t="s">
        <v>310</v>
      </c>
      <c r="F418" s="6" t="s">
        <v>424</v>
      </c>
      <c r="G418" s="127"/>
      <c r="H418" s="129" t="s">
        <v>153</v>
      </c>
      <c r="I418" s="127"/>
      <c r="J418" s="130">
        <v>1650.721</v>
      </c>
      <c r="K418" s="130">
        <v>1650.721</v>
      </c>
      <c r="L418" s="130">
        <v>1650.721</v>
      </c>
      <c r="M418" s="69"/>
    </row>
    <row r="419" spans="1:13" ht="78.75">
      <c r="A419" s="127" t="s">
        <v>121</v>
      </c>
      <c r="B419" s="128" t="s">
        <v>730</v>
      </c>
      <c r="C419" s="74" t="s">
        <v>479</v>
      </c>
      <c r="D419" s="7" t="s">
        <v>478</v>
      </c>
      <c r="E419" s="6" t="s">
        <v>310</v>
      </c>
      <c r="F419" s="6" t="s">
        <v>481</v>
      </c>
      <c r="G419" s="127" t="s">
        <v>128</v>
      </c>
      <c r="H419" s="129" t="s">
        <v>153</v>
      </c>
      <c r="I419" s="127" t="s">
        <v>131</v>
      </c>
      <c r="J419" s="131">
        <v>1650.721</v>
      </c>
      <c r="K419" s="131">
        <v>1650.721</v>
      </c>
      <c r="L419" s="131">
        <v>1650.721</v>
      </c>
      <c r="M419" s="69" t="s">
        <v>316</v>
      </c>
    </row>
    <row r="420" spans="1:13" ht="90">
      <c r="A420" s="127" t="s">
        <v>121</v>
      </c>
      <c r="B420" s="128" t="s">
        <v>749</v>
      </c>
      <c r="C420" s="74"/>
      <c r="D420" s="7" t="s">
        <v>425</v>
      </c>
      <c r="E420" s="6" t="s">
        <v>310</v>
      </c>
      <c r="F420" s="6" t="s">
        <v>424</v>
      </c>
      <c r="G420" s="127"/>
      <c r="H420" s="129" t="s">
        <v>154</v>
      </c>
      <c r="I420" s="127"/>
      <c r="J420" s="130">
        <v>2691.6080000000002</v>
      </c>
      <c r="K420" s="130">
        <v>2691.6080000000002</v>
      </c>
      <c r="L420" s="130">
        <v>2691.6080000000002</v>
      </c>
      <c r="M420" s="69"/>
    </row>
    <row r="421" spans="1:13" ht="78.75">
      <c r="A421" s="127" t="s">
        <v>121</v>
      </c>
      <c r="B421" s="128" t="s">
        <v>730</v>
      </c>
      <c r="C421" s="74" t="s">
        <v>460</v>
      </c>
      <c r="D421" s="7" t="s">
        <v>478</v>
      </c>
      <c r="E421" s="6" t="s">
        <v>310</v>
      </c>
      <c r="F421" s="6" t="s">
        <v>481</v>
      </c>
      <c r="G421" s="127" t="s">
        <v>128</v>
      </c>
      <c r="H421" s="129" t="s">
        <v>154</v>
      </c>
      <c r="I421" s="127" t="s">
        <v>131</v>
      </c>
      <c r="J421" s="131">
        <v>2691.6080000000002</v>
      </c>
      <c r="K421" s="131">
        <v>2691.6080000000002</v>
      </c>
      <c r="L421" s="131">
        <v>2691.6080000000002</v>
      </c>
      <c r="M421" s="69" t="s">
        <v>316</v>
      </c>
    </row>
    <row r="422" spans="1:13" ht="67.5">
      <c r="A422" s="127" t="s">
        <v>121</v>
      </c>
      <c r="B422" s="128" t="s">
        <v>750</v>
      </c>
      <c r="C422" s="80"/>
      <c r="D422" s="7" t="s">
        <v>374</v>
      </c>
      <c r="E422" s="6" t="s">
        <v>373</v>
      </c>
      <c r="F422" s="78" t="s">
        <v>338</v>
      </c>
      <c r="G422" s="127"/>
      <c r="H422" s="129" t="s">
        <v>155</v>
      </c>
      <c r="I422" s="127"/>
      <c r="J422" s="130">
        <v>3849.7530000000002</v>
      </c>
      <c r="K422" s="130">
        <v>3849.7530000000002</v>
      </c>
      <c r="L422" s="130">
        <v>3849.7530000000002</v>
      </c>
      <c r="M422" s="69"/>
    </row>
    <row r="423" spans="1:13" ht="78.75">
      <c r="A423" s="127" t="s">
        <v>121</v>
      </c>
      <c r="B423" s="128" t="s">
        <v>730</v>
      </c>
      <c r="C423" s="80" t="s">
        <v>404</v>
      </c>
      <c r="D423" s="7" t="s">
        <v>376</v>
      </c>
      <c r="E423" s="6" t="s">
        <v>310</v>
      </c>
      <c r="F423" s="78" t="s">
        <v>375</v>
      </c>
      <c r="G423" s="127" t="s">
        <v>123</v>
      </c>
      <c r="H423" s="129" t="s">
        <v>155</v>
      </c>
      <c r="I423" s="127" t="s">
        <v>131</v>
      </c>
      <c r="J423" s="131">
        <v>3849.7530000000002</v>
      </c>
      <c r="K423" s="131">
        <v>3849.7530000000002</v>
      </c>
      <c r="L423" s="131">
        <v>3849.7530000000002</v>
      </c>
      <c r="M423" s="69" t="s">
        <v>316</v>
      </c>
    </row>
    <row r="424" spans="1:13" ht="67.5">
      <c r="A424" s="127" t="s">
        <v>121</v>
      </c>
      <c r="B424" s="128" t="s">
        <v>751</v>
      </c>
      <c r="C424" s="74"/>
      <c r="D424" s="121" t="s">
        <v>425</v>
      </c>
      <c r="E424" s="74" t="s">
        <v>310</v>
      </c>
      <c r="F424" s="74" t="s">
        <v>424</v>
      </c>
      <c r="G424" s="127"/>
      <c r="H424" s="129" t="s">
        <v>156</v>
      </c>
      <c r="I424" s="127"/>
      <c r="J424" s="130">
        <v>2088.335</v>
      </c>
      <c r="K424" s="130">
        <v>2088.335</v>
      </c>
      <c r="L424" s="130">
        <v>2088.335</v>
      </c>
      <c r="M424" s="69"/>
    </row>
    <row r="425" spans="1:13" ht="78.75">
      <c r="A425" s="127" t="s">
        <v>121</v>
      </c>
      <c r="B425" s="128" t="s">
        <v>730</v>
      </c>
      <c r="C425" s="74" t="s">
        <v>460</v>
      </c>
      <c r="D425" s="7" t="s">
        <v>478</v>
      </c>
      <c r="E425" s="6" t="s">
        <v>310</v>
      </c>
      <c r="F425" s="6" t="s">
        <v>481</v>
      </c>
      <c r="G425" s="127" t="s">
        <v>128</v>
      </c>
      <c r="H425" s="129" t="s">
        <v>156</v>
      </c>
      <c r="I425" s="127" t="s">
        <v>131</v>
      </c>
      <c r="J425" s="131">
        <v>2088.335</v>
      </c>
      <c r="K425" s="131">
        <v>2088.335</v>
      </c>
      <c r="L425" s="131">
        <v>2088.335</v>
      </c>
      <c r="M425" s="69" t="s">
        <v>316</v>
      </c>
    </row>
    <row r="426" spans="1:13" ht="56.25">
      <c r="A426" s="127" t="s">
        <v>121</v>
      </c>
      <c r="B426" s="128" t="s">
        <v>752</v>
      </c>
      <c r="C426" s="74"/>
      <c r="D426" s="7" t="s">
        <v>425</v>
      </c>
      <c r="E426" s="6" t="s">
        <v>310</v>
      </c>
      <c r="F426" s="6" t="s">
        <v>424</v>
      </c>
      <c r="G426" s="127"/>
      <c r="H426" s="129" t="s">
        <v>157</v>
      </c>
      <c r="I426" s="127"/>
      <c r="J426" s="130">
        <v>1938.4780000000001</v>
      </c>
      <c r="K426" s="130">
        <v>1938.4780000000001</v>
      </c>
      <c r="L426" s="130">
        <v>1938.4780000000001</v>
      </c>
      <c r="M426" s="69"/>
    </row>
    <row r="427" spans="1:13" ht="78.75">
      <c r="A427" s="127" t="s">
        <v>121</v>
      </c>
      <c r="B427" s="128" t="s">
        <v>730</v>
      </c>
      <c r="C427" s="74" t="s">
        <v>460</v>
      </c>
      <c r="D427" s="7" t="s">
        <v>478</v>
      </c>
      <c r="E427" s="6" t="s">
        <v>310</v>
      </c>
      <c r="F427" s="6" t="s">
        <v>481</v>
      </c>
      <c r="G427" s="127" t="s">
        <v>128</v>
      </c>
      <c r="H427" s="129" t="s">
        <v>157</v>
      </c>
      <c r="I427" s="127" t="s">
        <v>131</v>
      </c>
      <c r="J427" s="131">
        <v>1938.4780000000001</v>
      </c>
      <c r="K427" s="131">
        <v>1938.4780000000001</v>
      </c>
      <c r="L427" s="131">
        <v>1938.4780000000001</v>
      </c>
      <c r="M427" s="69" t="s">
        <v>316</v>
      </c>
    </row>
    <row r="428" spans="1:13" ht="56.25">
      <c r="A428" s="127" t="s">
        <v>121</v>
      </c>
      <c r="B428" s="128" t="s">
        <v>753</v>
      </c>
      <c r="C428" s="74"/>
      <c r="D428" s="7" t="s">
        <v>374</v>
      </c>
      <c r="E428" s="6" t="s">
        <v>480</v>
      </c>
      <c r="F428" s="8" t="s">
        <v>338</v>
      </c>
      <c r="G428" s="127"/>
      <c r="H428" s="129" t="s">
        <v>158</v>
      </c>
      <c r="I428" s="127"/>
      <c r="J428" s="130">
        <v>1201.704</v>
      </c>
      <c r="K428" s="130">
        <v>1201.704</v>
      </c>
      <c r="L428" s="130">
        <v>1201.704</v>
      </c>
      <c r="M428" s="69"/>
    </row>
    <row r="429" spans="1:13" ht="78.75">
      <c r="A429" s="127" t="s">
        <v>121</v>
      </c>
      <c r="B429" s="128" t="s">
        <v>730</v>
      </c>
      <c r="C429" s="74" t="s">
        <v>460</v>
      </c>
      <c r="D429" s="7" t="s">
        <v>478</v>
      </c>
      <c r="E429" s="6" t="s">
        <v>310</v>
      </c>
      <c r="F429" s="6" t="s">
        <v>370</v>
      </c>
      <c r="G429" s="127" t="s">
        <v>128</v>
      </c>
      <c r="H429" s="129" t="s">
        <v>158</v>
      </c>
      <c r="I429" s="127" t="s">
        <v>131</v>
      </c>
      <c r="J429" s="131">
        <v>1201.704</v>
      </c>
      <c r="K429" s="131">
        <v>1201.704</v>
      </c>
      <c r="L429" s="131">
        <v>1201.704</v>
      </c>
      <c r="M429" s="69" t="s">
        <v>316</v>
      </c>
    </row>
    <row r="430" spans="1:13" ht="67.5">
      <c r="A430" s="127" t="s">
        <v>121</v>
      </c>
      <c r="B430" s="128" t="s">
        <v>754</v>
      </c>
      <c r="C430" s="74"/>
      <c r="D430" s="7" t="s">
        <v>374</v>
      </c>
      <c r="E430" s="6" t="s">
        <v>484</v>
      </c>
      <c r="F430" s="6" t="s">
        <v>338</v>
      </c>
      <c r="G430" s="127"/>
      <c r="H430" s="129" t="s">
        <v>159</v>
      </c>
      <c r="I430" s="127"/>
      <c r="J430" s="130">
        <v>667.61400000000003</v>
      </c>
      <c r="K430" s="130">
        <v>667.61400000000003</v>
      </c>
      <c r="L430" s="130">
        <v>667.61400000000003</v>
      </c>
      <c r="M430" s="69"/>
    </row>
    <row r="431" spans="1:13" ht="78.75">
      <c r="A431" s="127" t="s">
        <v>121</v>
      </c>
      <c r="B431" s="128" t="s">
        <v>730</v>
      </c>
      <c r="C431" s="74" t="s">
        <v>479</v>
      </c>
      <c r="D431" s="7" t="s">
        <v>478</v>
      </c>
      <c r="E431" s="6" t="s">
        <v>310</v>
      </c>
      <c r="F431" s="6" t="s">
        <v>370</v>
      </c>
      <c r="G431" s="127" t="s">
        <v>128</v>
      </c>
      <c r="H431" s="129" t="s">
        <v>159</v>
      </c>
      <c r="I431" s="127" t="s">
        <v>131</v>
      </c>
      <c r="J431" s="131">
        <v>667.61400000000003</v>
      </c>
      <c r="K431" s="131">
        <v>667.61400000000003</v>
      </c>
      <c r="L431" s="131">
        <v>667.61400000000003</v>
      </c>
      <c r="M431" s="69" t="s">
        <v>316</v>
      </c>
    </row>
    <row r="432" spans="1:13" ht="56.25">
      <c r="A432" s="127" t="s">
        <v>121</v>
      </c>
      <c r="B432" s="128" t="s">
        <v>755</v>
      </c>
      <c r="C432" s="74"/>
      <c r="D432" s="7" t="s">
        <v>374</v>
      </c>
      <c r="E432" s="6" t="s">
        <v>480</v>
      </c>
      <c r="F432" s="6" t="s">
        <v>338</v>
      </c>
      <c r="G432" s="127"/>
      <c r="H432" s="129" t="s">
        <v>160</v>
      </c>
      <c r="I432" s="127"/>
      <c r="J432" s="130">
        <v>1622.49</v>
      </c>
      <c r="K432" s="130">
        <v>1622.49</v>
      </c>
      <c r="L432" s="130">
        <v>1622.49</v>
      </c>
      <c r="M432" s="69"/>
    </row>
    <row r="433" spans="1:13" ht="78.75">
      <c r="A433" s="127" t="s">
        <v>121</v>
      </c>
      <c r="B433" s="128" t="s">
        <v>730</v>
      </c>
      <c r="C433" s="74" t="s">
        <v>460</v>
      </c>
      <c r="D433" s="7" t="s">
        <v>478</v>
      </c>
      <c r="E433" s="6" t="s">
        <v>310</v>
      </c>
      <c r="F433" s="6" t="s">
        <v>370</v>
      </c>
      <c r="G433" s="127" t="s">
        <v>128</v>
      </c>
      <c r="H433" s="129" t="s">
        <v>160</v>
      </c>
      <c r="I433" s="127" t="s">
        <v>131</v>
      </c>
      <c r="J433" s="131">
        <v>1622.49</v>
      </c>
      <c r="K433" s="131">
        <v>1622.49</v>
      </c>
      <c r="L433" s="131">
        <v>1622.49</v>
      </c>
      <c r="M433" s="69" t="s">
        <v>316</v>
      </c>
    </row>
    <row r="434" spans="1:13" ht="45">
      <c r="A434" s="127" t="s">
        <v>121</v>
      </c>
      <c r="B434" s="128" t="s">
        <v>756</v>
      </c>
      <c r="C434" s="74"/>
      <c r="D434" s="7" t="s">
        <v>374</v>
      </c>
      <c r="E434" s="6" t="s">
        <v>480</v>
      </c>
      <c r="F434" s="6" t="s">
        <v>338</v>
      </c>
      <c r="G434" s="127"/>
      <c r="H434" s="129" t="s">
        <v>161</v>
      </c>
      <c r="I434" s="127"/>
      <c r="J434" s="130">
        <v>803</v>
      </c>
      <c r="K434" s="130">
        <v>303</v>
      </c>
      <c r="L434" s="130">
        <v>303</v>
      </c>
      <c r="M434" s="69"/>
    </row>
    <row r="435" spans="1:13" ht="45">
      <c r="A435" s="127" t="s">
        <v>121</v>
      </c>
      <c r="B435" s="128" t="s">
        <v>639</v>
      </c>
      <c r="C435" s="74" t="s">
        <v>460</v>
      </c>
      <c r="D435" s="7" t="s">
        <v>499</v>
      </c>
      <c r="E435" s="6" t="s">
        <v>310</v>
      </c>
      <c r="F435" s="6" t="s">
        <v>498</v>
      </c>
      <c r="G435" s="127" t="s">
        <v>128</v>
      </c>
      <c r="H435" s="129" t="s">
        <v>161</v>
      </c>
      <c r="I435" s="127" t="s">
        <v>3</v>
      </c>
      <c r="J435" s="131">
        <v>803</v>
      </c>
      <c r="K435" s="131">
        <v>303</v>
      </c>
      <c r="L435" s="131">
        <v>303</v>
      </c>
      <c r="M435" s="69" t="s">
        <v>316</v>
      </c>
    </row>
    <row r="436" spans="1:13" ht="56.25">
      <c r="A436" s="127" t="s">
        <v>121</v>
      </c>
      <c r="B436" s="128" t="s">
        <v>981</v>
      </c>
      <c r="C436" s="74"/>
      <c r="D436" s="7" t="s">
        <v>374</v>
      </c>
      <c r="E436" s="6" t="s">
        <v>480</v>
      </c>
      <c r="F436" s="8" t="s">
        <v>338</v>
      </c>
      <c r="G436" s="127"/>
      <c r="H436" s="129" t="s">
        <v>925</v>
      </c>
      <c r="I436" s="127"/>
      <c r="J436" s="130">
        <v>200</v>
      </c>
      <c r="K436" s="130">
        <v>0</v>
      </c>
      <c r="L436" s="130">
        <v>0</v>
      </c>
      <c r="M436" s="69"/>
    </row>
    <row r="437" spans="1:13" ht="45">
      <c r="A437" s="127" t="s">
        <v>121</v>
      </c>
      <c r="B437" s="128" t="s">
        <v>728</v>
      </c>
      <c r="C437" s="74" t="s">
        <v>460</v>
      </c>
      <c r="D437" s="7" t="s">
        <v>488</v>
      </c>
      <c r="E437" s="6" t="s">
        <v>310</v>
      </c>
      <c r="F437" s="8" t="s">
        <v>487</v>
      </c>
      <c r="G437" s="127" t="s">
        <v>128</v>
      </c>
      <c r="H437" s="129" t="s">
        <v>925</v>
      </c>
      <c r="I437" s="127" t="s">
        <v>129</v>
      </c>
      <c r="J437" s="131">
        <v>200</v>
      </c>
      <c r="K437" s="131">
        <v>0</v>
      </c>
      <c r="L437" s="131">
        <v>0</v>
      </c>
      <c r="M437" s="69" t="s">
        <v>316</v>
      </c>
    </row>
    <row r="438" spans="1:13" ht="56.25">
      <c r="A438" s="127" t="s">
        <v>121</v>
      </c>
      <c r="B438" s="128" t="s">
        <v>982</v>
      </c>
      <c r="C438" s="74"/>
      <c r="D438" s="7" t="s">
        <v>374</v>
      </c>
      <c r="E438" s="6" t="s">
        <v>480</v>
      </c>
      <c r="F438" s="8" t="s">
        <v>338</v>
      </c>
      <c r="G438" s="127"/>
      <c r="H438" s="129" t="s">
        <v>924</v>
      </c>
      <c r="I438" s="127"/>
      <c r="J438" s="130">
        <v>295</v>
      </c>
      <c r="K438" s="130">
        <v>0</v>
      </c>
      <c r="L438" s="130">
        <v>0</v>
      </c>
      <c r="M438" s="69"/>
    </row>
    <row r="439" spans="1:13" ht="45">
      <c r="A439" s="127" t="s">
        <v>121</v>
      </c>
      <c r="B439" s="128" t="s">
        <v>728</v>
      </c>
      <c r="C439" s="74" t="s">
        <v>460</v>
      </c>
      <c r="D439" s="7" t="s">
        <v>483</v>
      </c>
      <c r="E439" s="6" t="s">
        <v>310</v>
      </c>
      <c r="F439" s="8" t="s">
        <v>482</v>
      </c>
      <c r="G439" s="127" t="s">
        <v>128</v>
      </c>
      <c r="H439" s="129" t="s">
        <v>924</v>
      </c>
      <c r="I439" s="127" t="s">
        <v>129</v>
      </c>
      <c r="J439" s="131">
        <v>295</v>
      </c>
      <c r="K439" s="131">
        <v>0</v>
      </c>
      <c r="L439" s="131">
        <v>0</v>
      </c>
      <c r="M439" s="69" t="s">
        <v>316</v>
      </c>
    </row>
    <row r="440" spans="1:13" ht="168.75">
      <c r="A440" s="127" t="s">
        <v>121</v>
      </c>
      <c r="B440" s="128" t="s">
        <v>757</v>
      </c>
      <c r="C440" s="74"/>
      <c r="D440" s="7" t="s">
        <v>476</v>
      </c>
      <c r="E440" s="6" t="s">
        <v>409</v>
      </c>
      <c r="F440" s="6" t="s">
        <v>475</v>
      </c>
      <c r="G440" s="127"/>
      <c r="H440" s="129" t="s">
        <v>162</v>
      </c>
      <c r="I440" s="127"/>
      <c r="J440" s="130">
        <v>40.799999999999997</v>
      </c>
      <c r="K440" s="130">
        <v>40.799999999999997</v>
      </c>
      <c r="L440" s="130">
        <v>40.799999999999997</v>
      </c>
      <c r="M440" s="69"/>
    </row>
    <row r="441" spans="1:13" ht="180">
      <c r="A441" s="127" t="s">
        <v>121</v>
      </c>
      <c r="B441" s="128" t="s">
        <v>758</v>
      </c>
      <c r="C441" s="74" t="s">
        <v>407</v>
      </c>
      <c r="D441" s="7" t="s">
        <v>474</v>
      </c>
      <c r="E441" s="6" t="s">
        <v>310</v>
      </c>
      <c r="F441" s="6" t="s">
        <v>473</v>
      </c>
      <c r="G441" s="127" t="s">
        <v>142</v>
      </c>
      <c r="H441" s="129" t="s">
        <v>162</v>
      </c>
      <c r="I441" s="127" t="s">
        <v>163</v>
      </c>
      <c r="J441" s="131">
        <v>40.799999999999997</v>
      </c>
      <c r="K441" s="131">
        <v>40.799999999999997</v>
      </c>
      <c r="L441" s="131">
        <v>40.799999999999997</v>
      </c>
      <c r="M441" s="69" t="s">
        <v>308</v>
      </c>
    </row>
    <row r="442" spans="1:13" ht="56.25">
      <c r="A442" s="127" t="s">
        <v>121</v>
      </c>
      <c r="B442" s="128" t="s">
        <v>983</v>
      </c>
      <c r="C442" s="74" t="s">
        <v>460</v>
      </c>
      <c r="D442" s="7" t="s">
        <v>483</v>
      </c>
      <c r="E442" s="6" t="s">
        <v>310</v>
      </c>
      <c r="F442" s="8" t="s">
        <v>482</v>
      </c>
      <c r="G442" s="127"/>
      <c r="H442" s="129" t="s">
        <v>923</v>
      </c>
      <c r="I442" s="127"/>
      <c r="J442" s="130">
        <v>675.14</v>
      </c>
      <c r="K442" s="130">
        <v>0</v>
      </c>
      <c r="L442" s="130">
        <v>0</v>
      </c>
      <c r="M442" s="69"/>
    </row>
    <row r="443" spans="1:13" ht="45">
      <c r="A443" s="127" t="s">
        <v>121</v>
      </c>
      <c r="B443" s="128" t="s">
        <v>728</v>
      </c>
      <c r="C443" s="74" t="s">
        <v>460</v>
      </c>
      <c r="D443" s="7" t="s">
        <v>490</v>
      </c>
      <c r="E443" s="6" t="s">
        <v>310</v>
      </c>
      <c r="F443" s="8" t="s">
        <v>489</v>
      </c>
      <c r="G443" s="127" t="s">
        <v>128</v>
      </c>
      <c r="H443" s="129" t="s">
        <v>923</v>
      </c>
      <c r="I443" s="127" t="s">
        <v>129</v>
      </c>
      <c r="J443" s="131">
        <v>675.14</v>
      </c>
      <c r="K443" s="131">
        <v>0</v>
      </c>
      <c r="L443" s="131">
        <v>0</v>
      </c>
      <c r="M443" s="69" t="s">
        <v>316</v>
      </c>
    </row>
    <row r="444" spans="1:13" ht="56.25">
      <c r="A444" s="127" t="s">
        <v>121</v>
      </c>
      <c r="B444" s="128" t="s">
        <v>984</v>
      </c>
      <c r="C444" s="74" t="s">
        <v>460</v>
      </c>
      <c r="D444" s="7" t="s">
        <v>483</v>
      </c>
      <c r="E444" s="6" t="s">
        <v>310</v>
      </c>
      <c r="F444" s="8" t="s">
        <v>482</v>
      </c>
      <c r="G444" s="127"/>
      <c r="H444" s="129" t="s">
        <v>922</v>
      </c>
      <c r="I444" s="127"/>
      <c r="J444" s="130">
        <v>150</v>
      </c>
      <c r="K444" s="130">
        <v>0</v>
      </c>
      <c r="L444" s="130">
        <v>0</v>
      </c>
      <c r="M444" s="69"/>
    </row>
    <row r="445" spans="1:13" ht="45">
      <c r="A445" s="127" t="s">
        <v>121</v>
      </c>
      <c r="B445" s="128" t="s">
        <v>728</v>
      </c>
      <c r="C445" s="74" t="s">
        <v>460</v>
      </c>
      <c r="D445" s="7" t="s">
        <v>488</v>
      </c>
      <c r="E445" s="6" t="s">
        <v>310</v>
      </c>
      <c r="F445" s="8" t="s">
        <v>487</v>
      </c>
      <c r="G445" s="127" t="s">
        <v>128</v>
      </c>
      <c r="H445" s="129" t="s">
        <v>922</v>
      </c>
      <c r="I445" s="127" t="s">
        <v>129</v>
      </c>
      <c r="J445" s="131">
        <v>150</v>
      </c>
      <c r="K445" s="131">
        <v>0</v>
      </c>
      <c r="L445" s="131">
        <v>0</v>
      </c>
      <c r="M445" s="69" t="s">
        <v>316</v>
      </c>
    </row>
    <row r="446" spans="1:13" s="110" customFormat="1" ht="33.75">
      <c r="A446" s="132" t="s">
        <v>121</v>
      </c>
      <c r="B446" s="133" t="s">
        <v>1030</v>
      </c>
      <c r="C446" s="99"/>
      <c r="D446" s="100"/>
      <c r="E446" s="102"/>
      <c r="F446" s="102"/>
      <c r="G446" s="132"/>
      <c r="H446" s="134" t="s">
        <v>1092</v>
      </c>
      <c r="I446" s="132"/>
      <c r="J446" s="135">
        <v>15482.916999999999</v>
      </c>
      <c r="K446" s="135">
        <v>14871.607</v>
      </c>
      <c r="L446" s="135">
        <v>14871.607</v>
      </c>
      <c r="M446" s="119"/>
    </row>
    <row r="447" spans="1:13" ht="45">
      <c r="A447" s="127" t="s">
        <v>121</v>
      </c>
      <c r="B447" s="128" t="s">
        <v>759</v>
      </c>
      <c r="C447" s="80"/>
      <c r="D447" s="7" t="s">
        <v>374</v>
      </c>
      <c r="E447" s="6" t="s">
        <v>373</v>
      </c>
      <c r="F447" s="8" t="s">
        <v>338</v>
      </c>
      <c r="G447" s="127"/>
      <c r="H447" s="129" t="s">
        <v>164</v>
      </c>
      <c r="I447" s="127"/>
      <c r="J447" s="130">
        <v>6875.3969999999999</v>
      </c>
      <c r="K447" s="130">
        <v>6544.0870000000004</v>
      </c>
      <c r="L447" s="130">
        <v>6544.0870000000004</v>
      </c>
      <c r="M447" s="69"/>
    </row>
    <row r="448" spans="1:13" ht="78.75">
      <c r="A448" s="127" t="s">
        <v>121</v>
      </c>
      <c r="B448" s="128" t="s">
        <v>730</v>
      </c>
      <c r="C448" s="80" t="s">
        <v>404</v>
      </c>
      <c r="D448" s="7" t="s">
        <v>468</v>
      </c>
      <c r="E448" s="6" t="s">
        <v>310</v>
      </c>
      <c r="F448" s="8" t="s">
        <v>467</v>
      </c>
      <c r="G448" s="127" t="s">
        <v>123</v>
      </c>
      <c r="H448" s="129" t="s">
        <v>164</v>
      </c>
      <c r="I448" s="127" t="s">
        <v>131</v>
      </c>
      <c r="J448" s="131">
        <v>6875.3969999999999</v>
      </c>
      <c r="K448" s="131">
        <v>6544.0870000000004</v>
      </c>
      <c r="L448" s="131">
        <v>6544.0870000000004</v>
      </c>
      <c r="M448" s="69" t="s">
        <v>316</v>
      </c>
    </row>
    <row r="449" spans="1:13" ht="90">
      <c r="A449" s="127" t="s">
        <v>121</v>
      </c>
      <c r="B449" s="128" t="s">
        <v>760</v>
      </c>
      <c r="C449" s="80"/>
      <c r="D449" s="7" t="s">
        <v>425</v>
      </c>
      <c r="E449" s="6" t="s">
        <v>310</v>
      </c>
      <c r="F449" s="78" t="s">
        <v>424</v>
      </c>
      <c r="G449" s="127"/>
      <c r="H449" s="129" t="s">
        <v>165</v>
      </c>
      <c r="I449" s="127"/>
      <c r="J449" s="130">
        <v>3147.8679999999999</v>
      </c>
      <c r="K449" s="130">
        <v>3147.8679999999999</v>
      </c>
      <c r="L449" s="130">
        <v>3147.8679999999999</v>
      </c>
      <c r="M449" s="69"/>
    </row>
    <row r="450" spans="1:13" ht="78.75">
      <c r="A450" s="127" t="s">
        <v>121</v>
      </c>
      <c r="B450" s="128" t="s">
        <v>730</v>
      </c>
      <c r="C450" s="80" t="s">
        <v>404</v>
      </c>
      <c r="D450" s="7" t="s">
        <v>376</v>
      </c>
      <c r="E450" s="6" t="s">
        <v>310</v>
      </c>
      <c r="F450" s="78" t="s">
        <v>375</v>
      </c>
      <c r="G450" s="127" t="s">
        <v>123</v>
      </c>
      <c r="H450" s="129" t="s">
        <v>165</v>
      </c>
      <c r="I450" s="127" t="s">
        <v>131</v>
      </c>
      <c r="J450" s="131">
        <v>3147.8679999999999</v>
      </c>
      <c r="K450" s="131">
        <v>3147.8679999999999</v>
      </c>
      <c r="L450" s="131">
        <v>3147.8679999999999</v>
      </c>
      <c r="M450" s="69" t="s">
        <v>316</v>
      </c>
    </row>
    <row r="451" spans="1:13" ht="67.5">
      <c r="A451" s="127" t="s">
        <v>121</v>
      </c>
      <c r="B451" s="128" t="s">
        <v>761</v>
      </c>
      <c r="C451" s="80"/>
      <c r="D451" s="7" t="s">
        <v>425</v>
      </c>
      <c r="E451" s="6" t="s">
        <v>310</v>
      </c>
      <c r="F451" s="78" t="s">
        <v>424</v>
      </c>
      <c r="G451" s="127"/>
      <c r="H451" s="129" t="s">
        <v>166</v>
      </c>
      <c r="I451" s="127"/>
      <c r="J451" s="130">
        <v>4979.652</v>
      </c>
      <c r="K451" s="130">
        <v>4979.652</v>
      </c>
      <c r="L451" s="130">
        <v>4979.652</v>
      </c>
      <c r="M451" s="69"/>
    </row>
    <row r="452" spans="1:13" ht="78.75">
      <c r="A452" s="127" t="s">
        <v>121</v>
      </c>
      <c r="B452" s="128" t="s">
        <v>730</v>
      </c>
      <c r="C452" s="80" t="s">
        <v>404</v>
      </c>
      <c r="D452" s="7" t="s">
        <v>376</v>
      </c>
      <c r="E452" s="6" t="s">
        <v>310</v>
      </c>
      <c r="F452" s="78" t="s">
        <v>375</v>
      </c>
      <c r="G452" s="127" t="s">
        <v>123</v>
      </c>
      <c r="H452" s="129" t="s">
        <v>166</v>
      </c>
      <c r="I452" s="127" t="s">
        <v>131</v>
      </c>
      <c r="J452" s="131">
        <v>1430.6690000000001</v>
      </c>
      <c r="K452" s="131">
        <v>1430.6690000000001</v>
      </c>
      <c r="L452" s="131">
        <v>1430.6690000000001</v>
      </c>
      <c r="M452" s="69" t="s">
        <v>316</v>
      </c>
    </row>
    <row r="453" spans="1:13" ht="78.75">
      <c r="A453" s="127" t="s">
        <v>121</v>
      </c>
      <c r="B453" s="128" t="s">
        <v>730</v>
      </c>
      <c r="C453" s="74" t="s">
        <v>465</v>
      </c>
      <c r="D453" s="7" t="s">
        <v>376</v>
      </c>
      <c r="E453" s="6" t="s">
        <v>310</v>
      </c>
      <c r="F453" s="78" t="s">
        <v>375</v>
      </c>
      <c r="G453" s="127" t="s">
        <v>139</v>
      </c>
      <c r="H453" s="129" t="s">
        <v>166</v>
      </c>
      <c r="I453" s="127" t="s">
        <v>131</v>
      </c>
      <c r="J453" s="131">
        <v>3548.9830000000002</v>
      </c>
      <c r="K453" s="131">
        <v>3548.9830000000002</v>
      </c>
      <c r="L453" s="131">
        <v>3548.9830000000002</v>
      </c>
      <c r="M453" s="69" t="s">
        <v>316</v>
      </c>
    </row>
    <row r="454" spans="1:13" ht="45">
      <c r="A454" s="127" t="s">
        <v>121</v>
      </c>
      <c r="B454" s="128" t="s">
        <v>762</v>
      </c>
      <c r="C454" s="74"/>
      <c r="D454" s="7" t="s">
        <v>374</v>
      </c>
      <c r="E454" s="6" t="s">
        <v>466</v>
      </c>
      <c r="F454" s="6" t="s">
        <v>338</v>
      </c>
      <c r="G454" s="127"/>
      <c r="H454" s="129" t="s">
        <v>167</v>
      </c>
      <c r="I454" s="127"/>
      <c r="J454" s="130">
        <v>100</v>
      </c>
      <c r="K454" s="130">
        <v>100</v>
      </c>
      <c r="L454" s="130">
        <v>100</v>
      </c>
      <c r="M454" s="69"/>
    </row>
    <row r="455" spans="1:13" ht="56.25">
      <c r="A455" s="127" t="s">
        <v>121</v>
      </c>
      <c r="B455" s="128" t="s">
        <v>639</v>
      </c>
      <c r="C455" s="74" t="s">
        <v>470</v>
      </c>
      <c r="D455" s="7" t="s">
        <v>472</v>
      </c>
      <c r="E455" s="6" t="s">
        <v>310</v>
      </c>
      <c r="F455" s="6" t="s">
        <v>471</v>
      </c>
      <c r="G455" s="127" t="s">
        <v>168</v>
      </c>
      <c r="H455" s="129" t="s">
        <v>167</v>
      </c>
      <c r="I455" s="127" t="s">
        <v>3</v>
      </c>
      <c r="J455" s="131">
        <v>100</v>
      </c>
      <c r="K455" s="131">
        <v>100</v>
      </c>
      <c r="L455" s="131">
        <v>100</v>
      </c>
      <c r="M455" s="69" t="s">
        <v>316</v>
      </c>
    </row>
    <row r="456" spans="1:13" ht="45">
      <c r="A456" s="127" t="s">
        <v>121</v>
      </c>
      <c r="B456" s="128" t="s">
        <v>763</v>
      </c>
      <c r="C456" s="74"/>
      <c r="D456" s="7" t="s">
        <v>374</v>
      </c>
      <c r="E456" s="6" t="s">
        <v>466</v>
      </c>
      <c r="F456" s="6" t="s">
        <v>338</v>
      </c>
      <c r="G456" s="127"/>
      <c r="H456" s="129" t="s">
        <v>169</v>
      </c>
      <c r="I456" s="127"/>
      <c r="J456" s="130">
        <v>380</v>
      </c>
      <c r="K456" s="130">
        <v>100</v>
      </c>
      <c r="L456" s="130">
        <v>100</v>
      </c>
      <c r="M456" s="69"/>
    </row>
    <row r="457" spans="1:13" ht="56.25">
      <c r="A457" s="127" t="s">
        <v>121</v>
      </c>
      <c r="B457" s="128" t="s">
        <v>651</v>
      </c>
      <c r="C457" s="74" t="s">
        <v>470</v>
      </c>
      <c r="D457" s="7" t="s">
        <v>472</v>
      </c>
      <c r="E457" s="6" t="s">
        <v>310</v>
      </c>
      <c r="F457" s="6" t="s">
        <v>471</v>
      </c>
      <c r="G457" s="127" t="s">
        <v>168</v>
      </c>
      <c r="H457" s="129" t="s">
        <v>169</v>
      </c>
      <c r="I457" s="127" t="s">
        <v>18</v>
      </c>
      <c r="J457" s="131">
        <v>2.1</v>
      </c>
      <c r="K457" s="131">
        <v>15</v>
      </c>
      <c r="L457" s="131">
        <v>15</v>
      </c>
      <c r="M457" s="69" t="s">
        <v>316</v>
      </c>
    </row>
    <row r="458" spans="1:13" ht="56.25">
      <c r="A458" s="127" t="s">
        <v>121</v>
      </c>
      <c r="B458" s="128" t="s">
        <v>764</v>
      </c>
      <c r="C458" s="74" t="s">
        <v>470</v>
      </c>
      <c r="D458" s="7" t="s">
        <v>472</v>
      </c>
      <c r="E458" s="6" t="s">
        <v>310</v>
      </c>
      <c r="F458" s="6" t="s">
        <v>471</v>
      </c>
      <c r="G458" s="127" t="s">
        <v>168</v>
      </c>
      <c r="H458" s="129" t="s">
        <v>169</v>
      </c>
      <c r="I458" s="127" t="s">
        <v>170</v>
      </c>
      <c r="J458" s="131">
        <v>37.9</v>
      </c>
      <c r="K458" s="131">
        <v>25</v>
      </c>
      <c r="L458" s="131">
        <v>25</v>
      </c>
      <c r="M458" s="69" t="s">
        <v>316</v>
      </c>
    </row>
    <row r="459" spans="1:13" ht="56.25">
      <c r="A459" s="127" t="s">
        <v>121</v>
      </c>
      <c r="B459" s="128" t="s">
        <v>639</v>
      </c>
      <c r="C459" s="74" t="s">
        <v>470</v>
      </c>
      <c r="D459" s="7" t="s">
        <v>472</v>
      </c>
      <c r="E459" s="6" t="s">
        <v>310</v>
      </c>
      <c r="F459" s="6" t="s">
        <v>471</v>
      </c>
      <c r="G459" s="127" t="s">
        <v>168</v>
      </c>
      <c r="H459" s="129" t="s">
        <v>169</v>
      </c>
      <c r="I459" s="127" t="s">
        <v>3</v>
      </c>
      <c r="J459" s="131">
        <v>340</v>
      </c>
      <c r="K459" s="131">
        <v>60</v>
      </c>
      <c r="L459" s="131">
        <v>60</v>
      </c>
      <c r="M459" s="69" t="s">
        <v>316</v>
      </c>
    </row>
    <row r="460" spans="1:13" s="110" customFormat="1" ht="45">
      <c r="A460" s="132" t="s">
        <v>121</v>
      </c>
      <c r="B460" s="133" t="s">
        <v>1031</v>
      </c>
      <c r="C460" s="99"/>
      <c r="D460" s="100"/>
      <c r="E460" s="102"/>
      <c r="F460" s="102"/>
      <c r="G460" s="132"/>
      <c r="H460" s="134" t="s">
        <v>1093</v>
      </c>
      <c r="I460" s="132"/>
      <c r="J460" s="135">
        <v>50</v>
      </c>
      <c r="K460" s="135">
        <v>50</v>
      </c>
      <c r="L460" s="135">
        <v>50</v>
      </c>
      <c r="M460" s="119"/>
    </row>
    <row r="461" spans="1:13" ht="45">
      <c r="A461" s="127" t="s">
        <v>121</v>
      </c>
      <c r="B461" s="128" t="s">
        <v>765</v>
      </c>
      <c r="C461" s="80"/>
      <c r="D461" s="7" t="s">
        <v>462</v>
      </c>
      <c r="E461" s="6" t="s">
        <v>310</v>
      </c>
      <c r="F461" s="6" t="s">
        <v>461</v>
      </c>
      <c r="G461" s="127"/>
      <c r="H461" s="129" t="s">
        <v>171</v>
      </c>
      <c r="I461" s="127"/>
      <c r="J461" s="130">
        <v>50</v>
      </c>
      <c r="K461" s="130">
        <v>50</v>
      </c>
      <c r="L461" s="130">
        <v>50</v>
      </c>
      <c r="M461" s="69"/>
    </row>
    <row r="462" spans="1:13" ht="90">
      <c r="A462" s="127" t="s">
        <v>121</v>
      </c>
      <c r="B462" s="128" t="s">
        <v>639</v>
      </c>
      <c r="C462" s="80" t="s">
        <v>460</v>
      </c>
      <c r="D462" s="7" t="s">
        <v>459</v>
      </c>
      <c r="E462" s="6" t="s">
        <v>310</v>
      </c>
      <c r="F462" s="6" t="s">
        <v>458</v>
      </c>
      <c r="G462" s="127" t="s">
        <v>128</v>
      </c>
      <c r="H462" s="129" t="s">
        <v>171</v>
      </c>
      <c r="I462" s="127" t="s">
        <v>3</v>
      </c>
      <c r="J462" s="131">
        <v>50</v>
      </c>
      <c r="K462" s="131">
        <v>50</v>
      </c>
      <c r="L462" s="131">
        <v>50</v>
      </c>
      <c r="M462" s="69" t="s">
        <v>316</v>
      </c>
    </row>
    <row r="463" spans="1:13" s="110" customFormat="1" ht="33.75">
      <c r="A463" s="132" t="s">
        <v>121</v>
      </c>
      <c r="B463" s="133" t="s">
        <v>1023</v>
      </c>
      <c r="C463" s="99"/>
      <c r="D463" s="100"/>
      <c r="E463" s="102"/>
      <c r="F463" s="102"/>
      <c r="G463" s="132"/>
      <c r="H463" s="134" t="s">
        <v>1085</v>
      </c>
      <c r="I463" s="132"/>
      <c r="J463" s="135">
        <v>163</v>
      </c>
      <c r="K463" s="135">
        <v>163</v>
      </c>
      <c r="L463" s="135">
        <v>163</v>
      </c>
      <c r="M463" s="119"/>
    </row>
    <row r="464" spans="1:13" ht="78.75">
      <c r="A464" s="127" t="s">
        <v>121</v>
      </c>
      <c r="B464" s="128" t="s">
        <v>766</v>
      </c>
      <c r="C464" s="15"/>
      <c r="D464" s="7" t="s">
        <v>324</v>
      </c>
      <c r="E464" s="6" t="s">
        <v>359</v>
      </c>
      <c r="F464" s="6" t="s">
        <v>338</v>
      </c>
      <c r="G464" s="127"/>
      <c r="H464" s="129" t="s">
        <v>172</v>
      </c>
      <c r="I464" s="127"/>
      <c r="J464" s="130">
        <v>163</v>
      </c>
      <c r="K464" s="130">
        <v>163</v>
      </c>
      <c r="L464" s="130">
        <v>163</v>
      </c>
      <c r="M464" s="69"/>
    </row>
    <row r="465" spans="1:13" ht="56.25">
      <c r="A465" s="127" t="s">
        <v>121</v>
      </c>
      <c r="B465" s="128" t="s">
        <v>728</v>
      </c>
      <c r="C465" s="15" t="s">
        <v>358</v>
      </c>
      <c r="D465" s="7" t="s">
        <v>361</v>
      </c>
      <c r="E465" s="6" t="s">
        <v>310</v>
      </c>
      <c r="F465" s="6" t="s">
        <v>360</v>
      </c>
      <c r="G465" s="127" t="s">
        <v>119</v>
      </c>
      <c r="H465" s="129" t="s">
        <v>172</v>
      </c>
      <c r="I465" s="127" t="s">
        <v>129</v>
      </c>
      <c r="J465" s="131">
        <v>163</v>
      </c>
      <c r="K465" s="131">
        <v>163</v>
      </c>
      <c r="L465" s="131">
        <v>163</v>
      </c>
      <c r="M465" s="69" t="s">
        <v>316</v>
      </c>
    </row>
    <row r="466" spans="1:13" ht="56.25">
      <c r="A466" s="122" t="s">
        <v>173</v>
      </c>
      <c r="B466" s="123" t="s">
        <v>767</v>
      </c>
      <c r="C466" s="4"/>
      <c r="D466" s="72"/>
      <c r="E466" s="73"/>
      <c r="F466" s="73"/>
      <c r="G466" s="122"/>
      <c r="H466" s="125"/>
      <c r="I466" s="122"/>
      <c r="J466" s="126">
        <v>11411.432000000001</v>
      </c>
      <c r="K466" s="126">
        <v>11332.264999999999</v>
      </c>
      <c r="L466" s="126">
        <v>11332.264999999999</v>
      </c>
      <c r="M466" s="69"/>
    </row>
    <row r="467" spans="1:13" s="110" customFormat="1" ht="67.5">
      <c r="A467" s="132" t="s">
        <v>173</v>
      </c>
      <c r="B467" s="133" t="s">
        <v>989</v>
      </c>
      <c r="C467" s="99"/>
      <c r="D467" s="100"/>
      <c r="E467" s="102"/>
      <c r="F467" s="102"/>
      <c r="G467" s="132"/>
      <c r="H467" s="134" t="s">
        <v>1049</v>
      </c>
      <c r="I467" s="132"/>
      <c r="J467" s="135">
        <v>4311.2389999999996</v>
      </c>
      <c r="K467" s="135">
        <v>4282.0720000000001</v>
      </c>
      <c r="L467" s="135">
        <v>4282.0720000000001</v>
      </c>
      <c r="M467" s="119"/>
    </row>
    <row r="468" spans="1:13" ht="45">
      <c r="A468" s="127" t="s">
        <v>173</v>
      </c>
      <c r="B468" s="128" t="s">
        <v>649</v>
      </c>
      <c r="C468" s="74"/>
      <c r="D468" s="75" t="s">
        <v>324</v>
      </c>
      <c r="E468" s="73" t="s">
        <v>323</v>
      </c>
      <c r="F468" s="73" t="s">
        <v>322</v>
      </c>
      <c r="G468" s="127"/>
      <c r="H468" s="129" t="s">
        <v>15</v>
      </c>
      <c r="I468" s="127"/>
      <c r="J468" s="130">
        <v>4311.2389999999996</v>
      </c>
      <c r="K468" s="130">
        <v>4282.0720000000001</v>
      </c>
      <c r="L468" s="130">
        <v>4282.0720000000001</v>
      </c>
      <c r="M468" s="69"/>
    </row>
    <row r="469" spans="1:13" ht="135">
      <c r="A469" s="127" t="s">
        <v>173</v>
      </c>
      <c r="B469" s="128" t="s">
        <v>650</v>
      </c>
      <c r="C469" s="74" t="s">
        <v>327</v>
      </c>
      <c r="D469" s="75" t="s">
        <v>456</v>
      </c>
      <c r="E469" s="73" t="s">
        <v>310</v>
      </c>
      <c r="F469" s="73" t="s">
        <v>335</v>
      </c>
      <c r="G469" s="127" t="s">
        <v>16</v>
      </c>
      <c r="H469" s="129" t="s">
        <v>15</v>
      </c>
      <c r="I469" s="127" t="s">
        <v>17</v>
      </c>
      <c r="J469" s="131">
        <v>3258.12</v>
      </c>
      <c r="K469" s="131">
        <v>3258.12</v>
      </c>
      <c r="L469" s="131">
        <v>3258.12</v>
      </c>
      <c r="M469" s="69" t="s">
        <v>308</v>
      </c>
    </row>
    <row r="470" spans="1:13" ht="135">
      <c r="A470" s="127" t="s">
        <v>173</v>
      </c>
      <c r="B470" s="128" t="s">
        <v>652</v>
      </c>
      <c r="C470" s="74" t="s">
        <v>327</v>
      </c>
      <c r="D470" s="75" t="s">
        <v>456</v>
      </c>
      <c r="E470" s="73" t="s">
        <v>310</v>
      </c>
      <c r="F470" s="73" t="s">
        <v>335</v>
      </c>
      <c r="G470" s="127" t="s">
        <v>16</v>
      </c>
      <c r="H470" s="129" t="s">
        <v>15</v>
      </c>
      <c r="I470" s="127" t="s">
        <v>19</v>
      </c>
      <c r="J470" s="131">
        <v>983.952</v>
      </c>
      <c r="K470" s="131">
        <v>983.952</v>
      </c>
      <c r="L470" s="131">
        <v>983.952</v>
      </c>
      <c r="M470" s="69" t="s">
        <v>308</v>
      </c>
    </row>
    <row r="471" spans="1:13" ht="67.5">
      <c r="A471" s="127" t="s">
        <v>173</v>
      </c>
      <c r="B471" s="128" t="s">
        <v>639</v>
      </c>
      <c r="C471" s="74" t="s">
        <v>327</v>
      </c>
      <c r="D471" s="72" t="s">
        <v>449</v>
      </c>
      <c r="E471" s="73" t="s">
        <v>310</v>
      </c>
      <c r="F471" s="73" t="s">
        <v>448</v>
      </c>
      <c r="G471" s="127" t="s">
        <v>16</v>
      </c>
      <c r="H471" s="129" t="s">
        <v>15</v>
      </c>
      <c r="I471" s="127" t="s">
        <v>3</v>
      </c>
      <c r="J471" s="131">
        <v>40</v>
      </c>
      <c r="K471" s="131">
        <v>40</v>
      </c>
      <c r="L471" s="131">
        <v>40</v>
      </c>
      <c r="M471" s="69" t="s">
        <v>316</v>
      </c>
    </row>
    <row r="472" spans="1:13" ht="45">
      <c r="A472" s="127" t="s">
        <v>173</v>
      </c>
      <c r="B472" s="128" t="s">
        <v>680</v>
      </c>
      <c r="C472" s="74" t="s">
        <v>327</v>
      </c>
      <c r="D472" s="72" t="s">
        <v>1117</v>
      </c>
      <c r="E472" s="73" t="s">
        <v>310</v>
      </c>
      <c r="F472" s="73" t="s">
        <v>1118</v>
      </c>
      <c r="G472" s="127" t="s">
        <v>16</v>
      </c>
      <c r="H472" s="129" t="s">
        <v>15</v>
      </c>
      <c r="I472" s="127" t="s">
        <v>69</v>
      </c>
      <c r="J472" s="131">
        <v>29.167000000000002</v>
      </c>
      <c r="K472" s="131">
        <v>0</v>
      </c>
      <c r="L472" s="131">
        <v>0</v>
      </c>
      <c r="M472" s="69" t="s">
        <v>308</v>
      </c>
    </row>
    <row r="473" spans="1:13" s="110" customFormat="1" ht="33.75">
      <c r="A473" s="132" t="s">
        <v>173</v>
      </c>
      <c r="B473" s="133" t="s">
        <v>1032</v>
      </c>
      <c r="C473" s="99"/>
      <c r="D473" s="100"/>
      <c r="E473" s="102"/>
      <c r="F473" s="102"/>
      <c r="G473" s="132"/>
      <c r="H473" s="134" t="s">
        <v>1094</v>
      </c>
      <c r="I473" s="132"/>
      <c r="J473" s="135">
        <v>250</v>
      </c>
      <c r="K473" s="135">
        <v>250</v>
      </c>
      <c r="L473" s="135">
        <v>250</v>
      </c>
      <c r="M473" s="119"/>
    </row>
    <row r="474" spans="1:13" ht="101.25">
      <c r="A474" s="127" t="s">
        <v>173</v>
      </c>
      <c r="B474" s="128" t="s">
        <v>768</v>
      </c>
      <c r="C474" s="74"/>
      <c r="D474" s="72" t="s">
        <v>324</v>
      </c>
      <c r="E474" s="73" t="s">
        <v>455</v>
      </c>
      <c r="F474" s="73" t="s">
        <v>338</v>
      </c>
      <c r="G474" s="127"/>
      <c r="H474" s="129" t="s">
        <v>174</v>
      </c>
      <c r="I474" s="127"/>
      <c r="J474" s="130">
        <v>0.6</v>
      </c>
      <c r="K474" s="130">
        <v>0.6</v>
      </c>
      <c r="L474" s="130">
        <v>0.6</v>
      </c>
      <c r="M474" s="69"/>
    </row>
    <row r="475" spans="1:13" ht="22.5">
      <c r="A475" s="127" t="s">
        <v>173</v>
      </c>
      <c r="B475" s="128" t="s">
        <v>639</v>
      </c>
      <c r="C475" s="74" t="s">
        <v>321</v>
      </c>
      <c r="D475" s="72" t="s">
        <v>454</v>
      </c>
      <c r="E475" s="73" t="s">
        <v>310</v>
      </c>
      <c r="F475" s="73" t="s">
        <v>453</v>
      </c>
      <c r="G475" s="127" t="s">
        <v>175</v>
      </c>
      <c r="H475" s="129" t="s">
        <v>174</v>
      </c>
      <c r="I475" s="127" t="s">
        <v>3</v>
      </c>
      <c r="J475" s="131">
        <v>0.6</v>
      </c>
      <c r="K475" s="131">
        <v>0.6</v>
      </c>
      <c r="L475" s="131">
        <v>0.6</v>
      </c>
      <c r="M475" s="69" t="s">
        <v>316</v>
      </c>
    </row>
    <row r="476" spans="1:13" ht="101.25">
      <c r="A476" s="127" t="s">
        <v>173</v>
      </c>
      <c r="B476" s="128" t="s">
        <v>769</v>
      </c>
      <c r="C476" s="74"/>
      <c r="D476" s="72" t="s">
        <v>324</v>
      </c>
      <c r="E476" s="73" t="s">
        <v>455</v>
      </c>
      <c r="F476" s="73" t="s">
        <v>338</v>
      </c>
      <c r="G476" s="127"/>
      <c r="H476" s="129" t="s">
        <v>176</v>
      </c>
      <c r="I476" s="127"/>
      <c r="J476" s="130">
        <v>58.5</v>
      </c>
      <c r="K476" s="130">
        <v>58.5</v>
      </c>
      <c r="L476" s="130">
        <v>58.5</v>
      </c>
      <c r="M476" s="69"/>
    </row>
    <row r="477" spans="1:13" ht="22.5">
      <c r="A477" s="127" t="s">
        <v>173</v>
      </c>
      <c r="B477" s="128" t="s">
        <v>639</v>
      </c>
      <c r="C477" s="74" t="s">
        <v>321</v>
      </c>
      <c r="D477" s="72" t="s">
        <v>454</v>
      </c>
      <c r="E477" s="73" t="s">
        <v>310</v>
      </c>
      <c r="F477" s="73" t="s">
        <v>453</v>
      </c>
      <c r="G477" s="127" t="s">
        <v>175</v>
      </c>
      <c r="H477" s="129" t="s">
        <v>176</v>
      </c>
      <c r="I477" s="127" t="s">
        <v>3</v>
      </c>
      <c r="J477" s="131">
        <v>58.5</v>
      </c>
      <c r="K477" s="131">
        <v>58.5</v>
      </c>
      <c r="L477" s="131">
        <v>58.5</v>
      </c>
      <c r="M477" s="69" t="s">
        <v>316</v>
      </c>
    </row>
    <row r="478" spans="1:13" ht="45">
      <c r="A478" s="127" t="s">
        <v>173</v>
      </c>
      <c r="B478" s="128" t="s">
        <v>770</v>
      </c>
      <c r="C478" s="74"/>
      <c r="D478" s="72" t="s">
        <v>324</v>
      </c>
      <c r="E478" s="73" t="s">
        <v>455</v>
      </c>
      <c r="F478" s="73" t="s">
        <v>338</v>
      </c>
      <c r="G478" s="127"/>
      <c r="H478" s="129" t="s">
        <v>177</v>
      </c>
      <c r="I478" s="127"/>
      <c r="J478" s="130">
        <v>15</v>
      </c>
      <c r="K478" s="130">
        <v>15</v>
      </c>
      <c r="L478" s="130">
        <v>15</v>
      </c>
      <c r="M478" s="69"/>
    </row>
    <row r="479" spans="1:13" ht="22.5">
      <c r="A479" s="127" t="s">
        <v>173</v>
      </c>
      <c r="B479" s="128" t="s">
        <v>639</v>
      </c>
      <c r="C479" s="74" t="s">
        <v>321</v>
      </c>
      <c r="D479" s="72" t="s">
        <v>454</v>
      </c>
      <c r="E479" s="73" t="s">
        <v>310</v>
      </c>
      <c r="F479" s="73" t="s">
        <v>453</v>
      </c>
      <c r="G479" s="127" t="s">
        <v>175</v>
      </c>
      <c r="H479" s="129" t="s">
        <v>177</v>
      </c>
      <c r="I479" s="127" t="s">
        <v>3</v>
      </c>
      <c r="J479" s="131">
        <v>15</v>
      </c>
      <c r="K479" s="131">
        <v>15</v>
      </c>
      <c r="L479" s="131">
        <v>15</v>
      </c>
      <c r="M479" s="69" t="s">
        <v>316</v>
      </c>
    </row>
    <row r="480" spans="1:13" ht="67.5">
      <c r="A480" s="127" t="s">
        <v>173</v>
      </c>
      <c r="B480" s="128" t="s">
        <v>771</v>
      </c>
      <c r="C480" s="74"/>
      <c r="D480" s="72" t="s">
        <v>324</v>
      </c>
      <c r="E480" s="73" t="s">
        <v>455</v>
      </c>
      <c r="F480" s="73" t="s">
        <v>338</v>
      </c>
      <c r="G480" s="127"/>
      <c r="H480" s="129" t="s">
        <v>178</v>
      </c>
      <c r="I480" s="127"/>
      <c r="J480" s="130">
        <v>175.9</v>
      </c>
      <c r="K480" s="130">
        <v>175.9</v>
      </c>
      <c r="L480" s="130">
        <v>175.9</v>
      </c>
      <c r="M480" s="69"/>
    </row>
    <row r="481" spans="1:13" ht="22.5">
      <c r="A481" s="127" t="s">
        <v>173</v>
      </c>
      <c r="B481" s="128" t="s">
        <v>639</v>
      </c>
      <c r="C481" s="74" t="s">
        <v>321</v>
      </c>
      <c r="D481" s="72" t="s">
        <v>454</v>
      </c>
      <c r="E481" s="73" t="s">
        <v>310</v>
      </c>
      <c r="F481" s="73" t="s">
        <v>453</v>
      </c>
      <c r="G481" s="127" t="s">
        <v>175</v>
      </c>
      <c r="H481" s="129" t="s">
        <v>178</v>
      </c>
      <c r="I481" s="127" t="s">
        <v>3</v>
      </c>
      <c r="J481" s="131">
        <v>175.9</v>
      </c>
      <c r="K481" s="131">
        <v>175.9</v>
      </c>
      <c r="L481" s="131">
        <v>175.9</v>
      </c>
      <c r="M481" s="69" t="s">
        <v>316</v>
      </c>
    </row>
    <row r="482" spans="1:13" s="110" customFormat="1" ht="56.25">
      <c r="A482" s="132" t="s">
        <v>173</v>
      </c>
      <c r="B482" s="133" t="s">
        <v>1033</v>
      </c>
      <c r="C482" s="74"/>
      <c r="D482" s="72"/>
      <c r="E482" s="73"/>
      <c r="F482" s="73"/>
      <c r="G482" s="132"/>
      <c r="H482" s="134" t="s">
        <v>1095</v>
      </c>
      <c r="I482" s="132"/>
      <c r="J482" s="135">
        <v>140</v>
      </c>
      <c r="K482" s="135">
        <v>140</v>
      </c>
      <c r="L482" s="135">
        <v>140</v>
      </c>
      <c r="M482" s="119"/>
    </row>
    <row r="483" spans="1:13" ht="45">
      <c r="A483" s="127" t="s">
        <v>173</v>
      </c>
      <c r="B483" s="128" t="s">
        <v>701</v>
      </c>
      <c r="C483" s="74"/>
      <c r="D483" s="72" t="s">
        <v>324</v>
      </c>
      <c r="E483" s="73" t="s">
        <v>452</v>
      </c>
      <c r="F483" s="73" t="s">
        <v>338</v>
      </c>
      <c r="G483" s="127"/>
      <c r="H483" s="129" t="s">
        <v>179</v>
      </c>
      <c r="I483" s="127"/>
      <c r="J483" s="130">
        <v>15</v>
      </c>
      <c r="K483" s="130">
        <v>15</v>
      </c>
      <c r="L483" s="130">
        <v>15</v>
      </c>
      <c r="M483" s="69"/>
    </row>
    <row r="484" spans="1:13" ht="67.5">
      <c r="A484" s="127" t="s">
        <v>173</v>
      </c>
      <c r="B484" s="128" t="s">
        <v>639</v>
      </c>
      <c r="C484" s="74" t="s">
        <v>327</v>
      </c>
      <c r="D484" s="72" t="s">
        <v>451</v>
      </c>
      <c r="E484" s="73" t="s">
        <v>310</v>
      </c>
      <c r="F484" s="73" t="s">
        <v>450</v>
      </c>
      <c r="G484" s="127" t="s">
        <v>16</v>
      </c>
      <c r="H484" s="129" t="s">
        <v>179</v>
      </c>
      <c r="I484" s="127" t="s">
        <v>3</v>
      </c>
      <c r="J484" s="131">
        <v>15</v>
      </c>
      <c r="K484" s="131">
        <v>15</v>
      </c>
      <c r="L484" s="131">
        <v>15</v>
      </c>
      <c r="M484" s="69" t="s">
        <v>316</v>
      </c>
    </row>
    <row r="485" spans="1:13" ht="45">
      <c r="A485" s="127" t="s">
        <v>173</v>
      </c>
      <c r="B485" s="128" t="s">
        <v>772</v>
      </c>
      <c r="C485" s="74"/>
      <c r="D485" s="72" t="s">
        <v>324</v>
      </c>
      <c r="E485" s="73" t="s">
        <v>452</v>
      </c>
      <c r="F485" s="73" t="s">
        <v>338</v>
      </c>
      <c r="G485" s="127"/>
      <c r="H485" s="129" t="s">
        <v>180</v>
      </c>
      <c r="I485" s="127"/>
      <c r="J485" s="130">
        <v>125</v>
      </c>
      <c r="K485" s="130">
        <v>125</v>
      </c>
      <c r="L485" s="130">
        <v>125</v>
      </c>
      <c r="M485" s="69"/>
    </row>
    <row r="486" spans="1:13" ht="67.5">
      <c r="A486" s="127" t="s">
        <v>173</v>
      </c>
      <c r="B486" s="128" t="s">
        <v>639</v>
      </c>
      <c r="C486" s="74" t="s">
        <v>327</v>
      </c>
      <c r="D486" s="72" t="s">
        <v>451</v>
      </c>
      <c r="E486" s="73" t="s">
        <v>310</v>
      </c>
      <c r="F486" s="73" t="s">
        <v>450</v>
      </c>
      <c r="G486" s="127" t="s">
        <v>16</v>
      </c>
      <c r="H486" s="129" t="s">
        <v>180</v>
      </c>
      <c r="I486" s="127" t="s">
        <v>3</v>
      </c>
      <c r="J486" s="131">
        <v>125</v>
      </c>
      <c r="K486" s="131">
        <v>125</v>
      </c>
      <c r="L486" s="131">
        <v>125</v>
      </c>
      <c r="M486" s="69" t="s">
        <v>316</v>
      </c>
    </row>
    <row r="487" spans="1:13" s="110" customFormat="1" ht="22.5">
      <c r="A487" s="132" t="s">
        <v>173</v>
      </c>
      <c r="B487" s="133" t="s">
        <v>988</v>
      </c>
      <c r="C487" s="99"/>
      <c r="D487" s="100"/>
      <c r="E487" s="102"/>
      <c r="F487" s="102"/>
      <c r="G487" s="132"/>
      <c r="H487" s="134" t="s">
        <v>1046</v>
      </c>
      <c r="I487" s="132"/>
      <c r="J487" s="135">
        <v>290</v>
      </c>
      <c r="K487" s="135">
        <v>240</v>
      </c>
      <c r="L487" s="135">
        <v>240</v>
      </c>
      <c r="M487" s="119"/>
    </row>
    <row r="488" spans="1:13" ht="45">
      <c r="A488" s="127" t="s">
        <v>173</v>
      </c>
      <c r="B488" s="128" t="s">
        <v>655</v>
      </c>
      <c r="C488" s="4"/>
      <c r="D488" s="72" t="s">
        <v>342</v>
      </c>
      <c r="E488" s="73" t="s">
        <v>310</v>
      </c>
      <c r="F488" s="73" t="s">
        <v>341</v>
      </c>
      <c r="G488" s="127"/>
      <c r="H488" s="129" t="s">
        <v>25</v>
      </c>
      <c r="I488" s="127"/>
      <c r="J488" s="130">
        <v>140</v>
      </c>
      <c r="K488" s="130">
        <v>140</v>
      </c>
      <c r="L488" s="130">
        <v>140</v>
      </c>
      <c r="M488" s="69"/>
    </row>
    <row r="489" spans="1:13" ht="67.5">
      <c r="A489" s="127" t="s">
        <v>173</v>
      </c>
      <c r="B489" s="128" t="s">
        <v>639</v>
      </c>
      <c r="C489" s="4" t="s">
        <v>340</v>
      </c>
      <c r="D489" s="72" t="s">
        <v>447</v>
      </c>
      <c r="E489" s="73" t="s">
        <v>310</v>
      </c>
      <c r="F489" s="73" t="s">
        <v>446</v>
      </c>
      <c r="G489" s="127" t="s">
        <v>2</v>
      </c>
      <c r="H489" s="129" t="s">
        <v>25</v>
      </c>
      <c r="I489" s="127" t="s">
        <v>3</v>
      </c>
      <c r="J489" s="131">
        <v>140</v>
      </c>
      <c r="K489" s="131">
        <v>140</v>
      </c>
      <c r="L489" s="131">
        <v>140</v>
      </c>
      <c r="M489" s="69" t="s">
        <v>316</v>
      </c>
    </row>
    <row r="490" spans="1:13" ht="45">
      <c r="A490" s="127" t="s">
        <v>173</v>
      </c>
      <c r="B490" s="128" t="s">
        <v>640</v>
      </c>
      <c r="C490" s="4"/>
      <c r="D490" s="72" t="s">
        <v>342</v>
      </c>
      <c r="E490" s="73" t="s">
        <v>310</v>
      </c>
      <c r="F490" s="73" t="s">
        <v>341</v>
      </c>
      <c r="G490" s="127"/>
      <c r="H490" s="129" t="s">
        <v>4</v>
      </c>
      <c r="I490" s="127"/>
      <c r="J490" s="130">
        <v>44.2</v>
      </c>
      <c r="K490" s="130">
        <v>27.6</v>
      </c>
      <c r="L490" s="130">
        <v>27.6</v>
      </c>
      <c r="M490" s="69"/>
    </row>
    <row r="491" spans="1:13" ht="67.5">
      <c r="A491" s="127" t="s">
        <v>173</v>
      </c>
      <c r="B491" s="128" t="s">
        <v>639</v>
      </c>
      <c r="C491" s="4" t="s">
        <v>340</v>
      </c>
      <c r="D491" s="72" t="s">
        <v>449</v>
      </c>
      <c r="E491" s="73" t="s">
        <v>310</v>
      </c>
      <c r="F491" s="73" t="s">
        <v>448</v>
      </c>
      <c r="G491" s="127" t="s">
        <v>2</v>
      </c>
      <c r="H491" s="129" t="s">
        <v>4</v>
      </c>
      <c r="I491" s="127" t="s">
        <v>3</v>
      </c>
      <c r="J491" s="131">
        <v>44.2</v>
      </c>
      <c r="K491" s="131">
        <v>27.6</v>
      </c>
      <c r="L491" s="131">
        <v>27.6</v>
      </c>
      <c r="M491" s="69" t="s">
        <v>316</v>
      </c>
    </row>
    <row r="492" spans="1:13" ht="45">
      <c r="A492" s="127" t="s">
        <v>173</v>
      </c>
      <c r="B492" s="128" t="s">
        <v>641</v>
      </c>
      <c r="C492" s="4"/>
      <c r="D492" s="72" t="s">
        <v>342</v>
      </c>
      <c r="E492" s="73" t="s">
        <v>310</v>
      </c>
      <c r="F492" s="73" t="s">
        <v>341</v>
      </c>
      <c r="G492" s="127"/>
      <c r="H492" s="129" t="s">
        <v>5</v>
      </c>
      <c r="I492" s="127"/>
      <c r="J492" s="130">
        <v>23.4</v>
      </c>
      <c r="K492" s="130">
        <v>0</v>
      </c>
      <c r="L492" s="130">
        <v>0</v>
      </c>
      <c r="M492" s="69"/>
    </row>
    <row r="493" spans="1:13" ht="67.5">
      <c r="A493" s="127" t="s">
        <v>173</v>
      </c>
      <c r="B493" s="128" t="s">
        <v>639</v>
      </c>
      <c r="C493" s="4" t="s">
        <v>340</v>
      </c>
      <c r="D493" s="72" t="s">
        <v>449</v>
      </c>
      <c r="E493" s="73" t="s">
        <v>310</v>
      </c>
      <c r="F493" s="73" t="s">
        <v>448</v>
      </c>
      <c r="G493" s="127" t="s">
        <v>2</v>
      </c>
      <c r="H493" s="129" t="s">
        <v>5</v>
      </c>
      <c r="I493" s="127" t="s">
        <v>3</v>
      </c>
      <c r="J493" s="131">
        <v>23.4</v>
      </c>
      <c r="K493" s="131">
        <v>0</v>
      </c>
      <c r="L493" s="131">
        <v>0</v>
      </c>
      <c r="M493" s="69" t="s">
        <v>316</v>
      </c>
    </row>
    <row r="494" spans="1:13" ht="45">
      <c r="A494" s="127" t="s">
        <v>173</v>
      </c>
      <c r="B494" s="128" t="s">
        <v>642</v>
      </c>
      <c r="C494" s="4"/>
      <c r="D494" s="72" t="s">
        <v>342</v>
      </c>
      <c r="E494" s="73" t="s">
        <v>310</v>
      </c>
      <c r="F494" s="73" t="s">
        <v>341</v>
      </c>
      <c r="G494" s="127"/>
      <c r="H494" s="129" t="s">
        <v>6</v>
      </c>
      <c r="I494" s="127"/>
      <c r="J494" s="130">
        <v>33</v>
      </c>
      <c r="K494" s="130">
        <v>33</v>
      </c>
      <c r="L494" s="130">
        <v>33</v>
      </c>
      <c r="M494" s="69"/>
    </row>
    <row r="495" spans="1:13" ht="67.5">
      <c r="A495" s="127" t="s">
        <v>173</v>
      </c>
      <c r="B495" s="128" t="s">
        <v>639</v>
      </c>
      <c r="C495" s="4" t="s">
        <v>340</v>
      </c>
      <c r="D495" s="72" t="s">
        <v>449</v>
      </c>
      <c r="E495" s="73" t="s">
        <v>310</v>
      </c>
      <c r="F495" s="73" t="s">
        <v>448</v>
      </c>
      <c r="G495" s="127" t="s">
        <v>2</v>
      </c>
      <c r="H495" s="129" t="s">
        <v>6</v>
      </c>
      <c r="I495" s="127" t="s">
        <v>3</v>
      </c>
      <c r="J495" s="131">
        <v>33</v>
      </c>
      <c r="K495" s="131">
        <v>33</v>
      </c>
      <c r="L495" s="131">
        <v>33</v>
      </c>
      <c r="M495" s="69" t="s">
        <v>316</v>
      </c>
    </row>
    <row r="496" spans="1:13" ht="45">
      <c r="A496" s="127" t="s">
        <v>173</v>
      </c>
      <c r="B496" s="128" t="s">
        <v>643</v>
      </c>
      <c r="C496" s="4"/>
      <c r="D496" s="72" t="s">
        <v>342</v>
      </c>
      <c r="E496" s="73" t="s">
        <v>310</v>
      </c>
      <c r="F496" s="73" t="s">
        <v>341</v>
      </c>
      <c r="G496" s="127"/>
      <c r="H496" s="129" t="s">
        <v>7</v>
      </c>
      <c r="I496" s="127"/>
      <c r="J496" s="130">
        <v>34.85</v>
      </c>
      <c r="K496" s="130">
        <v>34.85</v>
      </c>
      <c r="L496" s="130">
        <v>34.85</v>
      </c>
      <c r="M496" s="69"/>
    </row>
    <row r="497" spans="1:13" ht="67.5">
      <c r="A497" s="127" t="s">
        <v>173</v>
      </c>
      <c r="B497" s="128" t="s">
        <v>639</v>
      </c>
      <c r="C497" s="4" t="s">
        <v>340</v>
      </c>
      <c r="D497" s="72" t="s">
        <v>449</v>
      </c>
      <c r="E497" s="73" t="s">
        <v>310</v>
      </c>
      <c r="F497" s="73" t="s">
        <v>448</v>
      </c>
      <c r="G497" s="127" t="s">
        <v>2</v>
      </c>
      <c r="H497" s="129" t="s">
        <v>7</v>
      </c>
      <c r="I497" s="127" t="s">
        <v>3</v>
      </c>
      <c r="J497" s="131">
        <v>34.85</v>
      </c>
      <c r="K497" s="131">
        <v>34.85</v>
      </c>
      <c r="L497" s="131">
        <v>34.85</v>
      </c>
      <c r="M497" s="69" t="s">
        <v>316</v>
      </c>
    </row>
    <row r="498" spans="1:13" ht="78.75">
      <c r="A498" s="127" t="s">
        <v>173</v>
      </c>
      <c r="B498" s="128" t="s">
        <v>644</v>
      </c>
      <c r="C498" s="15"/>
      <c r="D498" s="72" t="s">
        <v>342</v>
      </c>
      <c r="E498" s="73" t="s">
        <v>310</v>
      </c>
      <c r="F498" s="73" t="s">
        <v>341</v>
      </c>
      <c r="G498" s="127"/>
      <c r="H498" s="129" t="s">
        <v>8</v>
      </c>
      <c r="I498" s="127"/>
      <c r="J498" s="130">
        <v>14.55</v>
      </c>
      <c r="K498" s="130">
        <v>4.55</v>
      </c>
      <c r="L498" s="130">
        <v>4.55</v>
      </c>
      <c r="M498" s="69"/>
    </row>
    <row r="499" spans="1:13" ht="45">
      <c r="A499" s="127" t="s">
        <v>173</v>
      </c>
      <c r="B499" s="128" t="s">
        <v>639</v>
      </c>
      <c r="C499" s="4" t="s">
        <v>340</v>
      </c>
      <c r="D499" s="75" t="s">
        <v>603</v>
      </c>
      <c r="E499" s="73" t="s">
        <v>310</v>
      </c>
      <c r="F499" s="73" t="s">
        <v>602</v>
      </c>
      <c r="G499" s="127" t="s">
        <v>2</v>
      </c>
      <c r="H499" s="129" t="s">
        <v>8</v>
      </c>
      <c r="I499" s="127" t="s">
        <v>3</v>
      </c>
      <c r="J499" s="131">
        <v>14.55</v>
      </c>
      <c r="K499" s="131">
        <v>4.55</v>
      </c>
      <c r="L499" s="131">
        <v>4.55</v>
      </c>
      <c r="M499" s="69" t="s">
        <v>316</v>
      </c>
    </row>
    <row r="500" spans="1:13" s="110" customFormat="1" ht="22.5">
      <c r="A500" s="132" t="s">
        <v>173</v>
      </c>
      <c r="B500" s="133" t="s">
        <v>954</v>
      </c>
      <c r="C500" s="99"/>
      <c r="D500" s="100"/>
      <c r="E500" s="102"/>
      <c r="F500" s="102"/>
      <c r="G500" s="132"/>
      <c r="H500" s="134" t="s">
        <v>1055</v>
      </c>
      <c r="I500" s="132"/>
      <c r="J500" s="135">
        <v>6420.1930000000002</v>
      </c>
      <c r="K500" s="135">
        <v>6420.1930000000002</v>
      </c>
      <c r="L500" s="135">
        <v>6420.1930000000002</v>
      </c>
      <c r="M500" s="119"/>
    </row>
    <row r="501" spans="1:13" ht="33.75">
      <c r="A501" s="127" t="s">
        <v>173</v>
      </c>
      <c r="B501" s="128" t="s">
        <v>645</v>
      </c>
      <c r="C501" s="74"/>
      <c r="D501" s="72" t="s">
        <v>315</v>
      </c>
      <c r="E501" s="73" t="s">
        <v>314</v>
      </c>
      <c r="F501" s="73" t="s">
        <v>313</v>
      </c>
      <c r="G501" s="127"/>
      <c r="H501" s="129" t="s">
        <v>38</v>
      </c>
      <c r="I501" s="127"/>
      <c r="J501" s="130">
        <v>6420.1930000000002</v>
      </c>
      <c r="K501" s="130">
        <v>6420.1930000000002</v>
      </c>
      <c r="L501" s="130">
        <v>6420.1930000000002</v>
      </c>
      <c r="M501" s="69"/>
    </row>
    <row r="502" spans="1:13" ht="67.5">
      <c r="A502" s="127" t="s">
        <v>173</v>
      </c>
      <c r="B502" s="128" t="s">
        <v>646</v>
      </c>
      <c r="C502" s="74" t="s">
        <v>318</v>
      </c>
      <c r="D502" s="72" t="s">
        <v>352</v>
      </c>
      <c r="E502" s="73" t="s">
        <v>310</v>
      </c>
      <c r="F502" s="73" t="s">
        <v>335</v>
      </c>
      <c r="G502" s="127" t="s">
        <v>16</v>
      </c>
      <c r="H502" s="129" t="s">
        <v>38</v>
      </c>
      <c r="I502" s="127" t="s">
        <v>11</v>
      </c>
      <c r="J502" s="131">
        <v>4919.5029999999997</v>
      </c>
      <c r="K502" s="131">
        <v>4919.5029999999997</v>
      </c>
      <c r="L502" s="131">
        <v>4919.5029999999997</v>
      </c>
      <c r="M502" s="69" t="s">
        <v>308</v>
      </c>
    </row>
    <row r="503" spans="1:13" ht="101.25">
      <c r="A503" s="127" t="s">
        <v>173</v>
      </c>
      <c r="B503" s="128" t="s">
        <v>852</v>
      </c>
      <c r="C503" s="74" t="s">
        <v>317</v>
      </c>
      <c r="D503" s="72" t="s">
        <v>1108</v>
      </c>
      <c r="E503" s="73" t="s">
        <v>310</v>
      </c>
      <c r="F503" s="73" t="s">
        <v>337</v>
      </c>
      <c r="G503" s="127" t="s">
        <v>16</v>
      </c>
      <c r="H503" s="129" t="s">
        <v>38</v>
      </c>
      <c r="I503" s="127" t="s">
        <v>295</v>
      </c>
      <c r="J503" s="131">
        <v>7</v>
      </c>
      <c r="K503" s="131">
        <v>0</v>
      </c>
      <c r="L503" s="131">
        <v>0</v>
      </c>
      <c r="M503" s="69" t="s">
        <v>316</v>
      </c>
    </row>
    <row r="504" spans="1:13" ht="67.5">
      <c r="A504" s="127" t="s">
        <v>173</v>
      </c>
      <c r="B504" s="128" t="s">
        <v>647</v>
      </c>
      <c r="C504" s="74" t="s">
        <v>317</v>
      </c>
      <c r="D504" s="72" t="s">
        <v>352</v>
      </c>
      <c r="E504" s="73" t="s">
        <v>310</v>
      </c>
      <c r="F504" s="73" t="s">
        <v>335</v>
      </c>
      <c r="G504" s="127" t="s">
        <v>16</v>
      </c>
      <c r="H504" s="129" t="s">
        <v>38</v>
      </c>
      <c r="I504" s="127" t="s">
        <v>12</v>
      </c>
      <c r="J504" s="131">
        <v>1485.69</v>
      </c>
      <c r="K504" s="131">
        <v>1485.69</v>
      </c>
      <c r="L504" s="131">
        <v>1485.69</v>
      </c>
      <c r="M504" s="69" t="s">
        <v>308</v>
      </c>
    </row>
    <row r="505" spans="1:13" ht="67.5">
      <c r="A505" s="127" t="s">
        <v>173</v>
      </c>
      <c r="B505" s="128" t="s">
        <v>639</v>
      </c>
      <c r="C505" s="74" t="s">
        <v>317</v>
      </c>
      <c r="D505" s="72" t="s">
        <v>449</v>
      </c>
      <c r="E505" s="73" t="s">
        <v>310</v>
      </c>
      <c r="F505" s="73" t="s">
        <v>448</v>
      </c>
      <c r="G505" s="127" t="s">
        <v>16</v>
      </c>
      <c r="H505" s="129" t="s">
        <v>38</v>
      </c>
      <c r="I505" s="127" t="s">
        <v>3</v>
      </c>
      <c r="J505" s="131">
        <v>8</v>
      </c>
      <c r="K505" s="131">
        <v>15</v>
      </c>
      <c r="L505" s="131">
        <v>15</v>
      </c>
      <c r="M505" s="69" t="s">
        <v>316</v>
      </c>
    </row>
    <row r="506" spans="1:13" ht="45">
      <c r="A506" s="122" t="s">
        <v>181</v>
      </c>
      <c r="B506" s="123" t="s">
        <v>773</v>
      </c>
      <c r="C506" s="4"/>
      <c r="D506" s="72"/>
      <c r="E506" s="73"/>
      <c r="F506" s="73"/>
      <c r="G506" s="122"/>
      <c r="H506" s="125"/>
      <c r="I506" s="122"/>
      <c r="J506" s="126">
        <v>367337.35980000003</v>
      </c>
      <c r="K506" s="126">
        <v>340718.50699999998</v>
      </c>
      <c r="L506" s="126">
        <v>344689.31</v>
      </c>
      <c r="M506" s="69"/>
    </row>
    <row r="507" spans="1:13" s="110" customFormat="1" ht="45">
      <c r="A507" s="132" t="s">
        <v>181</v>
      </c>
      <c r="B507" s="133" t="s">
        <v>1017</v>
      </c>
      <c r="C507" s="99"/>
      <c r="D507" s="100"/>
      <c r="E507" s="102"/>
      <c r="F507" s="102"/>
      <c r="G507" s="132"/>
      <c r="H507" s="134" t="s">
        <v>1079</v>
      </c>
      <c r="I507" s="132"/>
      <c r="J507" s="135">
        <v>15</v>
      </c>
      <c r="K507" s="135">
        <v>15</v>
      </c>
      <c r="L507" s="135">
        <v>15</v>
      </c>
      <c r="M507" s="119"/>
    </row>
    <row r="508" spans="1:13" ht="45">
      <c r="A508" s="127" t="s">
        <v>181</v>
      </c>
      <c r="B508" s="128" t="s">
        <v>774</v>
      </c>
      <c r="C508" s="3"/>
      <c r="D508" s="7" t="s">
        <v>324</v>
      </c>
      <c r="E508" s="6" t="s">
        <v>373</v>
      </c>
      <c r="F508" s="78" t="s">
        <v>338</v>
      </c>
      <c r="G508" s="127"/>
      <c r="H508" s="129" t="s">
        <v>182</v>
      </c>
      <c r="I508" s="127"/>
      <c r="J508" s="130">
        <v>5</v>
      </c>
      <c r="K508" s="130">
        <v>5</v>
      </c>
      <c r="L508" s="130">
        <v>5</v>
      </c>
      <c r="M508" s="69"/>
    </row>
    <row r="509" spans="1:13" ht="56.25">
      <c r="A509" s="127" t="s">
        <v>181</v>
      </c>
      <c r="B509" s="128" t="s">
        <v>639</v>
      </c>
      <c r="C509" s="3" t="s">
        <v>422</v>
      </c>
      <c r="D509" s="7" t="s">
        <v>873</v>
      </c>
      <c r="E509" s="6" t="s">
        <v>310</v>
      </c>
      <c r="F509" s="78" t="s">
        <v>874</v>
      </c>
      <c r="G509" s="127" t="s">
        <v>183</v>
      </c>
      <c r="H509" s="129" t="s">
        <v>182</v>
      </c>
      <c r="I509" s="127" t="s">
        <v>3</v>
      </c>
      <c r="J509" s="131">
        <v>5</v>
      </c>
      <c r="K509" s="131">
        <v>5</v>
      </c>
      <c r="L509" s="131">
        <v>5</v>
      </c>
      <c r="M509" s="69" t="s">
        <v>316</v>
      </c>
    </row>
    <row r="510" spans="1:13" ht="45">
      <c r="A510" s="127" t="s">
        <v>181</v>
      </c>
      <c r="B510" s="128" t="s">
        <v>775</v>
      </c>
      <c r="C510" s="3"/>
      <c r="D510" s="7" t="s">
        <v>324</v>
      </c>
      <c r="E510" s="6" t="s">
        <v>373</v>
      </c>
      <c r="F510" s="78" t="s">
        <v>338</v>
      </c>
      <c r="G510" s="127"/>
      <c r="H510" s="129" t="s">
        <v>184</v>
      </c>
      <c r="I510" s="127"/>
      <c r="J510" s="130">
        <v>10</v>
      </c>
      <c r="K510" s="130">
        <v>10</v>
      </c>
      <c r="L510" s="130">
        <v>10</v>
      </c>
      <c r="M510" s="69"/>
    </row>
    <row r="511" spans="1:13" ht="56.25">
      <c r="A511" s="127" t="s">
        <v>181</v>
      </c>
      <c r="B511" s="128" t="s">
        <v>639</v>
      </c>
      <c r="C511" s="3" t="s">
        <v>422</v>
      </c>
      <c r="D511" s="7" t="s">
        <v>873</v>
      </c>
      <c r="E511" s="6" t="s">
        <v>310</v>
      </c>
      <c r="F511" s="78" t="s">
        <v>874</v>
      </c>
      <c r="G511" s="127" t="s">
        <v>183</v>
      </c>
      <c r="H511" s="129" t="s">
        <v>184</v>
      </c>
      <c r="I511" s="127" t="s">
        <v>3</v>
      </c>
      <c r="J511" s="131">
        <v>10</v>
      </c>
      <c r="K511" s="131">
        <v>10</v>
      </c>
      <c r="L511" s="131">
        <v>10</v>
      </c>
      <c r="M511" s="69" t="s">
        <v>316</v>
      </c>
    </row>
    <row r="512" spans="1:13" s="110" customFormat="1" ht="56.25">
      <c r="A512" s="132" t="s">
        <v>181</v>
      </c>
      <c r="B512" s="133" t="s">
        <v>1034</v>
      </c>
      <c r="C512" s="99"/>
      <c r="D512" s="100"/>
      <c r="E512" s="102"/>
      <c r="F512" s="102"/>
      <c r="G512" s="132"/>
      <c r="H512" s="134" t="s">
        <v>1096</v>
      </c>
      <c r="I512" s="132"/>
      <c r="J512" s="135">
        <v>0</v>
      </c>
      <c r="K512" s="135">
        <v>0</v>
      </c>
      <c r="L512" s="135">
        <v>115</v>
      </c>
      <c r="M512" s="119"/>
    </row>
    <row r="513" spans="1:13" ht="45">
      <c r="A513" s="127" t="s">
        <v>181</v>
      </c>
      <c r="B513" s="128" t="s">
        <v>776</v>
      </c>
      <c r="C513" s="3"/>
      <c r="D513" s="7" t="s">
        <v>324</v>
      </c>
      <c r="E513" s="6" t="s">
        <v>875</v>
      </c>
      <c r="F513" s="78" t="s">
        <v>876</v>
      </c>
      <c r="G513" s="127"/>
      <c r="H513" s="129" t="s">
        <v>185</v>
      </c>
      <c r="I513" s="127"/>
      <c r="J513" s="130">
        <v>0</v>
      </c>
      <c r="K513" s="130">
        <v>0</v>
      </c>
      <c r="L513" s="130">
        <v>100</v>
      </c>
      <c r="M513" s="69"/>
    </row>
    <row r="514" spans="1:13" ht="90">
      <c r="A514" s="127" t="s">
        <v>181</v>
      </c>
      <c r="B514" s="128" t="s">
        <v>639</v>
      </c>
      <c r="C514" s="3" t="s">
        <v>877</v>
      </c>
      <c r="D514" s="7" t="s">
        <v>878</v>
      </c>
      <c r="E514" s="6" t="s">
        <v>310</v>
      </c>
      <c r="F514" s="78" t="s">
        <v>879</v>
      </c>
      <c r="G514" s="127" t="s">
        <v>183</v>
      </c>
      <c r="H514" s="129" t="s">
        <v>185</v>
      </c>
      <c r="I514" s="127" t="s">
        <v>3</v>
      </c>
      <c r="J514" s="131">
        <v>0</v>
      </c>
      <c r="K514" s="131">
        <v>0</v>
      </c>
      <c r="L514" s="131">
        <v>100</v>
      </c>
      <c r="M514" s="69" t="s">
        <v>316</v>
      </c>
    </row>
    <row r="515" spans="1:13" ht="45">
      <c r="A515" s="127" t="s">
        <v>181</v>
      </c>
      <c r="B515" s="128" t="s">
        <v>776</v>
      </c>
      <c r="C515" s="3"/>
      <c r="D515" s="7" t="s">
        <v>324</v>
      </c>
      <c r="E515" s="6" t="s">
        <v>875</v>
      </c>
      <c r="F515" s="78" t="s">
        <v>876</v>
      </c>
      <c r="G515" s="127"/>
      <c r="H515" s="129" t="s">
        <v>186</v>
      </c>
      <c r="I515" s="127"/>
      <c r="J515" s="130">
        <v>0</v>
      </c>
      <c r="K515" s="130">
        <v>0</v>
      </c>
      <c r="L515" s="130">
        <v>15</v>
      </c>
      <c r="M515" s="69"/>
    </row>
    <row r="516" spans="1:13" ht="90">
      <c r="A516" s="127" t="s">
        <v>181</v>
      </c>
      <c r="B516" s="128" t="s">
        <v>639</v>
      </c>
      <c r="C516" s="3" t="s">
        <v>877</v>
      </c>
      <c r="D516" s="7" t="s">
        <v>878</v>
      </c>
      <c r="E516" s="6" t="s">
        <v>310</v>
      </c>
      <c r="F516" s="78" t="s">
        <v>879</v>
      </c>
      <c r="G516" s="127" t="s">
        <v>183</v>
      </c>
      <c r="H516" s="129" t="s">
        <v>186</v>
      </c>
      <c r="I516" s="127" t="s">
        <v>3</v>
      </c>
      <c r="J516" s="131">
        <v>0</v>
      </c>
      <c r="K516" s="131">
        <v>0</v>
      </c>
      <c r="L516" s="131">
        <v>15</v>
      </c>
      <c r="M516" s="69" t="s">
        <v>316</v>
      </c>
    </row>
    <row r="517" spans="1:13" s="110" customFormat="1" ht="22.5">
      <c r="A517" s="132" t="s">
        <v>181</v>
      </c>
      <c r="B517" s="133" t="s">
        <v>988</v>
      </c>
      <c r="C517" s="99"/>
      <c r="D517" s="100"/>
      <c r="E517" s="102"/>
      <c r="F517" s="102"/>
      <c r="G517" s="132"/>
      <c r="H517" s="134" t="s">
        <v>1046</v>
      </c>
      <c r="I517" s="132"/>
      <c r="J517" s="135">
        <v>156.55000000000001</v>
      </c>
      <c r="K517" s="135">
        <v>0</v>
      </c>
      <c r="L517" s="135">
        <v>0</v>
      </c>
      <c r="M517" s="119"/>
    </row>
    <row r="518" spans="1:13" ht="78.75">
      <c r="A518" s="127" t="s">
        <v>181</v>
      </c>
      <c r="B518" s="128" t="s">
        <v>644</v>
      </c>
      <c r="C518" s="15"/>
      <c r="D518" s="72" t="s">
        <v>342</v>
      </c>
      <c r="E518" s="73" t="s">
        <v>310</v>
      </c>
      <c r="F518" s="73" t="s">
        <v>341</v>
      </c>
      <c r="G518" s="127"/>
      <c r="H518" s="129" t="s">
        <v>8</v>
      </c>
      <c r="I518" s="127"/>
      <c r="J518" s="130">
        <v>156.55000000000001</v>
      </c>
      <c r="K518" s="130">
        <v>0</v>
      </c>
      <c r="L518" s="130">
        <v>0</v>
      </c>
      <c r="M518" s="69"/>
    </row>
    <row r="519" spans="1:13" ht="45">
      <c r="A519" s="127" t="s">
        <v>181</v>
      </c>
      <c r="B519" s="128" t="s">
        <v>639</v>
      </c>
      <c r="C519" s="4" t="s">
        <v>340</v>
      </c>
      <c r="D519" s="75" t="s">
        <v>603</v>
      </c>
      <c r="E519" s="73" t="s">
        <v>310</v>
      </c>
      <c r="F519" s="73" t="s">
        <v>602</v>
      </c>
      <c r="G519" s="127" t="s">
        <v>2</v>
      </c>
      <c r="H519" s="129" t="s">
        <v>8</v>
      </c>
      <c r="I519" s="127" t="s">
        <v>3</v>
      </c>
      <c r="J519" s="131">
        <v>156.55000000000001</v>
      </c>
      <c r="K519" s="131">
        <v>0</v>
      </c>
      <c r="L519" s="131">
        <v>0</v>
      </c>
      <c r="M519" s="69" t="s">
        <v>316</v>
      </c>
    </row>
    <row r="520" spans="1:13" s="110" customFormat="1" ht="135">
      <c r="A520" s="132" t="s">
        <v>181</v>
      </c>
      <c r="B520" s="133" t="s">
        <v>1035</v>
      </c>
      <c r="C520" s="99"/>
      <c r="D520" s="100"/>
      <c r="E520" s="102"/>
      <c r="F520" s="102"/>
      <c r="G520" s="132"/>
      <c r="H520" s="134" t="s">
        <v>1097</v>
      </c>
      <c r="I520" s="132"/>
      <c r="J520" s="135">
        <v>560.9</v>
      </c>
      <c r="K520" s="135">
        <v>560.9</v>
      </c>
      <c r="L520" s="135">
        <v>560.9</v>
      </c>
      <c r="M520" s="119"/>
    </row>
    <row r="521" spans="1:13" ht="33.75">
      <c r="A521" s="127" t="s">
        <v>181</v>
      </c>
      <c r="B521" s="128" t="s">
        <v>777</v>
      </c>
      <c r="C521" s="3"/>
      <c r="D521" s="7" t="s">
        <v>403</v>
      </c>
      <c r="E521" s="6" t="s">
        <v>402</v>
      </c>
      <c r="F521" s="78" t="s">
        <v>401</v>
      </c>
      <c r="G521" s="127"/>
      <c r="H521" s="129" t="s">
        <v>187</v>
      </c>
      <c r="I521" s="127"/>
      <c r="J521" s="130">
        <v>244</v>
      </c>
      <c r="K521" s="130">
        <v>244</v>
      </c>
      <c r="L521" s="130">
        <v>244</v>
      </c>
      <c r="M521" s="69"/>
    </row>
    <row r="522" spans="1:13" ht="67.5">
      <c r="A522" s="127" t="s">
        <v>181</v>
      </c>
      <c r="B522" s="128" t="s">
        <v>728</v>
      </c>
      <c r="C522" s="3" t="s">
        <v>386</v>
      </c>
      <c r="D522" s="7" t="s">
        <v>376</v>
      </c>
      <c r="E522" s="6" t="s">
        <v>310</v>
      </c>
      <c r="F522" s="78" t="s">
        <v>375</v>
      </c>
      <c r="G522" s="127" t="s">
        <v>188</v>
      </c>
      <c r="H522" s="129" t="s">
        <v>187</v>
      </c>
      <c r="I522" s="127" t="s">
        <v>129</v>
      </c>
      <c r="J522" s="131">
        <v>244</v>
      </c>
      <c r="K522" s="131">
        <v>244</v>
      </c>
      <c r="L522" s="131">
        <v>244</v>
      </c>
      <c r="M522" s="69" t="s">
        <v>316</v>
      </c>
    </row>
    <row r="523" spans="1:13" ht="33.75">
      <c r="A523" s="127" t="s">
        <v>181</v>
      </c>
      <c r="B523" s="128" t="s">
        <v>778</v>
      </c>
      <c r="C523" s="3"/>
      <c r="D523" s="7" t="s">
        <v>403</v>
      </c>
      <c r="E523" s="6" t="s">
        <v>402</v>
      </c>
      <c r="F523" s="78" t="s">
        <v>401</v>
      </c>
      <c r="G523" s="127"/>
      <c r="H523" s="129" t="s">
        <v>189</v>
      </c>
      <c r="I523" s="127"/>
      <c r="J523" s="130">
        <v>244</v>
      </c>
      <c r="K523" s="130">
        <v>244</v>
      </c>
      <c r="L523" s="130">
        <v>244</v>
      </c>
      <c r="M523" s="69"/>
    </row>
    <row r="524" spans="1:13" ht="67.5">
      <c r="A524" s="127" t="s">
        <v>181</v>
      </c>
      <c r="B524" s="128" t="s">
        <v>728</v>
      </c>
      <c r="C524" s="3" t="s">
        <v>386</v>
      </c>
      <c r="D524" s="7" t="s">
        <v>376</v>
      </c>
      <c r="E524" s="6" t="s">
        <v>310</v>
      </c>
      <c r="F524" s="78" t="s">
        <v>375</v>
      </c>
      <c r="G524" s="127" t="s">
        <v>188</v>
      </c>
      <c r="H524" s="129" t="s">
        <v>189</v>
      </c>
      <c r="I524" s="127" t="s">
        <v>129</v>
      </c>
      <c r="J524" s="131">
        <v>244</v>
      </c>
      <c r="K524" s="131">
        <v>244</v>
      </c>
      <c r="L524" s="131">
        <v>244</v>
      </c>
      <c r="M524" s="69" t="s">
        <v>316</v>
      </c>
    </row>
    <row r="525" spans="1:13" ht="33.75">
      <c r="A525" s="127" t="s">
        <v>181</v>
      </c>
      <c r="B525" s="128" t="s">
        <v>777</v>
      </c>
      <c r="C525" s="3"/>
      <c r="D525" s="7" t="s">
        <v>403</v>
      </c>
      <c r="E525" s="6" t="s">
        <v>402</v>
      </c>
      <c r="F525" s="78" t="s">
        <v>401</v>
      </c>
      <c r="G525" s="127"/>
      <c r="H525" s="129" t="s">
        <v>190</v>
      </c>
      <c r="I525" s="127"/>
      <c r="J525" s="130">
        <v>36.450000000000003</v>
      </c>
      <c r="K525" s="130">
        <v>36.450000000000003</v>
      </c>
      <c r="L525" s="130">
        <v>36.450000000000003</v>
      </c>
      <c r="M525" s="69"/>
    </row>
    <row r="526" spans="1:13" ht="67.5">
      <c r="A526" s="127" t="s">
        <v>181</v>
      </c>
      <c r="B526" s="128" t="s">
        <v>728</v>
      </c>
      <c r="C526" s="3" t="s">
        <v>386</v>
      </c>
      <c r="D526" s="7" t="s">
        <v>376</v>
      </c>
      <c r="E526" s="6" t="s">
        <v>310</v>
      </c>
      <c r="F526" s="78" t="s">
        <v>375</v>
      </c>
      <c r="G526" s="127" t="s">
        <v>188</v>
      </c>
      <c r="H526" s="129" t="s">
        <v>190</v>
      </c>
      <c r="I526" s="127" t="s">
        <v>129</v>
      </c>
      <c r="J526" s="131">
        <v>36.450000000000003</v>
      </c>
      <c r="K526" s="131">
        <v>36.450000000000003</v>
      </c>
      <c r="L526" s="131">
        <v>36.450000000000003</v>
      </c>
      <c r="M526" s="69" t="s">
        <v>316</v>
      </c>
    </row>
    <row r="527" spans="1:13" ht="33.75">
      <c r="A527" s="127" t="s">
        <v>181</v>
      </c>
      <c r="B527" s="128" t="s">
        <v>778</v>
      </c>
      <c r="C527" s="3"/>
      <c r="D527" s="7" t="s">
        <v>403</v>
      </c>
      <c r="E527" s="6" t="s">
        <v>402</v>
      </c>
      <c r="F527" s="78" t="s">
        <v>401</v>
      </c>
      <c r="G527" s="127"/>
      <c r="H527" s="129" t="s">
        <v>191</v>
      </c>
      <c r="I527" s="127"/>
      <c r="J527" s="130">
        <v>36.450000000000003</v>
      </c>
      <c r="K527" s="130">
        <v>36.450000000000003</v>
      </c>
      <c r="L527" s="130">
        <v>36.450000000000003</v>
      </c>
      <c r="M527" s="69"/>
    </row>
    <row r="528" spans="1:13" ht="67.5">
      <c r="A528" s="127" t="s">
        <v>181</v>
      </c>
      <c r="B528" s="128" t="s">
        <v>728</v>
      </c>
      <c r="C528" s="3" t="s">
        <v>386</v>
      </c>
      <c r="D528" s="7" t="s">
        <v>376</v>
      </c>
      <c r="E528" s="6" t="s">
        <v>310</v>
      </c>
      <c r="F528" s="78" t="s">
        <v>375</v>
      </c>
      <c r="G528" s="127" t="s">
        <v>188</v>
      </c>
      <c r="H528" s="129" t="s">
        <v>191</v>
      </c>
      <c r="I528" s="127" t="s">
        <v>129</v>
      </c>
      <c r="J528" s="131">
        <v>36.450000000000003</v>
      </c>
      <c r="K528" s="131">
        <v>36.450000000000003</v>
      </c>
      <c r="L528" s="131">
        <v>36.450000000000003</v>
      </c>
      <c r="M528" s="69" t="s">
        <v>316</v>
      </c>
    </row>
    <row r="529" spans="1:13" s="110" customFormat="1" ht="135">
      <c r="A529" s="132" t="s">
        <v>181</v>
      </c>
      <c r="B529" s="133" t="s">
        <v>1005</v>
      </c>
      <c r="C529" s="99"/>
      <c r="D529" s="100"/>
      <c r="E529" s="102"/>
      <c r="F529" s="102"/>
      <c r="G529" s="132"/>
      <c r="H529" s="134" t="s">
        <v>1067</v>
      </c>
      <c r="I529" s="132"/>
      <c r="J529" s="135">
        <v>1401</v>
      </c>
      <c r="K529" s="135">
        <v>3074.7</v>
      </c>
      <c r="L529" s="135">
        <v>3074.7</v>
      </c>
      <c r="M529" s="119"/>
    </row>
    <row r="530" spans="1:13" ht="45">
      <c r="A530" s="127" t="s">
        <v>181</v>
      </c>
      <c r="B530" s="128" t="s">
        <v>779</v>
      </c>
      <c r="C530" s="3"/>
      <c r="D530" s="81" t="s">
        <v>324</v>
      </c>
      <c r="E530" s="78" t="s">
        <v>373</v>
      </c>
      <c r="F530" s="78" t="s">
        <v>338</v>
      </c>
      <c r="G530" s="127"/>
      <c r="H530" s="129" t="s">
        <v>192</v>
      </c>
      <c r="I530" s="127"/>
      <c r="J530" s="130">
        <v>0</v>
      </c>
      <c r="K530" s="130">
        <v>575</v>
      </c>
      <c r="L530" s="130">
        <v>575</v>
      </c>
      <c r="M530" s="69"/>
    </row>
    <row r="531" spans="1:13" ht="78.75">
      <c r="A531" s="127" t="s">
        <v>181</v>
      </c>
      <c r="B531" s="128" t="s">
        <v>728</v>
      </c>
      <c r="C531" s="3" t="s">
        <v>393</v>
      </c>
      <c r="D531" s="81" t="s">
        <v>380</v>
      </c>
      <c r="E531" s="78" t="s">
        <v>310</v>
      </c>
      <c r="F531" s="78" t="s">
        <v>379</v>
      </c>
      <c r="G531" s="127" t="s">
        <v>193</v>
      </c>
      <c r="H531" s="129" t="s">
        <v>192</v>
      </c>
      <c r="I531" s="127" t="s">
        <v>129</v>
      </c>
      <c r="J531" s="131">
        <v>0</v>
      </c>
      <c r="K531" s="131">
        <v>575</v>
      </c>
      <c r="L531" s="131">
        <v>575</v>
      </c>
      <c r="M531" s="69" t="s">
        <v>316</v>
      </c>
    </row>
    <row r="532" spans="1:13" ht="45">
      <c r="A532" s="127" t="s">
        <v>181</v>
      </c>
      <c r="B532" s="128" t="s">
        <v>780</v>
      </c>
      <c r="C532" s="3"/>
      <c r="D532" s="81" t="s">
        <v>324</v>
      </c>
      <c r="E532" s="78" t="s">
        <v>373</v>
      </c>
      <c r="F532" s="78" t="s">
        <v>338</v>
      </c>
      <c r="G532" s="127"/>
      <c r="H532" s="129" t="s">
        <v>194</v>
      </c>
      <c r="I532" s="127"/>
      <c r="J532" s="130">
        <v>121.8</v>
      </c>
      <c r="K532" s="130">
        <v>0</v>
      </c>
      <c r="L532" s="130">
        <v>0</v>
      </c>
      <c r="M532" s="69"/>
    </row>
    <row r="533" spans="1:13" ht="78.75">
      <c r="A533" s="127" t="s">
        <v>181</v>
      </c>
      <c r="B533" s="128" t="s">
        <v>728</v>
      </c>
      <c r="C533" s="3" t="s">
        <v>393</v>
      </c>
      <c r="D533" s="81" t="s">
        <v>380</v>
      </c>
      <c r="E533" s="78" t="s">
        <v>310</v>
      </c>
      <c r="F533" s="78" t="s">
        <v>379</v>
      </c>
      <c r="G533" s="127" t="s">
        <v>193</v>
      </c>
      <c r="H533" s="129" t="s">
        <v>194</v>
      </c>
      <c r="I533" s="127" t="s">
        <v>129</v>
      </c>
      <c r="J533" s="131">
        <v>121.8</v>
      </c>
      <c r="K533" s="131">
        <v>0</v>
      </c>
      <c r="L533" s="131">
        <v>0</v>
      </c>
      <c r="M533" s="69" t="s">
        <v>316</v>
      </c>
    </row>
    <row r="534" spans="1:13" ht="45">
      <c r="A534" s="127" t="s">
        <v>181</v>
      </c>
      <c r="B534" s="128" t="s">
        <v>777</v>
      </c>
      <c r="C534" s="80"/>
      <c r="D534" s="81" t="s">
        <v>374</v>
      </c>
      <c r="E534" s="78" t="s">
        <v>373</v>
      </c>
      <c r="F534" s="78" t="s">
        <v>338</v>
      </c>
      <c r="G534" s="127"/>
      <c r="H534" s="129" t="s">
        <v>195</v>
      </c>
      <c r="I534" s="127"/>
      <c r="J534" s="130">
        <v>1097</v>
      </c>
      <c r="K534" s="130">
        <v>0</v>
      </c>
      <c r="L534" s="130">
        <v>0</v>
      </c>
      <c r="M534" s="69"/>
    </row>
    <row r="535" spans="1:13" ht="78.75">
      <c r="A535" s="127" t="s">
        <v>181</v>
      </c>
      <c r="B535" s="128" t="s">
        <v>728</v>
      </c>
      <c r="C535" s="80" t="s">
        <v>386</v>
      </c>
      <c r="D535" s="81" t="s">
        <v>380</v>
      </c>
      <c r="E535" s="78" t="s">
        <v>310</v>
      </c>
      <c r="F535" s="78" t="s">
        <v>379</v>
      </c>
      <c r="G535" s="127" t="s">
        <v>188</v>
      </c>
      <c r="H535" s="129" t="s">
        <v>195</v>
      </c>
      <c r="I535" s="127" t="s">
        <v>129</v>
      </c>
      <c r="J535" s="131">
        <v>1097</v>
      </c>
      <c r="K535" s="131">
        <v>0</v>
      </c>
      <c r="L535" s="131">
        <v>0</v>
      </c>
      <c r="M535" s="69" t="s">
        <v>316</v>
      </c>
    </row>
    <row r="536" spans="1:13" ht="45">
      <c r="A536" s="127" t="s">
        <v>181</v>
      </c>
      <c r="B536" s="128" t="s">
        <v>778</v>
      </c>
      <c r="C536" s="80"/>
      <c r="D536" s="81" t="s">
        <v>374</v>
      </c>
      <c r="E536" s="78" t="s">
        <v>373</v>
      </c>
      <c r="F536" s="78" t="s">
        <v>338</v>
      </c>
      <c r="G536" s="127"/>
      <c r="H536" s="129" t="s">
        <v>196</v>
      </c>
      <c r="I536" s="127"/>
      <c r="J536" s="130">
        <v>0</v>
      </c>
      <c r="K536" s="130">
        <v>1100</v>
      </c>
      <c r="L536" s="130">
        <v>1100</v>
      </c>
      <c r="M536" s="69"/>
    </row>
    <row r="537" spans="1:13" ht="78.75">
      <c r="A537" s="127" t="s">
        <v>181</v>
      </c>
      <c r="B537" s="128" t="s">
        <v>728</v>
      </c>
      <c r="C537" s="80" t="s">
        <v>386</v>
      </c>
      <c r="D537" s="81" t="s">
        <v>380</v>
      </c>
      <c r="E537" s="78" t="s">
        <v>310</v>
      </c>
      <c r="F537" s="78" t="s">
        <v>379</v>
      </c>
      <c r="G537" s="127" t="s">
        <v>188</v>
      </c>
      <c r="H537" s="129" t="s">
        <v>196</v>
      </c>
      <c r="I537" s="127" t="s">
        <v>129</v>
      </c>
      <c r="J537" s="131">
        <v>0</v>
      </c>
      <c r="K537" s="131">
        <v>1100</v>
      </c>
      <c r="L537" s="131">
        <v>1100</v>
      </c>
      <c r="M537" s="69" t="s">
        <v>316</v>
      </c>
    </row>
    <row r="538" spans="1:13" ht="45">
      <c r="A538" s="127" t="s">
        <v>181</v>
      </c>
      <c r="B538" s="128" t="s">
        <v>781</v>
      </c>
      <c r="C538" s="80"/>
      <c r="D538" s="81" t="s">
        <v>374</v>
      </c>
      <c r="E538" s="78" t="s">
        <v>373</v>
      </c>
      <c r="F538" s="78" t="s">
        <v>338</v>
      </c>
      <c r="G538" s="127"/>
      <c r="H538" s="129" t="s">
        <v>197</v>
      </c>
      <c r="I538" s="127"/>
      <c r="J538" s="130">
        <v>0</v>
      </c>
      <c r="K538" s="130">
        <v>1000</v>
      </c>
      <c r="L538" s="130">
        <v>1000</v>
      </c>
      <c r="M538" s="69"/>
    </row>
    <row r="539" spans="1:13" ht="78.75">
      <c r="A539" s="127" t="s">
        <v>181</v>
      </c>
      <c r="B539" s="128" t="s">
        <v>728</v>
      </c>
      <c r="C539" s="80" t="s">
        <v>372</v>
      </c>
      <c r="D539" s="81" t="s">
        <v>380</v>
      </c>
      <c r="E539" s="78" t="s">
        <v>310</v>
      </c>
      <c r="F539" s="78" t="s">
        <v>379</v>
      </c>
      <c r="G539" s="127" t="s">
        <v>198</v>
      </c>
      <c r="H539" s="129" t="s">
        <v>197</v>
      </c>
      <c r="I539" s="127" t="s">
        <v>129</v>
      </c>
      <c r="J539" s="131">
        <v>0</v>
      </c>
      <c r="K539" s="131">
        <v>1000</v>
      </c>
      <c r="L539" s="131">
        <v>1000</v>
      </c>
      <c r="M539" s="69" t="s">
        <v>316</v>
      </c>
    </row>
    <row r="540" spans="1:13" ht="45">
      <c r="A540" s="127" t="s">
        <v>181</v>
      </c>
      <c r="B540" s="128" t="s">
        <v>779</v>
      </c>
      <c r="C540" s="3"/>
      <c r="D540" s="81" t="s">
        <v>324</v>
      </c>
      <c r="E540" s="78" t="s">
        <v>373</v>
      </c>
      <c r="F540" s="78" t="s">
        <v>338</v>
      </c>
      <c r="G540" s="127"/>
      <c r="H540" s="129" t="s">
        <v>199</v>
      </c>
      <c r="I540" s="127"/>
      <c r="J540" s="130">
        <v>0</v>
      </c>
      <c r="K540" s="130">
        <v>85.9</v>
      </c>
      <c r="L540" s="130">
        <v>85.9</v>
      </c>
      <c r="M540" s="69"/>
    </row>
    <row r="541" spans="1:13" ht="78.75">
      <c r="A541" s="127" t="s">
        <v>181</v>
      </c>
      <c r="B541" s="128" t="s">
        <v>728</v>
      </c>
      <c r="C541" s="3" t="s">
        <v>393</v>
      </c>
      <c r="D541" s="81" t="s">
        <v>380</v>
      </c>
      <c r="E541" s="78" t="s">
        <v>310</v>
      </c>
      <c r="F541" s="78" t="s">
        <v>379</v>
      </c>
      <c r="G541" s="127" t="s">
        <v>193</v>
      </c>
      <c r="H541" s="129" t="s">
        <v>199</v>
      </c>
      <c r="I541" s="127" t="s">
        <v>129</v>
      </c>
      <c r="J541" s="131">
        <v>0</v>
      </c>
      <c r="K541" s="131">
        <v>85.9</v>
      </c>
      <c r="L541" s="131">
        <v>85.9</v>
      </c>
      <c r="M541" s="69" t="s">
        <v>316</v>
      </c>
    </row>
    <row r="542" spans="1:13" ht="45">
      <c r="A542" s="127" t="s">
        <v>181</v>
      </c>
      <c r="B542" s="128" t="s">
        <v>780</v>
      </c>
      <c r="C542" s="3"/>
      <c r="D542" s="81" t="s">
        <v>324</v>
      </c>
      <c r="E542" s="78" t="s">
        <v>373</v>
      </c>
      <c r="F542" s="78" t="s">
        <v>338</v>
      </c>
      <c r="G542" s="127"/>
      <c r="H542" s="129" t="s">
        <v>200</v>
      </c>
      <c r="I542" s="127"/>
      <c r="J542" s="130">
        <v>18.2</v>
      </c>
      <c r="K542" s="130">
        <v>0</v>
      </c>
      <c r="L542" s="130">
        <v>0</v>
      </c>
      <c r="M542" s="69"/>
    </row>
    <row r="543" spans="1:13" ht="78.75">
      <c r="A543" s="127" t="s">
        <v>181</v>
      </c>
      <c r="B543" s="128" t="s">
        <v>728</v>
      </c>
      <c r="C543" s="3" t="s">
        <v>393</v>
      </c>
      <c r="D543" s="81" t="s">
        <v>380</v>
      </c>
      <c r="E543" s="78" t="s">
        <v>310</v>
      </c>
      <c r="F543" s="78" t="s">
        <v>379</v>
      </c>
      <c r="G543" s="127" t="s">
        <v>193</v>
      </c>
      <c r="H543" s="129" t="s">
        <v>200</v>
      </c>
      <c r="I543" s="127" t="s">
        <v>129</v>
      </c>
      <c r="J543" s="131">
        <v>18.2</v>
      </c>
      <c r="K543" s="131">
        <v>0</v>
      </c>
      <c r="L543" s="131">
        <v>0</v>
      </c>
      <c r="M543" s="69" t="s">
        <v>316</v>
      </c>
    </row>
    <row r="544" spans="1:13" ht="45">
      <c r="A544" s="127" t="s">
        <v>181</v>
      </c>
      <c r="B544" s="128" t="s">
        <v>777</v>
      </c>
      <c r="C544" s="80"/>
      <c r="D544" s="81" t="s">
        <v>374</v>
      </c>
      <c r="E544" s="78" t="s">
        <v>373</v>
      </c>
      <c r="F544" s="78" t="s">
        <v>338</v>
      </c>
      <c r="G544" s="127"/>
      <c r="H544" s="129" t="s">
        <v>201</v>
      </c>
      <c r="I544" s="127"/>
      <c r="J544" s="130">
        <v>164</v>
      </c>
      <c r="K544" s="130">
        <v>0</v>
      </c>
      <c r="L544" s="130">
        <v>0</v>
      </c>
      <c r="M544" s="69"/>
    </row>
    <row r="545" spans="1:13" ht="78.75">
      <c r="A545" s="127" t="s">
        <v>181</v>
      </c>
      <c r="B545" s="128" t="s">
        <v>728</v>
      </c>
      <c r="C545" s="80" t="s">
        <v>386</v>
      </c>
      <c r="D545" s="81" t="s">
        <v>380</v>
      </c>
      <c r="E545" s="78" t="s">
        <v>310</v>
      </c>
      <c r="F545" s="78" t="s">
        <v>379</v>
      </c>
      <c r="G545" s="127" t="s">
        <v>188</v>
      </c>
      <c r="H545" s="129" t="s">
        <v>201</v>
      </c>
      <c r="I545" s="127" t="s">
        <v>129</v>
      </c>
      <c r="J545" s="131">
        <v>164</v>
      </c>
      <c r="K545" s="131">
        <v>0</v>
      </c>
      <c r="L545" s="131">
        <v>0</v>
      </c>
      <c r="M545" s="69" t="s">
        <v>316</v>
      </c>
    </row>
    <row r="546" spans="1:13" ht="45">
      <c r="A546" s="127" t="s">
        <v>181</v>
      </c>
      <c r="B546" s="128" t="s">
        <v>778</v>
      </c>
      <c r="C546" s="80"/>
      <c r="D546" s="81" t="s">
        <v>374</v>
      </c>
      <c r="E546" s="78" t="s">
        <v>373</v>
      </c>
      <c r="F546" s="78" t="s">
        <v>338</v>
      </c>
      <c r="G546" s="127"/>
      <c r="H546" s="129" t="s">
        <v>202</v>
      </c>
      <c r="I546" s="127"/>
      <c r="J546" s="130">
        <v>0</v>
      </c>
      <c r="K546" s="130">
        <v>164.4</v>
      </c>
      <c r="L546" s="130">
        <v>164.4</v>
      </c>
      <c r="M546" s="69"/>
    </row>
    <row r="547" spans="1:13" ht="78.75">
      <c r="A547" s="127" t="s">
        <v>181</v>
      </c>
      <c r="B547" s="128" t="s">
        <v>728</v>
      </c>
      <c r="C547" s="80" t="s">
        <v>386</v>
      </c>
      <c r="D547" s="81" t="s">
        <v>380</v>
      </c>
      <c r="E547" s="78" t="s">
        <v>310</v>
      </c>
      <c r="F547" s="78" t="s">
        <v>379</v>
      </c>
      <c r="G547" s="127" t="s">
        <v>188</v>
      </c>
      <c r="H547" s="129" t="s">
        <v>202</v>
      </c>
      <c r="I547" s="127" t="s">
        <v>129</v>
      </c>
      <c r="J547" s="131">
        <v>0</v>
      </c>
      <c r="K547" s="131">
        <v>164.4</v>
      </c>
      <c r="L547" s="131">
        <v>164.4</v>
      </c>
      <c r="M547" s="69" t="s">
        <v>316</v>
      </c>
    </row>
    <row r="548" spans="1:13" ht="45">
      <c r="A548" s="127" t="s">
        <v>181</v>
      </c>
      <c r="B548" s="128" t="s">
        <v>781</v>
      </c>
      <c r="C548" s="80"/>
      <c r="D548" s="81" t="s">
        <v>374</v>
      </c>
      <c r="E548" s="78" t="s">
        <v>373</v>
      </c>
      <c r="F548" s="78" t="s">
        <v>338</v>
      </c>
      <c r="G548" s="127"/>
      <c r="H548" s="129" t="s">
        <v>203</v>
      </c>
      <c r="I548" s="127"/>
      <c r="J548" s="130">
        <v>0</v>
      </c>
      <c r="K548" s="130">
        <v>149.4</v>
      </c>
      <c r="L548" s="130">
        <v>149.4</v>
      </c>
      <c r="M548" s="69"/>
    </row>
    <row r="549" spans="1:13" ht="78.75">
      <c r="A549" s="127" t="s">
        <v>181</v>
      </c>
      <c r="B549" s="128" t="s">
        <v>728</v>
      </c>
      <c r="C549" s="80" t="s">
        <v>372</v>
      </c>
      <c r="D549" s="81" t="s">
        <v>380</v>
      </c>
      <c r="E549" s="78" t="s">
        <v>310</v>
      </c>
      <c r="F549" s="78" t="s">
        <v>379</v>
      </c>
      <c r="G549" s="127" t="s">
        <v>198</v>
      </c>
      <c r="H549" s="129" t="s">
        <v>203</v>
      </c>
      <c r="I549" s="127" t="s">
        <v>129</v>
      </c>
      <c r="J549" s="131">
        <v>0</v>
      </c>
      <c r="K549" s="131">
        <v>149.4</v>
      </c>
      <c r="L549" s="131">
        <v>149.4</v>
      </c>
      <c r="M549" s="69" t="s">
        <v>316</v>
      </c>
    </row>
    <row r="550" spans="1:13" s="110" customFormat="1" ht="157.5">
      <c r="A550" s="132" t="s">
        <v>181</v>
      </c>
      <c r="B550" s="133" t="s">
        <v>1036</v>
      </c>
      <c r="C550" s="99"/>
      <c r="D550" s="100"/>
      <c r="E550" s="102"/>
      <c r="F550" s="102"/>
      <c r="G550" s="132"/>
      <c r="H550" s="134" t="s">
        <v>1098</v>
      </c>
      <c r="I550" s="132"/>
      <c r="J550" s="135">
        <v>1544.664</v>
      </c>
      <c r="K550" s="135">
        <v>1544.664</v>
      </c>
      <c r="L550" s="135">
        <v>1544.664</v>
      </c>
      <c r="M550" s="119"/>
    </row>
    <row r="551" spans="1:13" ht="33.75">
      <c r="A551" s="127" t="s">
        <v>181</v>
      </c>
      <c r="B551" s="128" t="s">
        <v>781</v>
      </c>
      <c r="C551" s="80"/>
      <c r="D551" s="7" t="s">
        <v>425</v>
      </c>
      <c r="E551" s="6" t="s">
        <v>310</v>
      </c>
      <c r="F551" s="78" t="s">
        <v>424</v>
      </c>
      <c r="G551" s="127"/>
      <c r="H551" s="129" t="s">
        <v>204</v>
      </c>
      <c r="I551" s="127"/>
      <c r="J551" s="130">
        <v>1343.864</v>
      </c>
      <c r="K551" s="130">
        <v>1343.864</v>
      </c>
      <c r="L551" s="130">
        <v>1343.864</v>
      </c>
      <c r="M551" s="69"/>
    </row>
    <row r="552" spans="1:13" ht="78.75">
      <c r="A552" s="127" t="s">
        <v>181</v>
      </c>
      <c r="B552" s="128" t="s">
        <v>730</v>
      </c>
      <c r="C552" s="80" t="s">
        <v>404</v>
      </c>
      <c r="D552" s="7" t="s">
        <v>376</v>
      </c>
      <c r="E552" s="6" t="s">
        <v>310</v>
      </c>
      <c r="F552" s="78" t="s">
        <v>375</v>
      </c>
      <c r="G552" s="127" t="s">
        <v>123</v>
      </c>
      <c r="H552" s="129" t="s">
        <v>204</v>
      </c>
      <c r="I552" s="127" t="s">
        <v>131</v>
      </c>
      <c r="J552" s="131">
        <v>1343.864</v>
      </c>
      <c r="K552" s="131">
        <v>1343.864</v>
      </c>
      <c r="L552" s="131">
        <v>1343.864</v>
      </c>
      <c r="M552" s="69" t="s">
        <v>316</v>
      </c>
    </row>
    <row r="553" spans="1:13" ht="33.75">
      <c r="A553" s="127" t="s">
        <v>181</v>
      </c>
      <c r="B553" s="128" t="s">
        <v>781</v>
      </c>
      <c r="C553" s="80"/>
      <c r="D553" s="7" t="s">
        <v>425</v>
      </c>
      <c r="E553" s="6" t="s">
        <v>310</v>
      </c>
      <c r="F553" s="78" t="s">
        <v>424</v>
      </c>
      <c r="G553" s="127"/>
      <c r="H553" s="129" t="s">
        <v>205</v>
      </c>
      <c r="I553" s="127"/>
      <c r="J553" s="130">
        <v>200.8</v>
      </c>
      <c r="K553" s="130">
        <v>200.8</v>
      </c>
      <c r="L553" s="130">
        <v>200.8</v>
      </c>
      <c r="M553" s="69"/>
    </row>
    <row r="554" spans="1:13" ht="78.75">
      <c r="A554" s="127" t="s">
        <v>181</v>
      </c>
      <c r="B554" s="128" t="s">
        <v>730</v>
      </c>
      <c r="C554" s="80" t="s">
        <v>404</v>
      </c>
      <c r="D554" s="7" t="s">
        <v>376</v>
      </c>
      <c r="E554" s="6" t="s">
        <v>310</v>
      </c>
      <c r="F554" s="78" t="s">
        <v>375</v>
      </c>
      <c r="G554" s="127" t="s">
        <v>123</v>
      </c>
      <c r="H554" s="129" t="s">
        <v>205</v>
      </c>
      <c r="I554" s="127" t="s">
        <v>131</v>
      </c>
      <c r="J554" s="131">
        <v>200.8</v>
      </c>
      <c r="K554" s="131">
        <v>200.8</v>
      </c>
      <c r="L554" s="131">
        <v>200.8</v>
      </c>
      <c r="M554" s="69" t="s">
        <v>316</v>
      </c>
    </row>
    <row r="555" spans="1:13" s="110" customFormat="1" ht="135">
      <c r="A555" s="132" t="s">
        <v>181</v>
      </c>
      <c r="B555" s="133" t="s">
        <v>1037</v>
      </c>
      <c r="C555" s="99"/>
      <c r="D555" s="100"/>
      <c r="E555" s="102"/>
      <c r="F555" s="102"/>
      <c r="G555" s="132"/>
      <c r="H555" s="134" t="s">
        <v>1099</v>
      </c>
      <c r="I555" s="132"/>
      <c r="J555" s="135">
        <v>1640.3</v>
      </c>
      <c r="K555" s="135">
        <v>1640.3</v>
      </c>
      <c r="L555" s="135">
        <v>1640.3</v>
      </c>
      <c r="M555" s="119"/>
    </row>
    <row r="556" spans="1:13" ht="45">
      <c r="A556" s="127" t="s">
        <v>181</v>
      </c>
      <c r="B556" s="128" t="s">
        <v>777</v>
      </c>
      <c r="C556" s="3"/>
      <c r="D556" s="81" t="s">
        <v>374</v>
      </c>
      <c r="E556" s="78" t="s">
        <v>373</v>
      </c>
      <c r="F556" s="78" t="s">
        <v>338</v>
      </c>
      <c r="G556" s="127"/>
      <c r="H556" s="129" t="s">
        <v>206</v>
      </c>
      <c r="I556" s="127"/>
      <c r="J556" s="130">
        <v>432.25</v>
      </c>
      <c r="K556" s="130">
        <v>432.25</v>
      </c>
      <c r="L556" s="130">
        <v>432.25</v>
      </c>
      <c r="M556" s="69"/>
    </row>
    <row r="557" spans="1:13" ht="78.75">
      <c r="A557" s="127" t="s">
        <v>181</v>
      </c>
      <c r="B557" s="128" t="s">
        <v>728</v>
      </c>
      <c r="C557" s="3" t="s">
        <v>372</v>
      </c>
      <c r="D557" s="81" t="s">
        <v>371</v>
      </c>
      <c r="E557" s="78" t="s">
        <v>310</v>
      </c>
      <c r="F557" s="78" t="s">
        <v>383</v>
      </c>
      <c r="G557" s="127" t="s">
        <v>198</v>
      </c>
      <c r="H557" s="129" t="s">
        <v>206</v>
      </c>
      <c r="I557" s="127" t="s">
        <v>129</v>
      </c>
      <c r="J557" s="131">
        <v>432.25</v>
      </c>
      <c r="K557" s="131">
        <v>432.25</v>
      </c>
      <c r="L557" s="131">
        <v>432.25</v>
      </c>
      <c r="M557" s="69" t="s">
        <v>316</v>
      </c>
    </row>
    <row r="558" spans="1:13" ht="45">
      <c r="A558" s="127" t="s">
        <v>181</v>
      </c>
      <c r="B558" s="128" t="s">
        <v>778</v>
      </c>
      <c r="C558" s="3"/>
      <c r="D558" s="81" t="s">
        <v>374</v>
      </c>
      <c r="E558" s="78" t="s">
        <v>373</v>
      </c>
      <c r="F558" s="78" t="s">
        <v>338</v>
      </c>
      <c r="G558" s="127"/>
      <c r="H558" s="129" t="s">
        <v>207</v>
      </c>
      <c r="I558" s="127"/>
      <c r="J558" s="130">
        <v>232.75</v>
      </c>
      <c r="K558" s="130">
        <v>232.75</v>
      </c>
      <c r="L558" s="130">
        <v>232.75</v>
      </c>
      <c r="M558" s="69"/>
    </row>
    <row r="559" spans="1:13" ht="78.75">
      <c r="A559" s="127" t="s">
        <v>181</v>
      </c>
      <c r="B559" s="128" t="s">
        <v>728</v>
      </c>
      <c r="C559" s="3" t="s">
        <v>372</v>
      </c>
      <c r="D559" s="81" t="s">
        <v>371</v>
      </c>
      <c r="E559" s="78" t="s">
        <v>310</v>
      </c>
      <c r="F559" s="78" t="s">
        <v>383</v>
      </c>
      <c r="G559" s="127" t="s">
        <v>198</v>
      </c>
      <c r="H559" s="129" t="s">
        <v>207</v>
      </c>
      <c r="I559" s="127" t="s">
        <v>129</v>
      </c>
      <c r="J559" s="131">
        <v>232.75</v>
      </c>
      <c r="K559" s="131">
        <v>232.75</v>
      </c>
      <c r="L559" s="131">
        <v>232.75</v>
      </c>
      <c r="M559" s="69" t="s">
        <v>316</v>
      </c>
    </row>
    <row r="560" spans="1:13" ht="45">
      <c r="A560" s="127" t="s">
        <v>181</v>
      </c>
      <c r="B560" s="128" t="s">
        <v>781</v>
      </c>
      <c r="C560" s="3"/>
      <c r="D560" s="81" t="s">
        <v>374</v>
      </c>
      <c r="E560" s="78" t="s">
        <v>373</v>
      </c>
      <c r="F560" s="78" t="s">
        <v>338</v>
      </c>
      <c r="G560" s="127"/>
      <c r="H560" s="129" t="s">
        <v>208</v>
      </c>
      <c r="I560" s="127"/>
      <c r="J560" s="130">
        <v>762</v>
      </c>
      <c r="K560" s="130">
        <v>762</v>
      </c>
      <c r="L560" s="130">
        <v>762</v>
      </c>
      <c r="M560" s="69"/>
    </row>
    <row r="561" spans="1:13" ht="78.75">
      <c r="A561" s="127" t="s">
        <v>181</v>
      </c>
      <c r="B561" s="128" t="s">
        <v>728</v>
      </c>
      <c r="C561" s="3" t="s">
        <v>372</v>
      </c>
      <c r="D561" s="81" t="s">
        <v>371</v>
      </c>
      <c r="E561" s="78" t="s">
        <v>310</v>
      </c>
      <c r="F561" s="78" t="s">
        <v>383</v>
      </c>
      <c r="G561" s="127" t="s">
        <v>198</v>
      </c>
      <c r="H561" s="129" t="s">
        <v>208</v>
      </c>
      <c r="I561" s="127" t="s">
        <v>129</v>
      </c>
      <c r="J561" s="131">
        <v>762</v>
      </c>
      <c r="K561" s="131">
        <v>762</v>
      </c>
      <c r="L561" s="131">
        <v>762</v>
      </c>
      <c r="M561" s="69" t="s">
        <v>316</v>
      </c>
    </row>
    <row r="562" spans="1:13" ht="45">
      <c r="A562" s="127" t="s">
        <v>181</v>
      </c>
      <c r="B562" s="128" t="s">
        <v>777</v>
      </c>
      <c r="C562" s="3"/>
      <c r="D562" s="81" t="s">
        <v>374</v>
      </c>
      <c r="E562" s="78" t="s">
        <v>373</v>
      </c>
      <c r="F562" s="78" t="s">
        <v>338</v>
      </c>
      <c r="G562" s="127"/>
      <c r="H562" s="129" t="s">
        <v>209</v>
      </c>
      <c r="I562" s="127"/>
      <c r="J562" s="130">
        <v>64.599999999999994</v>
      </c>
      <c r="K562" s="130">
        <v>64.599999999999994</v>
      </c>
      <c r="L562" s="130">
        <v>64.599999999999994</v>
      </c>
      <c r="M562" s="69"/>
    </row>
    <row r="563" spans="1:13" ht="78.75">
      <c r="A563" s="127" t="s">
        <v>181</v>
      </c>
      <c r="B563" s="128" t="s">
        <v>728</v>
      </c>
      <c r="C563" s="3" t="s">
        <v>372</v>
      </c>
      <c r="D563" s="81" t="s">
        <v>371</v>
      </c>
      <c r="E563" s="78" t="s">
        <v>310</v>
      </c>
      <c r="F563" s="78" t="s">
        <v>383</v>
      </c>
      <c r="G563" s="127" t="s">
        <v>198</v>
      </c>
      <c r="H563" s="129" t="s">
        <v>209</v>
      </c>
      <c r="I563" s="127" t="s">
        <v>129</v>
      </c>
      <c r="J563" s="131">
        <v>64.599999999999994</v>
      </c>
      <c r="K563" s="131">
        <v>64.599999999999994</v>
      </c>
      <c r="L563" s="131">
        <v>64.599999999999994</v>
      </c>
      <c r="M563" s="69" t="s">
        <v>316</v>
      </c>
    </row>
    <row r="564" spans="1:13" ht="45">
      <c r="A564" s="127" t="s">
        <v>181</v>
      </c>
      <c r="B564" s="128" t="s">
        <v>778</v>
      </c>
      <c r="C564" s="3"/>
      <c r="D564" s="81" t="s">
        <v>374</v>
      </c>
      <c r="E564" s="78" t="s">
        <v>373</v>
      </c>
      <c r="F564" s="78" t="s">
        <v>338</v>
      </c>
      <c r="G564" s="127"/>
      <c r="H564" s="129" t="s">
        <v>210</v>
      </c>
      <c r="I564" s="127"/>
      <c r="J564" s="130">
        <v>34.799999999999997</v>
      </c>
      <c r="K564" s="130">
        <v>34.799999999999997</v>
      </c>
      <c r="L564" s="130">
        <v>34.799999999999997</v>
      </c>
      <c r="M564" s="69"/>
    </row>
    <row r="565" spans="1:13" ht="78.75">
      <c r="A565" s="127" t="s">
        <v>181</v>
      </c>
      <c r="B565" s="128" t="s">
        <v>728</v>
      </c>
      <c r="C565" s="3" t="s">
        <v>372</v>
      </c>
      <c r="D565" s="81" t="s">
        <v>371</v>
      </c>
      <c r="E565" s="78" t="s">
        <v>310</v>
      </c>
      <c r="F565" s="78" t="s">
        <v>383</v>
      </c>
      <c r="G565" s="127" t="s">
        <v>198</v>
      </c>
      <c r="H565" s="129" t="s">
        <v>210</v>
      </c>
      <c r="I565" s="127" t="s">
        <v>129</v>
      </c>
      <c r="J565" s="131">
        <v>34.799999999999997</v>
      </c>
      <c r="K565" s="131">
        <v>34.799999999999997</v>
      </c>
      <c r="L565" s="131">
        <v>34.799999999999997</v>
      </c>
      <c r="M565" s="69" t="s">
        <v>316</v>
      </c>
    </row>
    <row r="566" spans="1:13" ht="45">
      <c r="A566" s="127" t="s">
        <v>181</v>
      </c>
      <c r="B566" s="128" t="s">
        <v>781</v>
      </c>
      <c r="C566" s="3"/>
      <c r="D566" s="81" t="s">
        <v>374</v>
      </c>
      <c r="E566" s="78" t="s">
        <v>373</v>
      </c>
      <c r="F566" s="78" t="s">
        <v>338</v>
      </c>
      <c r="G566" s="127"/>
      <c r="H566" s="129" t="s">
        <v>211</v>
      </c>
      <c r="I566" s="127"/>
      <c r="J566" s="130">
        <v>113.9</v>
      </c>
      <c r="K566" s="130">
        <v>113.9</v>
      </c>
      <c r="L566" s="130">
        <v>113.9</v>
      </c>
      <c r="M566" s="69"/>
    </row>
    <row r="567" spans="1:13" ht="78.75">
      <c r="A567" s="127" t="s">
        <v>181</v>
      </c>
      <c r="B567" s="128" t="s">
        <v>728</v>
      </c>
      <c r="C567" s="3" t="s">
        <v>372</v>
      </c>
      <c r="D567" s="81" t="s">
        <v>371</v>
      </c>
      <c r="E567" s="78" t="s">
        <v>310</v>
      </c>
      <c r="F567" s="78" t="s">
        <v>383</v>
      </c>
      <c r="G567" s="127" t="s">
        <v>198</v>
      </c>
      <c r="H567" s="129" t="s">
        <v>211</v>
      </c>
      <c r="I567" s="127" t="s">
        <v>129</v>
      </c>
      <c r="J567" s="131">
        <v>113.9</v>
      </c>
      <c r="K567" s="131">
        <v>113.9</v>
      </c>
      <c r="L567" s="131">
        <v>113.9</v>
      </c>
      <c r="M567" s="69" t="s">
        <v>316</v>
      </c>
    </row>
    <row r="568" spans="1:13" s="110" customFormat="1" ht="112.5">
      <c r="A568" s="132" t="s">
        <v>181</v>
      </c>
      <c r="B568" s="133" t="s">
        <v>1038</v>
      </c>
      <c r="C568" s="99"/>
      <c r="D568" s="100"/>
      <c r="E568" s="102"/>
      <c r="F568" s="102"/>
      <c r="G568" s="132"/>
      <c r="H568" s="134" t="s">
        <v>1100</v>
      </c>
      <c r="I568" s="132"/>
      <c r="J568" s="135">
        <v>1160.9000000000001</v>
      </c>
      <c r="K568" s="135">
        <v>1160.9000000000001</v>
      </c>
      <c r="L568" s="135">
        <v>1160.9000000000001</v>
      </c>
      <c r="M568" s="119"/>
    </row>
    <row r="569" spans="1:13" ht="45">
      <c r="A569" s="127" t="s">
        <v>181</v>
      </c>
      <c r="B569" s="128" t="s">
        <v>781</v>
      </c>
      <c r="C569" s="3"/>
      <c r="D569" s="3" t="s">
        <v>374</v>
      </c>
      <c r="E569" s="3" t="s">
        <v>373</v>
      </c>
      <c r="F569" s="3" t="s">
        <v>338</v>
      </c>
      <c r="G569" s="127"/>
      <c r="H569" s="129" t="s">
        <v>212</v>
      </c>
      <c r="I569" s="127"/>
      <c r="J569" s="130">
        <v>1010</v>
      </c>
      <c r="K569" s="130">
        <v>1010</v>
      </c>
      <c r="L569" s="130">
        <v>1010</v>
      </c>
      <c r="M569" s="69"/>
    </row>
    <row r="570" spans="1:13" ht="78.75">
      <c r="A570" s="127" t="s">
        <v>181</v>
      </c>
      <c r="B570" s="128" t="s">
        <v>728</v>
      </c>
      <c r="C570" s="3" t="s">
        <v>372</v>
      </c>
      <c r="D570" s="82" t="s">
        <v>371</v>
      </c>
      <c r="E570" s="3" t="s">
        <v>310</v>
      </c>
      <c r="F570" s="3" t="s">
        <v>370</v>
      </c>
      <c r="G570" s="127" t="s">
        <v>198</v>
      </c>
      <c r="H570" s="129" t="s">
        <v>212</v>
      </c>
      <c r="I570" s="127" t="s">
        <v>129</v>
      </c>
      <c r="J570" s="131">
        <v>1010</v>
      </c>
      <c r="K570" s="131">
        <v>1010</v>
      </c>
      <c r="L570" s="131">
        <v>1010</v>
      </c>
      <c r="M570" s="69" t="s">
        <v>316</v>
      </c>
    </row>
    <row r="571" spans="1:13" ht="45">
      <c r="A571" s="127" t="s">
        <v>181</v>
      </c>
      <c r="B571" s="128" t="s">
        <v>781</v>
      </c>
      <c r="C571" s="3"/>
      <c r="D571" s="3" t="s">
        <v>374</v>
      </c>
      <c r="E571" s="3" t="s">
        <v>373</v>
      </c>
      <c r="F571" s="3" t="s">
        <v>338</v>
      </c>
      <c r="G571" s="127"/>
      <c r="H571" s="129" t="s">
        <v>213</v>
      </c>
      <c r="I571" s="127"/>
      <c r="J571" s="130">
        <v>150.9</v>
      </c>
      <c r="K571" s="130">
        <v>150.9</v>
      </c>
      <c r="L571" s="130">
        <v>150.9</v>
      </c>
      <c r="M571" s="69"/>
    </row>
    <row r="572" spans="1:13" ht="78.75">
      <c r="A572" s="127" t="s">
        <v>181</v>
      </c>
      <c r="B572" s="128" t="s">
        <v>728</v>
      </c>
      <c r="C572" s="3" t="s">
        <v>372</v>
      </c>
      <c r="D572" s="82" t="s">
        <v>371</v>
      </c>
      <c r="E572" s="3" t="s">
        <v>310</v>
      </c>
      <c r="F572" s="3" t="s">
        <v>370</v>
      </c>
      <c r="G572" s="127" t="s">
        <v>198</v>
      </c>
      <c r="H572" s="129" t="s">
        <v>213</v>
      </c>
      <c r="I572" s="127" t="s">
        <v>129</v>
      </c>
      <c r="J572" s="131">
        <v>150.9</v>
      </c>
      <c r="K572" s="131">
        <v>150.9</v>
      </c>
      <c r="L572" s="131">
        <v>150.9</v>
      </c>
      <c r="M572" s="69" t="s">
        <v>316</v>
      </c>
    </row>
    <row r="573" spans="1:13" s="110" customFormat="1" ht="78.75">
      <c r="A573" s="132" t="s">
        <v>181</v>
      </c>
      <c r="B573" s="133" t="s">
        <v>1039</v>
      </c>
      <c r="C573" s="99"/>
      <c r="D573" s="100"/>
      <c r="E573" s="102"/>
      <c r="F573" s="102"/>
      <c r="G573" s="132"/>
      <c r="H573" s="134" t="s">
        <v>1101</v>
      </c>
      <c r="I573" s="132"/>
      <c r="J573" s="135">
        <v>526</v>
      </c>
      <c r="K573" s="135">
        <v>526</v>
      </c>
      <c r="L573" s="135">
        <v>532.1</v>
      </c>
      <c r="M573" s="119"/>
    </row>
    <row r="574" spans="1:13" ht="67.5">
      <c r="A574" s="127" t="s">
        <v>181</v>
      </c>
      <c r="B574" s="128" t="s">
        <v>782</v>
      </c>
      <c r="C574" s="3"/>
      <c r="D574" s="7" t="s">
        <v>403</v>
      </c>
      <c r="E574" s="6" t="s">
        <v>402</v>
      </c>
      <c r="F574" s="78" t="s">
        <v>401</v>
      </c>
      <c r="G574" s="127"/>
      <c r="H574" s="129" t="s">
        <v>214</v>
      </c>
      <c r="I574" s="127"/>
      <c r="J574" s="130">
        <v>263</v>
      </c>
      <c r="K574" s="130">
        <v>263</v>
      </c>
      <c r="L574" s="130">
        <v>266.05</v>
      </c>
      <c r="M574" s="69"/>
    </row>
    <row r="575" spans="1:13" ht="67.5">
      <c r="A575" s="127" t="s">
        <v>181</v>
      </c>
      <c r="B575" s="128" t="s">
        <v>728</v>
      </c>
      <c r="C575" s="3" t="s">
        <v>386</v>
      </c>
      <c r="D575" s="7" t="s">
        <v>376</v>
      </c>
      <c r="E575" s="6" t="s">
        <v>310</v>
      </c>
      <c r="F575" s="78" t="s">
        <v>375</v>
      </c>
      <c r="G575" s="127" t="s">
        <v>188</v>
      </c>
      <c r="H575" s="129" t="s">
        <v>214</v>
      </c>
      <c r="I575" s="127" t="s">
        <v>129</v>
      </c>
      <c r="J575" s="131">
        <v>263</v>
      </c>
      <c r="K575" s="131">
        <v>263</v>
      </c>
      <c r="L575" s="131">
        <v>266.05</v>
      </c>
      <c r="M575" s="69" t="s">
        <v>316</v>
      </c>
    </row>
    <row r="576" spans="1:13" ht="67.5">
      <c r="A576" s="127" t="s">
        <v>181</v>
      </c>
      <c r="B576" s="128" t="s">
        <v>783</v>
      </c>
      <c r="C576" s="3"/>
      <c r="D576" s="7" t="s">
        <v>403</v>
      </c>
      <c r="E576" s="6" t="s">
        <v>402</v>
      </c>
      <c r="F576" s="78" t="s">
        <v>401</v>
      </c>
      <c r="G576" s="127"/>
      <c r="H576" s="129" t="s">
        <v>215</v>
      </c>
      <c r="I576" s="127"/>
      <c r="J576" s="130">
        <v>263</v>
      </c>
      <c r="K576" s="130">
        <v>263</v>
      </c>
      <c r="L576" s="130">
        <v>266.05</v>
      </c>
      <c r="M576" s="69"/>
    </row>
    <row r="577" spans="1:13" ht="67.5">
      <c r="A577" s="127" t="s">
        <v>181</v>
      </c>
      <c r="B577" s="128" t="s">
        <v>728</v>
      </c>
      <c r="C577" s="3" t="s">
        <v>386</v>
      </c>
      <c r="D577" s="7" t="s">
        <v>376</v>
      </c>
      <c r="E577" s="6" t="s">
        <v>310</v>
      </c>
      <c r="F577" s="78" t="s">
        <v>375</v>
      </c>
      <c r="G577" s="127" t="s">
        <v>188</v>
      </c>
      <c r="H577" s="129" t="s">
        <v>215</v>
      </c>
      <c r="I577" s="127" t="s">
        <v>129</v>
      </c>
      <c r="J577" s="131">
        <v>263</v>
      </c>
      <c r="K577" s="131">
        <v>263</v>
      </c>
      <c r="L577" s="131">
        <v>266.05</v>
      </c>
      <c r="M577" s="69" t="s">
        <v>316</v>
      </c>
    </row>
    <row r="578" spans="1:13" s="110" customFormat="1" ht="90">
      <c r="A578" s="132" t="s">
        <v>181</v>
      </c>
      <c r="B578" s="133" t="s">
        <v>1040</v>
      </c>
      <c r="C578" s="99"/>
      <c r="D578" s="100"/>
      <c r="E578" s="102"/>
      <c r="F578" s="102"/>
      <c r="G578" s="132"/>
      <c r="H578" s="134" t="s">
        <v>1102</v>
      </c>
      <c r="I578" s="132"/>
      <c r="J578" s="135">
        <v>7571.2</v>
      </c>
      <c r="K578" s="135">
        <v>7370.2</v>
      </c>
      <c r="L578" s="135">
        <v>7133.22</v>
      </c>
      <c r="M578" s="119"/>
    </row>
    <row r="579" spans="1:13" ht="135">
      <c r="A579" s="127" t="s">
        <v>181</v>
      </c>
      <c r="B579" s="128" t="s">
        <v>784</v>
      </c>
      <c r="C579" s="80"/>
      <c r="D579" s="81" t="s">
        <v>1119</v>
      </c>
      <c r="E579" s="11" t="s">
        <v>399</v>
      </c>
      <c r="F579" s="11" t="s">
        <v>1123</v>
      </c>
      <c r="G579" s="127"/>
      <c r="H579" s="129" t="s">
        <v>216</v>
      </c>
      <c r="I579" s="127"/>
      <c r="J579" s="130">
        <v>2774.7</v>
      </c>
      <c r="K579" s="130">
        <v>2701.7</v>
      </c>
      <c r="L579" s="130">
        <v>2628.7</v>
      </c>
      <c r="M579" s="69"/>
    </row>
    <row r="580" spans="1:13" ht="90">
      <c r="A580" s="127" t="s">
        <v>181</v>
      </c>
      <c r="B580" s="128" t="s">
        <v>730</v>
      </c>
      <c r="C580" s="80" t="s">
        <v>386</v>
      </c>
      <c r="D580" s="12" t="s">
        <v>398</v>
      </c>
      <c r="E580" s="11" t="s">
        <v>310</v>
      </c>
      <c r="F580" s="11" t="s">
        <v>397</v>
      </c>
      <c r="G580" s="127" t="s">
        <v>188</v>
      </c>
      <c r="H580" s="129" t="s">
        <v>216</v>
      </c>
      <c r="I580" s="127" t="s">
        <v>131</v>
      </c>
      <c r="J580" s="131">
        <v>2774.7</v>
      </c>
      <c r="K580" s="131">
        <v>2701.7</v>
      </c>
      <c r="L580" s="131">
        <v>2628.7</v>
      </c>
      <c r="M580" s="69" t="s">
        <v>316</v>
      </c>
    </row>
    <row r="581" spans="1:13" ht="56.25">
      <c r="A581" s="127" t="s">
        <v>181</v>
      </c>
      <c r="B581" s="128" t="s">
        <v>911</v>
      </c>
      <c r="C581" s="3"/>
      <c r="D581" s="81" t="s">
        <v>1119</v>
      </c>
      <c r="E581" s="78" t="s">
        <v>388</v>
      </c>
      <c r="F581" s="11" t="s">
        <v>1123</v>
      </c>
      <c r="G581" s="127"/>
      <c r="H581" s="129" t="s">
        <v>217</v>
      </c>
      <c r="I581" s="127"/>
      <c r="J581" s="130">
        <v>4796.5</v>
      </c>
      <c r="K581" s="130">
        <v>4668.5</v>
      </c>
      <c r="L581" s="130">
        <v>4504.5200000000004</v>
      </c>
      <c r="M581" s="69"/>
    </row>
    <row r="582" spans="1:13" ht="112.5">
      <c r="A582" s="127" t="s">
        <v>181</v>
      </c>
      <c r="B582" s="128" t="s">
        <v>728</v>
      </c>
      <c r="C582" s="3" t="s">
        <v>386</v>
      </c>
      <c r="D582" s="81" t="s">
        <v>385</v>
      </c>
      <c r="E582" s="78" t="s">
        <v>310</v>
      </c>
      <c r="F582" s="78" t="s">
        <v>384</v>
      </c>
      <c r="G582" s="127" t="s">
        <v>188</v>
      </c>
      <c r="H582" s="129" t="s">
        <v>217</v>
      </c>
      <c r="I582" s="127" t="s">
        <v>129</v>
      </c>
      <c r="J582" s="131">
        <v>4796.5</v>
      </c>
      <c r="K582" s="131">
        <v>4668.5</v>
      </c>
      <c r="L582" s="131">
        <v>4504.5200000000004</v>
      </c>
      <c r="M582" s="69" t="s">
        <v>316</v>
      </c>
    </row>
    <row r="583" spans="1:13" s="110" customFormat="1" ht="90">
      <c r="A583" s="132" t="s">
        <v>181</v>
      </c>
      <c r="B583" s="133" t="s">
        <v>1041</v>
      </c>
      <c r="C583" s="99"/>
      <c r="D583" s="100"/>
      <c r="E583" s="102"/>
      <c r="F583" s="102"/>
      <c r="G583" s="132"/>
      <c r="H583" s="134" t="s">
        <v>1103</v>
      </c>
      <c r="I583" s="132"/>
      <c r="J583" s="135">
        <v>8514.2999999999993</v>
      </c>
      <c r="K583" s="135">
        <v>8245.5</v>
      </c>
      <c r="L583" s="135">
        <v>7980.78</v>
      </c>
      <c r="M583" s="119"/>
    </row>
    <row r="584" spans="1:13" ht="135">
      <c r="A584" s="127" t="s">
        <v>181</v>
      </c>
      <c r="B584" s="128" t="s">
        <v>784</v>
      </c>
      <c r="C584" s="80"/>
      <c r="D584" s="81" t="s">
        <v>1119</v>
      </c>
      <c r="E584" s="11" t="s">
        <v>399</v>
      </c>
      <c r="F584" s="11" t="s">
        <v>1123</v>
      </c>
      <c r="G584" s="127"/>
      <c r="H584" s="129" t="s">
        <v>218</v>
      </c>
      <c r="I584" s="127"/>
      <c r="J584" s="130">
        <v>3160.5</v>
      </c>
      <c r="K584" s="130">
        <v>3077.3</v>
      </c>
      <c r="L584" s="130">
        <v>2994.1</v>
      </c>
      <c r="M584" s="69"/>
    </row>
    <row r="585" spans="1:13" ht="90">
      <c r="A585" s="127" t="s">
        <v>181</v>
      </c>
      <c r="B585" s="128" t="s">
        <v>730</v>
      </c>
      <c r="C585" s="80" t="s">
        <v>386</v>
      </c>
      <c r="D585" s="12" t="s">
        <v>398</v>
      </c>
      <c r="E585" s="11" t="s">
        <v>310</v>
      </c>
      <c r="F585" s="11" t="s">
        <v>1122</v>
      </c>
      <c r="G585" s="127" t="s">
        <v>188</v>
      </c>
      <c r="H585" s="129" t="s">
        <v>218</v>
      </c>
      <c r="I585" s="127" t="s">
        <v>131</v>
      </c>
      <c r="J585" s="131">
        <v>3160.5</v>
      </c>
      <c r="K585" s="131">
        <v>3077.3</v>
      </c>
      <c r="L585" s="131">
        <v>2994.1</v>
      </c>
      <c r="M585" s="69" t="s">
        <v>316</v>
      </c>
    </row>
    <row r="586" spans="1:13" ht="56.25">
      <c r="A586" s="127" t="s">
        <v>181</v>
      </c>
      <c r="B586" s="128" t="s">
        <v>985</v>
      </c>
      <c r="C586" s="3"/>
      <c r="D586" s="7" t="s">
        <v>403</v>
      </c>
      <c r="E586" s="6" t="s">
        <v>402</v>
      </c>
      <c r="F586" s="78" t="s">
        <v>401</v>
      </c>
      <c r="G586" s="127"/>
      <c r="H586" s="129" t="s">
        <v>921</v>
      </c>
      <c r="I586" s="127"/>
      <c r="J586" s="130">
        <v>43.9</v>
      </c>
      <c r="K586" s="130">
        <v>0</v>
      </c>
      <c r="L586" s="130">
        <v>0</v>
      </c>
      <c r="M586" s="69"/>
    </row>
    <row r="587" spans="1:13" ht="168.75">
      <c r="A587" s="127" t="s">
        <v>181</v>
      </c>
      <c r="B587" s="128" t="s">
        <v>728</v>
      </c>
      <c r="C587" s="80" t="s">
        <v>386</v>
      </c>
      <c r="D587" s="81" t="s">
        <v>1120</v>
      </c>
      <c r="E587" s="78" t="s">
        <v>310</v>
      </c>
      <c r="F587" s="78" t="s">
        <v>1121</v>
      </c>
      <c r="G587" s="127" t="s">
        <v>188</v>
      </c>
      <c r="H587" s="129" t="s">
        <v>921</v>
      </c>
      <c r="I587" s="127" t="s">
        <v>129</v>
      </c>
      <c r="J587" s="131">
        <v>43.9</v>
      </c>
      <c r="K587" s="131">
        <v>0</v>
      </c>
      <c r="L587" s="131">
        <v>0</v>
      </c>
      <c r="M587" s="69" t="s">
        <v>316</v>
      </c>
    </row>
    <row r="588" spans="1:13" ht="56.25">
      <c r="A588" s="127" t="s">
        <v>181</v>
      </c>
      <c r="B588" s="128" t="s">
        <v>911</v>
      </c>
      <c r="C588" s="3"/>
      <c r="D588" s="81" t="s">
        <v>1119</v>
      </c>
      <c r="E588" s="78" t="s">
        <v>388</v>
      </c>
      <c r="F588" s="11" t="s">
        <v>1123</v>
      </c>
      <c r="G588" s="127"/>
      <c r="H588" s="129" t="s">
        <v>219</v>
      </c>
      <c r="I588" s="127"/>
      <c r="J588" s="130">
        <v>5309.9</v>
      </c>
      <c r="K588" s="130">
        <v>5168.2</v>
      </c>
      <c r="L588" s="130">
        <v>4986.68</v>
      </c>
      <c r="M588" s="69"/>
    </row>
    <row r="589" spans="1:13" ht="112.5">
      <c r="A589" s="127" t="s">
        <v>181</v>
      </c>
      <c r="B589" s="128" t="s">
        <v>728</v>
      </c>
      <c r="C589" s="3" t="s">
        <v>386</v>
      </c>
      <c r="D589" s="81" t="s">
        <v>385</v>
      </c>
      <c r="E589" s="78" t="s">
        <v>310</v>
      </c>
      <c r="F589" s="78" t="s">
        <v>384</v>
      </c>
      <c r="G589" s="127" t="s">
        <v>188</v>
      </c>
      <c r="H589" s="129" t="s">
        <v>219</v>
      </c>
      <c r="I589" s="127" t="s">
        <v>129</v>
      </c>
      <c r="J589" s="131">
        <v>5309.9</v>
      </c>
      <c r="K589" s="131">
        <v>5168.2</v>
      </c>
      <c r="L589" s="131">
        <v>4986.68</v>
      </c>
      <c r="M589" s="69" t="s">
        <v>316</v>
      </c>
    </row>
    <row r="590" spans="1:13" s="110" customFormat="1" ht="45">
      <c r="A590" s="132" t="s">
        <v>181</v>
      </c>
      <c r="B590" s="133" t="s">
        <v>1006</v>
      </c>
      <c r="C590" s="99"/>
      <c r="D590" s="100"/>
      <c r="E590" s="102"/>
      <c r="F590" s="102"/>
      <c r="G590" s="132"/>
      <c r="H590" s="134" t="s">
        <v>1068</v>
      </c>
      <c r="I590" s="132"/>
      <c r="J590" s="135">
        <v>295340.022</v>
      </c>
      <c r="K590" s="135">
        <v>272634.51699999999</v>
      </c>
      <c r="L590" s="135">
        <v>275167.12</v>
      </c>
      <c r="M590" s="119"/>
    </row>
    <row r="591" spans="1:13" ht="45">
      <c r="A591" s="127" t="s">
        <v>181</v>
      </c>
      <c r="B591" s="128" t="s">
        <v>785</v>
      </c>
      <c r="C591" s="3"/>
      <c r="D591" s="81" t="s">
        <v>324</v>
      </c>
      <c r="E591" s="78" t="s">
        <v>373</v>
      </c>
      <c r="F591" s="78" t="s">
        <v>338</v>
      </c>
      <c r="G591" s="127"/>
      <c r="H591" s="129" t="s">
        <v>220</v>
      </c>
      <c r="I591" s="127"/>
      <c r="J591" s="130">
        <v>5363.1980000000003</v>
      </c>
      <c r="K591" s="130">
        <v>3667.51</v>
      </c>
      <c r="L591" s="130">
        <v>4367.51</v>
      </c>
      <c r="M591" s="69"/>
    </row>
    <row r="592" spans="1:13" ht="78.75">
      <c r="A592" s="127" t="s">
        <v>181</v>
      </c>
      <c r="B592" s="128" t="s">
        <v>730</v>
      </c>
      <c r="C592" s="3" t="s">
        <v>393</v>
      </c>
      <c r="D592" s="81" t="s">
        <v>437</v>
      </c>
      <c r="E592" s="78" t="s">
        <v>310</v>
      </c>
      <c r="F592" s="78" t="s">
        <v>434</v>
      </c>
      <c r="G592" s="127" t="s">
        <v>193</v>
      </c>
      <c r="H592" s="129" t="s">
        <v>220</v>
      </c>
      <c r="I592" s="127" t="s">
        <v>131</v>
      </c>
      <c r="J592" s="131">
        <v>5363.1980000000003</v>
      </c>
      <c r="K592" s="131">
        <v>3667.51</v>
      </c>
      <c r="L592" s="131">
        <v>4367.51</v>
      </c>
      <c r="M592" s="69" t="s">
        <v>316</v>
      </c>
    </row>
    <row r="593" spans="1:13" ht="45">
      <c r="A593" s="127" t="s">
        <v>181</v>
      </c>
      <c r="B593" s="128" t="s">
        <v>786</v>
      </c>
      <c r="C593" s="3"/>
      <c r="D593" s="81" t="s">
        <v>324</v>
      </c>
      <c r="E593" s="78" t="s">
        <v>373</v>
      </c>
      <c r="F593" s="78" t="s">
        <v>338</v>
      </c>
      <c r="G593" s="127"/>
      <c r="H593" s="129" t="s">
        <v>221</v>
      </c>
      <c r="I593" s="127"/>
      <c r="J593" s="130">
        <v>8353.7000000000007</v>
      </c>
      <c r="K593" s="130">
        <v>6563.424</v>
      </c>
      <c r="L593" s="130">
        <v>7563.424</v>
      </c>
      <c r="M593" s="69"/>
    </row>
    <row r="594" spans="1:13" ht="78.75">
      <c r="A594" s="127" t="s">
        <v>181</v>
      </c>
      <c r="B594" s="128" t="s">
        <v>730</v>
      </c>
      <c r="C594" s="3" t="s">
        <v>393</v>
      </c>
      <c r="D594" s="81" t="s">
        <v>436</v>
      </c>
      <c r="E594" s="78" t="s">
        <v>310</v>
      </c>
      <c r="F594" s="78" t="s">
        <v>434</v>
      </c>
      <c r="G594" s="127" t="s">
        <v>193</v>
      </c>
      <c r="H594" s="129" t="s">
        <v>221</v>
      </c>
      <c r="I594" s="127" t="s">
        <v>131</v>
      </c>
      <c r="J594" s="131">
        <v>8353.7000000000007</v>
      </c>
      <c r="K594" s="131">
        <v>6563.424</v>
      </c>
      <c r="L594" s="131">
        <v>7563.424</v>
      </c>
      <c r="M594" s="69" t="s">
        <v>316</v>
      </c>
    </row>
    <row r="595" spans="1:13" ht="45">
      <c r="A595" s="127" t="s">
        <v>181</v>
      </c>
      <c r="B595" s="128" t="s">
        <v>787</v>
      </c>
      <c r="C595" s="3"/>
      <c r="D595" s="81" t="s">
        <v>324</v>
      </c>
      <c r="E595" s="78" t="s">
        <v>373</v>
      </c>
      <c r="F595" s="78" t="s">
        <v>338</v>
      </c>
      <c r="G595" s="127"/>
      <c r="H595" s="129" t="s">
        <v>222</v>
      </c>
      <c r="I595" s="127"/>
      <c r="J595" s="130">
        <v>8560</v>
      </c>
      <c r="K595" s="130">
        <v>6548.73</v>
      </c>
      <c r="L595" s="130">
        <v>7381.3329999999996</v>
      </c>
      <c r="M595" s="69"/>
    </row>
    <row r="596" spans="1:13" ht="78.75">
      <c r="A596" s="127" t="s">
        <v>181</v>
      </c>
      <c r="B596" s="128" t="s">
        <v>730</v>
      </c>
      <c r="C596" s="3" t="s">
        <v>393</v>
      </c>
      <c r="D596" s="81" t="s">
        <v>435</v>
      </c>
      <c r="E596" s="78" t="s">
        <v>310</v>
      </c>
      <c r="F596" s="78" t="s">
        <v>434</v>
      </c>
      <c r="G596" s="127" t="s">
        <v>193</v>
      </c>
      <c r="H596" s="129" t="s">
        <v>222</v>
      </c>
      <c r="I596" s="127" t="s">
        <v>131</v>
      </c>
      <c r="J596" s="131">
        <v>8560</v>
      </c>
      <c r="K596" s="131">
        <v>6548.73</v>
      </c>
      <c r="L596" s="131">
        <v>7381.3329999999996</v>
      </c>
      <c r="M596" s="69" t="s">
        <v>316</v>
      </c>
    </row>
    <row r="597" spans="1:13" ht="45">
      <c r="A597" s="127" t="s">
        <v>181</v>
      </c>
      <c r="B597" s="128" t="s">
        <v>788</v>
      </c>
      <c r="C597" s="80"/>
      <c r="D597" s="81" t="s">
        <v>324</v>
      </c>
      <c r="E597" s="78" t="s">
        <v>373</v>
      </c>
      <c r="F597" s="78" t="s">
        <v>338</v>
      </c>
      <c r="G597" s="127"/>
      <c r="H597" s="129" t="s">
        <v>223</v>
      </c>
      <c r="I597" s="127"/>
      <c r="J597" s="130">
        <v>8420</v>
      </c>
      <c r="K597" s="130">
        <v>6220.1750000000002</v>
      </c>
      <c r="L597" s="130">
        <v>6220.1750000000002</v>
      </c>
      <c r="M597" s="69"/>
    </row>
    <row r="598" spans="1:13" ht="78.75">
      <c r="A598" s="127" t="s">
        <v>181</v>
      </c>
      <c r="B598" s="128" t="s">
        <v>730</v>
      </c>
      <c r="C598" s="80" t="s">
        <v>386</v>
      </c>
      <c r="D598" s="81" t="s">
        <v>433</v>
      </c>
      <c r="E598" s="78" t="s">
        <v>310</v>
      </c>
      <c r="F598" s="78" t="s">
        <v>432</v>
      </c>
      <c r="G598" s="127" t="s">
        <v>188</v>
      </c>
      <c r="H598" s="129" t="s">
        <v>223</v>
      </c>
      <c r="I598" s="127" t="s">
        <v>131</v>
      </c>
      <c r="J598" s="131">
        <v>8420</v>
      </c>
      <c r="K598" s="131">
        <v>6220.1750000000002</v>
      </c>
      <c r="L598" s="131">
        <v>6220.1750000000002</v>
      </c>
      <c r="M598" s="69" t="s">
        <v>316</v>
      </c>
    </row>
    <row r="599" spans="1:13" ht="45">
      <c r="A599" s="127" t="s">
        <v>181</v>
      </c>
      <c r="B599" s="128" t="s">
        <v>789</v>
      </c>
      <c r="C599" s="80"/>
      <c r="D599" s="81" t="s">
        <v>324</v>
      </c>
      <c r="E599" s="78" t="s">
        <v>373</v>
      </c>
      <c r="F599" s="78" t="s">
        <v>338</v>
      </c>
      <c r="G599" s="127"/>
      <c r="H599" s="129" t="s">
        <v>224</v>
      </c>
      <c r="I599" s="127"/>
      <c r="J599" s="130">
        <v>9500</v>
      </c>
      <c r="K599" s="130">
        <v>6282.4459999999999</v>
      </c>
      <c r="L599" s="130">
        <v>6282.4459999999999</v>
      </c>
      <c r="M599" s="69"/>
    </row>
    <row r="600" spans="1:13" ht="78.75">
      <c r="A600" s="127" t="s">
        <v>181</v>
      </c>
      <c r="B600" s="128" t="s">
        <v>730</v>
      </c>
      <c r="C600" s="80" t="s">
        <v>386</v>
      </c>
      <c r="D600" s="81" t="s">
        <v>431</v>
      </c>
      <c r="E600" s="78" t="s">
        <v>310</v>
      </c>
      <c r="F600" s="78" t="s">
        <v>430</v>
      </c>
      <c r="G600" s="127" t="s">
        <v>188</v>
      </c>
      <c r="H600" s="129" t="s">
        <v>224</v>
      </c>
      <c r="I600" s="127" t="s">
        <v>131</v>
      </c>
      <c r="J600" s="131">
        <v>9500</v>
      </c>
      <c r="K600" s="131">
        <v>6282.4459999999999</v>
      </c>
      <c r="L600" s="131">
        <v>6282.4459999999999</v>
      </c>
      <c r="M600" s="69" t="s">
        <v>316</v>
      </c>
    </row>
    <row r="601" spans="1:13" ht="45">
      <c r="A601" s="127" t="s">
        <v>181</v>
      </c>
      <c r="B601" s="128" t="s">
        <v>790</v>
      </c>
      <c r="C601" s="80"/>
      <c r="D601" s="81" t="s">
        <v>374</v>
      </c>
      <c r="E601" s="78" t="s">
        <v>373</v>
      </c>
      <c r="F601" s="78" t="s">
        <v>338</v>
      </c>
      <c r="G601" s="127"/>
      <c r="H601" s="129" t="s">
        <v>225</v>
      </c>
      <c r="I601" s="127"/>
      <c r="J601" s="130">
        <v>4508.7759999999998</v>
      </c>
      <c r="K601" s="130">
        <v>5117.2380000000003</v>
      </c>
      <c r="L601" s="130">
        <v>5117.2380000000003</v>
      </c>
      <c r="M601" s="69"/>
    </row>
    <row r="602" spans="1:13" ht="78.75">
      <c r="A602" s="127" t="s">
        <v>181</v>
      </c>
      <c r="B602" s="128" t="s">
        <v>730</v>
      </c>
      <c r="C602" s="80" t="s">
        <v>404</v>
      </c>
      <c r="D602" s="81" t="s">
        <v>378</v>
      </c>
      <c r="E602" s="78" t="s">
        <v>310</v>
      </c>
      <c r="F602" s="78" t="s">
        <v>377</v>
      </c>
      <c r="G602" s="127" t="s">
        <v>123</v>
      </c>
      <c r="H602" s="129" t="s">
        <v>225</v>
      </c>
      <c r="I602" s="127" t="s">
        <v>131</v>
      </c>
      <c r="J602" s="131">
        <v>4508.7759999999998</v>
      </c>
      <c r="K602" s="131">
        <v>5117.2380000000003</v>
      </c>
      <c r="L602" s="131">
        <v>5117.2380000000003</v>
      </c>
      <c r="M602" s="69" t="s">
        <v>316</v>
      </c>
    </row>
    <row r="603" spans="1:13" ht="90">
      <c r="A603" s="127" t="s">
        <v>181</v>
      </c>
      <c r="B603" s="128" t="s">
        <v>791</v>
      </c>
      <c r="C603" s="74"/>
      <c r="D603" s="74" t="s">
        <v>374</v>
      </c>
      <c r="E603" s="74" t="s">
        <v>373</v>
      </c>
      <c r="F603" s="74" t="s">
        <v>338</v>
      </c>
      <c r="G603" s="127"/>
      <c r="H603" s="129" t="s">
        <v>226</v>
      </c>
      <c r="I603" s="127"/>
      <c r="J603" s="130">
        <v>1441.2239999999999</v>
      </c>
      <c r="K603" s="130">
        <v>0</v>
      </c>
      <c r="L603" s="130">
        <v>0</v>
      </c>
      <c r="M603" s="69"/>
    </row>
    <row r="604" spans="1:13" ht="112.5">
      <c r="A604" s="127" t="s">
        <v>181</v>
      </c>
      <c r="B604" s="128" t="s">
        <v>724</v>
      </c>
      <c r="C604" s="74" t="s">
        <v>404</v>
      </c>
      <c r="D604" s="7" t="s">
        <v>871</v>
      </c>
      <c r="E604" s="6" t="s">
        <v>310</v>
      </c>
      <c r="F604" s="6" t="s">
        <v>394</v>
      </c>
      <c r="G604" s="127" t="s">
        <v>123</v>
      </c>
      <c r="H604" s="129" t="s">
        <v>226</v>
      </c>
      <c r="I604" s="127" t="s">
        <v>124</v>
      </c>
      <c r="J604" s="131">
        <v>1441.2239999999999</v>
      </c>
      <c r="K604" s="131">
        <v>0</v>
      </c>
      <c r="L604" s="131">
        <v>0</v>
      </c>
      <c r="M604" s="69" t="s">
        <v>316</v>
      </c>
    </row>
    <row r="605" spans="1:13" ht="101.25">
      <c r="A605" s="127" t="s">
        <v>181</v>
      </c>
      <c r="B605" s="128" t="s">
        <v>792</v>
      </c>
      <c r="C605" s="74"/>
      <c r="D605" s="7" t="s">
        <v>374</v>
      </c>
      <c r="E605" s="6" t="s">
        <v>373</v>
      </c>
      <c r="F605" s="6" t="s">
        <v>338</v>
      </c>
      <c r="G605" s="127"/>
      <c r="H605" s="129" t="s">
        <v>227</v>
      </c>
      <c r="I605" s="127"/>
      <c r="J605" s="130">
        <v>5710.8280000000004</v>
      </c>
      <c r="K605" s="130">
        <v>5710.8280000000004</v>
      </c>
      <c r="L605" s="130">
        <v>5710.8280000000004</v>
      </c>
      <c r="M605" s="69"/>
    </row>
    <row r="606" spans="1:13" ht="78.75">
      <c r="A606" s="127" t="s">
        <v>181</v>
      </c>
      <c r="B606" s="128" t="s">
        <v>730</v>
      </c>
      <c r="C606" s="80" t="s">
        <v>404</v>
      </c>
      <c r="D606" s="7" t="s">
        <v>376</v>
      </c>
      <c r="E606" s="6" t="s">
        <v>310</v>
      </c>
      <c r="F606" s="78" t="s">
        <v>375</v>
      </c>
      <c r="G606" s="127" t="s">
        <v>123</v>
      </c>
      <c r="H606" s="129" t="s">
        <v>227</v>
      </c>
      <c r="I606" s="127" t="s">
        <v>131</v>
      </c>
      <c r="J606" s="131">
        <v>5710.8280000000004</v>
      </c>
      <c r="K606" s="131">
        <v>5710.8280000000004</v>
      </c>
      <c r="L606" s="131">
        <v>5710.8280000000004</v>
      </c>
      <c r="M606" s="69" t="s">
        <v>316</v>
      </c>
    </row>
    <row r="607" spans="1:13" ht="146.25">
      <c r="A607" s="127" t="s">
        <v>181</v>
      </c>
      <c r="B607" s="128" t="s">
        <v>793</v>
      </c>
      <c r="C607" s="74"/>
      <c r="D607" s="74" t="s">
        <v>374</v>
      </c>
      <c r="E607" s="74" t="s">
        <v>373</v>
      </c>
      <c r="F607" s="74" t="s">
        <v>338</v>
      </c>
      <c r="G607" s="127"/>
      <c r="H607" s="129" t="s">
        <v>228</v>
      </c>
      <c r="I607" s="127"/>
      <c r="J607" s="130">
        <v>1681.4280000000001</v>
      </c>
      <c r="K607" s="130">
        <v>0</v>
      </c>
      <c r="L607" s="130">
        <v>0</v>
      </c>
      <c r="M607" s="69"/>
    </row>
    <row r="608" spans="1:13" ht="112.5">
      <c r="A608" s="127" t="s">
        <v>181</v>
      </c>
      <c r="B608" s="128" t="s">
        <v>724</v>
      </c>
      <c r="C608" s="74" t="s">
        <v>404</v>
      </c>
      <c r="D608" s="7" t="s">
        <v>871</v>
      </c>
      <c r="E608" s="6" t="s">
        <v>310</v>
      </c>
      <c r="F608" s="6" t="s">
        <v>394</v>
      </c>
      <c r="G608" s="127" t="s">
        <v>123</v>
      </c>
      <c r="H608" s="129" t="s">
        <v>228</v>
      </c>
      <c r="I608" s="127" t="s">
        <v>124</v>
      </c>
      <c r="J608" s="131">
        <v>1681.4280000000001</v>
      </c>
      <c r="K608" s="131">
        <v>0</v>
      </c>
      <c r="L608" s="131">
        <v>0</v>
      </c>
      <c r="M608" s="69" t="s">
        <v>316</v>
      </c>
    </row>
    <row r="609" spans="1:13" ht="67.5">
      <c r="A609" s="127" t="s">
        <v>181</v>
      </c>
      <c r="B609" s="128" t="s">
        <v>794</v>
      </c>
      <c r="C609" s="3"/>
      <c r="D609" s="7" t="s">
        <v>324</v>
      </c>
      <c r="E609" s="6" t="s">
        <v>373</v>
      </c>
      <c r="F609" s="78" t="s">
        <v>338</v>
      </c>
      <c r="G609" s="127"/>
      <c r="H609" s="129" t="s">
        <v>229</v>
      </c>
      <c r="I609" s="127"/>
      <c r="J609" s="130">
        <v>5940.6949999999997</v>
      </c>
      <c r="K609" s="130">
        <v>5940.6949999999997</v>
      </c>
      <c r="L609" s="130">
        <v>5940.6949999999997</v>
      </c>
      <c r="M609" s="69"/>
    </row>
    <row r="610" spans="1:13" ht="78.75">
      <c r="A610" s="127" t="s">
        <v>181</v>
      </c>
      <c r="B610" s="128" t="s">
        <v>730</v>
      </c>
      <c r="C610" s="3" t="s">
        <v>393</v>
      </c>
      <c r="D610" s="7" t="s">
        <v>376</v>
      </c>
      <c r="E610" s="6" t="s">
        <v>310</v>
      </c>
      <c r="F610" s="78" t="s">
        <v>375</v>
      </c>
      <c r="G610" s="127" t="s">
        <v>193</v>
      </c>
      <c r="H610" s="129" t="s">
        <v>229</v>
      </c>
      <c r="I610" s="127" t="s">
        <v>131</v>
      </c>
      <c r="J610" s="131">
        <v>5940.6949999999997</v>
      </c>
      <c r="K610" s="131">
        <v>5940.6949999999997</v>
      </c>
      <c r="L610" s="131">
        <v>5940.6949999999997</v>
      </c>
      <c r="M610" s="69" t="s">
        <v>316</v>
      </c>
    </row>
    <row r="611" spans="1:13" ht="67.5">
      <c r="A611" s="127" t="s">
        <v>181</v>
      </c>
      <c r="B611" s="128" t="s">
        <v>795</v>
      </c>
      <c r="C611" s="3"/>
      <c r="D611" s="7" t="s">
        <v>324</v>
      </c>
      <c r="E611" s="6" t="s">
        <v>373</v>
      </c>
      <c r="F611" s="78" t="s">
        <v>338</v>
      </c>
      <c r="G611" s="127"/>
      <c r="H611" s="129" t="s">
        <v>230</v>
      </c>
      <c r="I611" s="127"/>
      <c r="J611" s="130">
        <v>13516.748</v>
      </c>
      <c r="K611" s="130">
        <v>13516.748</v>
      </c>
      <c r="L611" s="130">
        <v>13516.748</v>
      </c>
      <c r="M611" s="69"/>
    </row>
    <row r="612" spans="1:13" ht="78.75">
      <c r="A612" s="127" t="s">
        <v>181</v>
      </c>
      <c r="B612" s="128" t="s">
        <v>730</v>
      </c>
      <c r="C612" s="3" t="s">
        <v>393</v>
      </c>
      <c r="D612" s="7" t="s">
        <v>376</v>
      </c>
      <c r="E612" s="6" t="s">
        <v>310</v>
      </c>
      <c r="F612" s="78" t="s">
        <v>375</v>
      </c>
      <c r="G612" s="127" t="s">
        <v>193</v>
      </c>
      <c r="H612" s="129" t="s">
        <v>230</v>
      </c>
      <c r="I612" s="127" t="s">
        <v>131</v>
      </c>
      <c r="J612" s="131">
        <v>13516.748</v>
      </c>
      <c r="K612" s="131">
        <v>13516.748</v>
      </c>
      <c r="L612" s="131">
        <v>13516.748</v>
      </c>
      <c r="M612" s="69" t="s">
        <v>316</v>
      </c>
    </row>
    <row r="613" spans="1:13" ht="67.5">
      <c r="A613" s="127" t="s">
        <v>181</v>
      </c>
      <c r="B613" s="128" t="s">
        <v>796</v>
      </c>
      <c r="C613" s="3"/>
      <c r="D613" s="7" t="s">
        <v>324</v>
      </c>
      <c r="E613" s="6" t="s">
        <v>373</v>
      </c>
      <c r="F613" s="78" t="s">
        <v>338</v>
      </c>
      <c r="G613" s="127"/>
      <c r="H613" s="129" t="s">
        <v>231</v>
      </c>
      <c r="I613" s="127"/>
      <c r="J613" s="130">
        <v>6632.16</v>
      </c>
      <c r="K613" s="130">
        <v>6632.16</v>
      </c>
      <c r="L613" s="130">
        <v>6632.16</v>
      </c>
      <c r="M613" s="69"/>
    </row>
    <row r="614" spans="1:13" ht="78.75">
      <c r="A614" s="127" t="s">
        <v>181</v>
      </c>
      <c r="B614" s="128" t="s">
        <v>730</v>
      </c>
      <c r="C614" s="3" t="s">
        <v>393</v>
      </c>
      <c r="D614" s="7" t="s">
        <v>376</v>
      </c>
      <c r="E614" s="6" t="s">
        <v>310</v>
      </c>
      <c r="F614" s="78" t="s">
        <v>375</v>
      </c>
      <c r="G614" s="127" t="s">
        <v>193</v>
      </c>
      <c r="H614" s="129" t="s">
        <v>231</v>
      </c>
      <c r="I614" s="127" t="s">
        <v>131</v>
      </c>
      <c r="J614" s="131">
        <v>6632.16</v>
      </c>
      <c r="K614" s="131">
        <v>6632.16</v>
      </c>
      <c r="L614" s="131">
        <v>6632.16</v>
      </c>
      <c r="M614" s="69" t="s">
        <v>316</v>
      </c>
    </row>
    <row r="615" spans="1:13" ht="67.5">
      <c r="A615" s="127" t="s">
        <v>181</v>
      </c>
      <c r="B615" s="128" t="s">
        <v>797</v>
      </c>
      <c r="C615" s="80"/>
      <c r="D615" s="7" t="s">
        <v>374</v>
      </c>
      <c r="E615" s="6" t="s">
        <v>373</v>
      </c>
      <c r="F615" s="78" t="s">
        <v>338</v>
      </c>
      <c r="G615" s="127"/>
      <c r="H615" s="129" t="s">
        <v>232</v>
      </c>
      <c r="I615" s="127"/>
      <c r="J615" s="130">
        <v>3243.9879999999998</v>
      </c>
      <c r="K615" s="130">
        <v>3243.9879999999998</v>
      </c>
      <c r="L615" s="130">
        <v>3243.9879999999998</v>
      </c>
      <c r="M615" s="69"/>
    </row>
    <row r="616" spans="1:13" ht="78.75">
      <c r="A616" s="127" t="s">
        <v>181</v>
      </c>
      <c r="B616" s="128" t="s">
        <v>730</v>
      </c>
      <c r="C616" s="80" t="s">
        <v>404</v>
      </c>
      <c r="D616" s="7" t="s">
        <v>376</v>
      </c>
      <c r="E616" s="6" t="s">
        <v>310</v>
      </c>
      <c r="F616" s="78" t="s">
        <v>375</v>
      </c>
      <c r="G616" s="127" t="s">
        <v>123</v>
      </c>
      <c r="H616" s="129" t="s">
        <v>232</v>
      </c>
      <c r="I616" s="127" t="s">
        <v>131</v>
      </c>
      <c r="J616" s="131">
        <v>3243.9879999999998</v>
      </c>
      <c r="K616" s="131">
        <v>3243.9879999999998</v>
      </c>
      <c r="L616" s="131">
        <v>3243.9879999999998</v>
      </c>
      <c r="M616" s="69" t="s">
        <v>316</v>
      </c>
    </row>
    <row r="617" spans="1:13" ht="112.5">
      <c r="A617" s="127" t="s">
        <v>181</v>
      </c>
      <c r="B617" s="128" t="s">
        <v>798</v>
      </c>
      <c r="C617" s="74"/>
      <c r="D617" s="74" t="s">
        <v>374</v>
      </c>
      <c r="E617" s="74" t="s">
        <v>373</v>
      </c>
      <c r="F617" s="74" t="s">
        <v>338</v>
      </c>
      <c r="G617" s="127"/>
      <c r="H617" s="129" t="s">
        <v>233</v>
      </c>
      <c r="I617" s="127"/>
      <c r="J617" s="130">
        <v>880.74800000000005</v>
      </c>
      <c r="K617" s="130">
        <v>0</v>
      </c>
      <c r="L617" s="130">
        <v>0</v>
      </c>
      <c r="M617" s="69"/>
    </row>
    <row r="618" spans="1:13" ht="112.5">
      <c r="A618" s="127" t="s">
        <v>181</v>
      </c>
      <c r="B618" s="128" t="s">
        <v>724</v>
      </c>
      <c r="C618" s="74" t="s">
        <v>404</v>
      </c>
      <c r="D618" s="7" t="s">
        <v>871</v>
      </c>
      <c r="E618" s="6" t="s">
        <v>310</v>
      </c>
      <c r="F618" s="6" t="s">
        <v>394</v>
      </c>
      <c r="G618" s="127" t="s">
        <v>123</v>
      </c>
      <c r="H618" s="129" t="s">
        <v>233</v>
      </c>
      <c r="I618" s="127" t="s">
        <v>124</v>
      </c>
      <c r="J618" s="131">
        <v>880.74800000000005</v>
      </c>
      <c r="K618" s="131">
        <v>0</v>
      </c>
      <c r="L618" s="131">
        <v>0</v>
      </c>
      <c r="M618" s="69" t="s">
        <v>316</v>
      </c>
    </row>
    <row r="619" spans="1:13" ht="90">
      <c r="A619" s="127" t="s">
        <v>181</v>
      </c>
      <c r="B619" s="128" t="s">
        <v>799</v>
      </c>
      <c r="C619" s="3"/>
      <c r="D619" s="7" t="s">
        <v>374</v>
      </c>
      <c r="E619" s="11" t="s">
        <v>373</v>
      </c>
      <c r="F619" s="6" t="s">
        <v>338</v>
      </c>
      <c r="G619" s="127"/>
      <c r="H619" s="129" t="s">
        <v>234</v>
      </c>
      <c r="I619" s="127"/>
      <c r="J619" s="130">
        <v>198</v>
      </c>
      <c r="K619" s="130">
        <v>198</v>
      </c>
      <c r="L619" s="130">
        <v>198</v>
      </c>
      <c r="M619" s="69"/>
    </row>
    <row r="620" spans="1:13" ht="90">
      <c r="A620" s="127" t="s">
        <v>181</v>
      </c>
      <c r="B620" s="128" t="s">
        <v>758</v>
      </c>
      <c r="C620" s="3" t="s">
        <v>422</v>
      </c>
      <c r="D620" s="7" t="s">
        <v>443</v>
      </c>
      <c r="E620" s="11" t="s">
        <v>310</v>
      </c>
      <c r="F620" s="6" t="s">
        <v>442</v>
      </c>
      <c r="G620" s="127" t="s">
        <v>198</v>
      </c>
      <c r="H620" s="129" t="s">
        <v>234</v>
      </c>
      <c r="I620" s="127" t="s">
        <v>163</v>
      </c>
      <c r="J620" s="131">
        <v>198</v>
      </c>
      <c r="K620" s="131">
        <v>198</v>
      </c>
      <c r="L620" s="131">
        <v>198</v>
      </c>
      <c r="M620" s="69" t="s">
        <v>308</v>
      </c>
    </row>
    <row r="621" spans="1:13" ht="78.75">
      <c r="A621" s="127" t="s">
        <v>181</v>
      </c>
      <c r="B621" s="128" t="s">
        <v>800</v>
      </c>
      <c r="C621" s="3"/>
      <c r="D621" s="14" t="s">
        <v>374</v>
      </c>
      <c r="E621" s="11" t="s">
        <v>373</v>
      </c>
      <c r="F621" s="11" t="s">
        <v>338</v>
      </c>
      <c r="G621" s="127"/>
      <c r="H621" s="129" t="s">
        <v>235</v>
      </c>
      <c r="I621" s="127"/>
      <c r="J621" s="130">
        <v>250</v>
      </c>
      <c r="K621" s="130">
        <v>250</v>
      </c>
      <c r="L621" s="130">
        <v>250</v>
      </c>
      <c r="M621" s="69"/>
    </row>
    <row r="622" spans="1:13" ht="56.25">
      <c r="A622" s="127" t="s">
        <v>181</v>
      </c>
      <c r="B622" s="128" t="s">
        <v>639</v>
      </c>
      <c r="C622" s="3" t="s">
        <v>422</v>
      </c>
      <c r="D622" s="14" t="s">
        <v>440</v>
      </c>
      <c r="E622" s="11" t="s">
        <v>310</v>
      </c>
      <c r="F622" s="11" t="s">
        <v>362</v>
      </c>
      <c r="G622" s="127" t="s">
        <v>198</v>
      </c>
      <c r="H622" s="129" t="s">
        <v>235</v>
      </c>
      <c r="I622" s="127" t="s">
        <v>3</v>
      </c>
      <c r="J622" s="131">
        <v>250</v>
      </c>
      <c r="K622" s="131">
        <v>250</v>
      </c>
      <c r="L622" s="131">
        <v>250</v>
      </c>
      <c r="M622" s="69" t="s">
        <v>316</v>
      </c>
    </row>
    <row r="623" spans="1:13" ht="45">
      <c r="A623" s="127" t="s">
        <v>181</v>
      </c>
      <c r="B623" s="128" t="s">
        <v>801</v>
      </c>
      <c r="C623" s="3"/>
      <c r="D623" s="14" t="s">
        <v>374</v>
      </c>
      <c r="E623" s="11" t="s">
        <v>373</v>
      </c>
      <c r="F623" s="11" t="s">
        <v>338</v>
      </c>
      <c r="G623" s="127"/>
      <c r="H623" s="129" t="s">
        <v>236</v>
      </c>
      <c r="I623" s="127"/>
      <c r="J623" s="130">
        <v>50</v>
      </c>
      <c r="K623" s="130">
        <v>50</v>
      </c>
      <c r="L623" s="130">
        <v>50</v>
      </c>
      <c r="M623" s="69"/>
    </row>
    <row r="624" spans="1:13" ht="67.5">
      <c r="A624" s="127" t="s">
        <v>181</v>
      </c>
      <c r="B624" s="128" t="s">
        <v>872</v>
      </c>
      <c r="C624" s="3" t="s">
        <v>422</v>
      </c>
      <c r="D624" s="14" t="s">
        <v>441</v>
      </c>
      <c r="E624" s="11" t="s">
        <v>310</v>
      </c>
      <c r="F624" s="11" t="s">
        <v>362</v>
      </c>
      <c r="G624" s="127" t="s">
        <v>198</v>
      </c>
      <c r="H624" s="129" t="s">
        <v>236</v>
      </c>
      <c r="I624" s="127" t="s">
        <v>920</v>
      </c>
      <c r="J624" s="131">
        <v>50</v>
      </c>
      <c r="K624" s="131">
        <v>50</v>
      </c>
      <c r="L624" s="131">
        <v>50</v>
      </c>
      <c r="M624" s="69" t="s">
        <v>316</v>
      </c>
    </row>
    <row r="625" spans="1:13" ht="78.75">
      <c r="A625" s="127" t="s">
        <v>181</v>
      </c>
      <c r="B625" s="128" t="s">
        <v>802</v>
      </c>
      <c r="C625" s="3"/>
      <c r="D625" s="81" t="s">
        <v>324</v>
      </c>
      <c r="E625" s="78" t="s">
        <v>373</v>
      </c>
      <c r="F625" s="78" t="s">
        <v>338</v>
      </c>
      <c r="G625" s="127"/>
      <c r="H625" s="129" t="s">
        <v>237</v>
      </c>
      <c r="I625" s="127"/>
      <c r="J625" s="130">
        <v>36.94</v>
      </c>
      <c r="K625" s="130">
        <v>36.94</v>
      </c>
      <c r="L625" s="130">
        <v>36.94</v>
      </c>
      <c r="M625" s="69"/>
    </row>
    <row r="626" spans="1:13" ht="78.75">
      <c r="A626" s="127" t="s">
        <v>181</v>
      </c>
      <c r="B626" s="128" t="s">
        <v>728</v>
      </c>
      <c r="C626" s="3" t="s">
        <v>393</v>
      </c>
      <c r="D626" s="81" t="s">
        <v>380</v>
      </c>
      <c r="E626" s="78" t="s">
        <v>310</v>
      </c>
      <c r="F626" s="78" t="s">
        <v>379</v>
      </c>
      <c r="G626" s="127" t="s">
        <v>193</v>
      </c>
      <c r="H626" s="129" t="s">
        <v>237</v>
      </c>
      <c r="I626" s="127" t="s">
        <v>129</v>
      </c>
      <c r="J626" s="131">
        <v>36.94</v>
      </c>
      <c r="K626" s="131">
        <v>36.94</v>
      </c>
      <c r="L626" s="131">
        <v>36.94</v>
      </c>
      <c r="M626" s="69" t="s">
        <v>316</v>
      </c>
    </row>
    <row r="627" spans="1:13" ht="78.75">
      <c r="A627" s="127" t="s">
        <v>181</v>
      </c>
      <c r="B627" s="128" t="s">
        <v>803</v>
      </c>
      <c r="C627" s="3"/>
      <c r="D627" s="81" t="s">
        <v>324</v>
      </c>
      <c r="E627" s="78" t="s">
        <v>373</v>
      </c>
      <c r="F627" s="78" t="s">
        <v>338</v>
      </c>
      <c r="G627" s="127"/>
      <c r="H627" s="129" t="s">
        <v>238</v>
      </c>
      <c r="I627" s="127"/>
      <c r="J627" s="130">
        <v>40</v>
      </c>
      <c r="K627" s="130">
        <v>40</v>
      </c>
      <c r="L627" s="130">
        <v>40</v>
      </c>
      <c r="M627" s="69"/>
    </row>
    <row r="628" spans="1:13" ht="78.75">
      <c r="A628" s="127" t="s">
        <v>181</v>
      </c>
      <c r="B628" s="128" t="s">
        <v>728</v>
      </c>
      <c r="C628" s="3" t="s">
        <v>393</v>
      </c>
      <c r="D628" s="81" t="s">
        <v>380</v>
      </c>
      <c r="E628" s="78" t="s">
        <v>310</v>
      </c>
      <c r="F628" s="78" t="s">
        <v>379</v>
      </c>
      <c r="G628" s="127" t="s">
        <v>193</v>
      </c>
      <c r="H628" s="129" t="s">
        <v>238</v>
      </c>
      <c r="I628" s="127" t="s">
        <v>129</v>
      </c>
      <c r="J628" s="131">
        <v>40</v>
      </c>
      <c r="K628" s="131">
        <v>40</v>
      </c>
      <c r="L628" s="131">
        <v>40</v>
      </c>
      <c r="M628" s="69" t="s">
        <v>316</v>
      </c>
    </row>
    <row r="629" spans="1:13" ht="78.75">
      <c r="A629" s="127" t="s">
        <v>181</v>
      </c>
      <c r="B629" s="128" t="s">
        <v>804</v>
      </c>
      <c r="C629" s="3"/>
      <c r="D629" s="81" t="s">
        <v>324</v>
      </c>
      <c r="E629" s="78" t="s">
        <v>373</v>
      </c>
      <c r="F629" s="78" t="s">
        <v>338</v>
      </c>
      <c r="G629" s="127"/>
      <c r="H629" s="129" t="s">
        <v>239</v>
      </c>
      <c r="I629" s="127"/>
      <c r="J629" s="130">
        <v>35.64</v>
      </c>
      <c r="K629" s="130">
        <v>32.4</v>
      </c>
      <c r="L629" s="130">
        <v>32.4</v>
      </c>
      <c r="M629" s="69"/>
    </row>
    <row r="630" spans="1:13" ht="78.75">
      <c r="A630" s="127" t="s">
        <v>181</v>
      </c>
      <c r="B630" s="128" t="s">
        <v>728</v>
      </c>
      <c r="C630" s="3" t="s">
        <v>393</v>
      </c>
      <c r="D630" s="81" t="s">
        <v>380</v>
      </c>
      <c r="E630" s="78" t="s">
        <v>310</v>
      </c>
      <c r="F630" s="78" t="s">
        <v>379</v>
      </c>
      <c r="G630" s="127" t="s">
        <v>193</v>
      </c>
      <c r="H630" s="129" t="s">
        <v>239</v>
      </c>
      <c r="I630" s="127" t="s">
        <v>129</v>
      </c>
      <c r="J630" s="131">
        <v>35.64</v>
      </c>
      <c r="K630" s="131">
        <v>32.4</v>
      </c>
      <c r="L630" s="131">
        <v>32.4</v>
      </c>
      <c r="M630" s="69" t="s">
        <v>316</v>
      </c>
    </row>
    <row r="631" spans="1:13" ht="78.75">
      <c r="A631" s="127" t="s">
        <v>181</v>
      </c>
      <c r="B631" s="128" t="s">
        <v>805</v>
      </c>
      <c r="C631" s="3"/>
      <c r="D631" s="81" t="s">
        <v>324</v>
      </c>
      <c r="E631" s="78" t="s">
        <v>373</v>
      </c>
      <c r="F631" s="78" t="s">
        <v>338</v>
      </c>
      <c r="G631" s="127"/>
      <c r="H631" s="129" t="s">
        <v>240</v>
      </c>
      <c r="I631" s="127"/>
      <c r="J631" s="130">
        <v>39.116</v>
      </c>
      <c r="K631" s="130">
        <v>35.56</v>
      </c>
      <c r="L631" s="130">
        <v>35.56</v>
      </c>
      <c r="M631" s="69"/>
    </row>
    <row r="632" spans="1:13" ht="78.75">
      <c r="A632" s="127" t="s">
        <v>181</v>
      </c>
      <c r="B632" s="128" t="s">
        <v>728</v>
      </c>
      <c r="C632" s="3" t="s">
        <v>386</v>
      </c>
      <c r="D632" s="81" t="s">
        <v>380</v>
      </c>
      <c r="E632" s="78" t="s">
        <v>310</v>
      </c>
      <c r="F632" s="78" t="s">
        <v>379</v>
      </c>
      <c r="G632" s="127" t="s">
        <v>188</v>
      </c>
      <c r="H632" s="129" t="s">
        <v>240</v>
      </c>
      <c r="I632" s="127" t="s">
        <v>129</v>
      </c>
      <c r="J632" s="131">
        <v>39.116</v>
      </c>
      <c r="K632" s="131">
        <v>35.56</v>
      </c>
      <c r="L632" s="131">
        <v>35.56</v>
      </c>
      <c r="M632" s="69" t="s">
        <v>316</v>
      </c>
    </row>
    <row r="633" spans="1:13" ht="78.75">
      <c r="A633" s="127" t="s">
        <v>181</v>
      </c>
      <c r="B633" s="128" t="s">
        <v>806</v>
      </c>
      <c r="C633" s="3"/>
      <c r="D633" s="81" t="s">
        <v>324</v>
      </c>
      <c r="E633" s="78" t="s">
        <v>373</v>
      </c>
      <c r="F633" s="78" t="s">
        <v>338</v>
      </c>
      <c r="G633" s="127"/>
      <c r="H633" s="129" t="s">
        <v>241</v>
      </c>
      <c r="I633" s="127"/>
      <c r="J633" s="130">
        <v>40</v>
      </c>
      <c r="K633" s="130">
        <v>40</v>
      </c>
      <c r="L633" s="130">
        <v>40</v>
      </c>
      <c r="M633" s="69"/>
    </row>
    <row r="634" spans="1:13" ht="78.75">
      <c r="A634" s="127" t="s">
        <v>181</v>
      </c>
      <c r="B634" s="128" t="s">
        <v>728</v>
      </c>
      <c r="C634" s="3" t="s">
        <v>386</v>
      </c>
      <c r="D634" s="81" t="s">
        <v>380</v>
      </c>
      <c r="E634" s="78" t="s">
        <v>310</v>
      </c>
      <c r="F634" s="78" t="s">
        <v>379</v>
      </c>
      <c r="G634" s="127" t="s">
        <v>188</v>
      </c>
      <c r="H634" s="129" t="s">
        <v>241</v>
      </c>
      <c r="I634" s="127" t="s">
        <v>129</v>
      </c>
      <c r="J634" s="131">
        <v>40</v>
      </c>
      <c r="K634" s="131">
        <v>40</v>
      </c>
      <c r="L634" s="131">
        <v>40</v>
      </c>
      <c r="M634" s="69" t="s">
        <v>316</v>
      </c>
    </row>
    <row r="635" spans="1:13" ht="78.75">
      <c r="A635" s="127" t="s">
        <v>181</v>
      </c>
      <c r="B635" s="128" t="s">
        <v>807</v>
      </c>
      <c r="C635" s="80"/>
      <c r="D635" s="81" t="s">
        <v>374</v>
      </c>
      <c r="E635" s="78" t="s">
        <v>373</v>
      </c>
      <c r="F635" s="78" t="s">
        <v>338</v>
      </c>
      <c r="G635" s="127"/>
      <c r="H635" s="129" t="s">
        <v>242</v>
      </c>
      <c r="I635" s="127"/>
      <c r="J635" s="130">
        <v>34.54</v>
      </c>
      <c r="K635" s="130">
        <v>30.48</v>
      </c>
      <c r="L635" s="130">
        <v>30.48</v>
      </c>
      <c r="M635" s="69"/>
    </row>
    <row r="636" spans="1:13" ht="78.75">
      <c r="A636" s="127" t="s">
        <v>181</v>
      </c>
      <c r="B636" s="128" t="s">
        <v>728</v>
      </c>
      <c r="C636" s="80" t="s">
        <v>404</v>
      </c>
      <c r="D636" s="81" t="s">
        <v>380</v>
      </c>
      <c r="E636" s="78" t="s">
        <v>310</v>
      </c>
      <c r="F636" s="78" t="s">
        <v>379</v>
      </c>
      <c r="G636" s="127" t="s">
        <v>123</v>
      </c>
      <c r="H636" s="129" t="s">
        <v>242</v>
      </c>
      <c r="I636" s="127" t="s">
        <v>129</v>
      </c>
      <c r="J636" s="131">
        <v>34.54</v>
      </c>
      <c r="K636" s="131">
        <v>30.48</v>
      </c>
      <c r="L636" s="131">
        <v>30.48</v>
      </c>
      <c r="M636" s="69" t="s">
        <v>316</v>
      </c>
    </row>
    <row r="637" spans="1:13" ht="56.25">
      <c r="A637" s="127" t="s">
        <v>181</v>
      </c>
      <c r="B637" s="128" t="s">
        <v>986</v>
      </c>
      <c r="C637" s="3"/>
      <c r="D637" s="81" t="s">
        <v>324</v>
      </c>
      <c r="E637" s="78" t="s">
        <v>373</v>
      </c>
      <c r="F637" s="78" t="s">
        <v>338</v>
      </c>
      <c r="G637" s="127"/>
      <c r="H637" s="129" t="s">
        <v>919</v>
      </c>
      <c r="I637" s="127"/>
      <c r="J637" s="130">
        <v>5000</v>
      </c>
      <c r="K637" s="130">
        <v>0</v>
      </c>
      <c r="L637" s="130">
        <v>0</v>
      </c>
      <c r="M637" s="69"/>
    </row>
    <row r="638" spans="1:13" ht="33.75">
      <c r="A638" s="127" t="s">
        <v>181</v>
      </c>
      <c r="B638" s="128" t="s">
        <v>728</v>
      </c>
      <c r="C638" s="80" t="s">
        <v>386</v>
      </c>
      <c r="D638" s="81" t="s">
        <v>431</v>
      </c>
      <c r="E638" s="78" t="s">
        <v>310</v>
      </c>
      <c r="F638" s="78" t="s">
        <v>430</v>
      </c>
      <c r="G638" s="127" t="s">
        <v>188</v>
      </c>
      <c r="H638" s="129" t="s">
        <v>919</v>
      </c>
      <c r="I638" s="127" t="s">
        <v>129</v>
      </c>
      <c r="J638" s="131">
        <v>5000</v>
      </c>
      <c r="K638" s="131">
        <v>0</v>
      </c>
      <c r="L638" s="131">
        <v>0</v>
      </c>
      <c r="M638" s="69" t="s">
        <v>316</v>
      </c>
    </row>
    <row r="639" spans="1:13" ht="123.75">
      <c r="A639" s="127" t="s">
        <v>181</v>
      </c>
      <c r="B639" s="128" t="s">
        <v>808</v>
      </c>
      <c r="C639" s="3"/>
      <c r="D639" s="81" t="s">
        <v>382</v>
      </c>
      <c r="E639" s="78" t="s">
        <v>310</v>
      </c>
      <c r="F639" s="78" t="s">
        <v>381</v>
      </c>
      <c r="G639" s="127"/>
      <c r="H639" s="129" t="s">
        <v>243</v>
      </c>
      <c r="I639" s="127"/>
      <c r="J639" s="130">
        <v>703.67</v>
      </c>
      <c r="K639" s="130">
        <v>703.67</v>
      </c>
      <c r="L639" s="130">
        <v>703.67</v>
      </c>
      <c r="M639" s="69"/>
    </row>
    <row r="640" spans="1:13" ht="78.75">
      <c r="A640" s="127" t="s">
        <v>181</v>
      </c>
      <c r="B640" s="128" t="s">
        <v>728</v>
      </c>
      <c r="C640" s="3" t="s">
        <v>393</v>
      </c>
      <c r="D640" s="81" t="s">
        <v>380</v>
      </c>
      <c r="E640" s="78" t="s">
        <v>310</v>
      </c>
      <c r="F640" s="78" t="s">
        <v>379</v>
      </c>
      <c r="G640" s="127" t="s">
        <v>193</v>
      </c>
      <c r="H640" s="129" t="s">
        <v>243</v>
      </c>
      <c r="I640" s="127" t="s">
        <v>129</v>
      </c>
      <c r="J640" s="131">
        <v>703.67</v>
      </c>
      <c r="K640" s="131">
        <v>703.67</v>
      </c>
      <c r="L640" s="131">
        <v>703.67</v>
      </c>
      <c r="M640" s="69" t="s">
        <v>316</v>
      </c>
    </row>
    <row r="641" spans="1:13" ht="123.75">
      <c r="A641" s="127" t="s">
        <v>181</v>
      </c>
      <c r="B641" s="128" t="s">
        <v>809</v>
      </c>
      <c r="C641" s="3"/>
      <c r="D641" s="81" t="s">
        <v>382</v>
      </c>
      <c r="E641" s="78" t="s">
        <v>310</v>
      </c>
      <c r="F641" s="78" t="s">
        <v>381</v>
      </c>
      <c r="G641" s="127"/>
      <c r="H641" s="129" t="s">
        <v>244</v>
      </c>
      <c r="I641" s="127"/>
      <c r="J641" s="130">
        <v>653.59</v>
      </c>
      <c r="K641" s="130">
        <v>653.69000000000005</v>
      </c>
      <c r="L641" s="130">
        <v>653.69000000000005</v>
      </c>
      <c r="M641" s="69"/>
    </row>
    <row r="642" spans="1:13" ht="78.75">
      <c r="A642" s="127" t="s">
        <v>181</v>
      </c>
      <c r="B642" s="128" t="s">
        <v>728</v>
      </c>
      <c r="C642" s="3" t="s">
        <v>386</v>
      </c>
      <c r="D642" s="81" t="s">
        <v>380</v>
      </c>
      <c r="E642" s="78" t="s">
        <v>310</v>
      </c>
      <c r="F642" s="78" t="s">
        <v>379</v>
      </c>
      <c r="G642" s="127" t="s">
        <v>188</v>
      </c>
      <c r="H642" s="129" t="s">
        <v>244</v>
      </c>
      <c r="I642" s="127" t="s">
        <v>129</v>
      </c>
      <c r="J642" s="131">
        <v>653.59</v>
      </c>
      <c r="K642" s="131">
        <v>653.69000000000005</v>
      </c>
      <c r="L642" s="131">
        <v>653.69000000000005</v>
      </c>
      <c r="M642" s="69" t="s">
        <v>316</v>
      </c>
    </row>
    <row r="643" spans="1:13" ht="123.75">
      <c r="A643" s="127" t="s">
        <v>181</v>
      </c>
      <c r="B643" s="128" t="s">
        <v>810</v>
      </c>
      <c r="C643" s="3"/>
      <c r="D643" s="81" t="s">
        <v>382</v>
      </c>
      <c r="E643" s="78" t="s">
        <v>310</v>
      </c>
      <c r="F643" s="78" t="s">
        <v>381</v>
      </c>
      <c r="G643" s="127"/>
      <c r="H643" s="129" t="s">
        <v>245</v>
      </c>
      <c r="I643" s="127"/>
      <c r="J643" s="130">
        <v>2401</v>
      </c>
      <c r="K643" s="130">
        <v>2401</v>
      </c>
      <c r="L643" s="130">
        <v>2401</v>
      </c>
      <c r="M643" s="69"/>
    </row>
    <row r="644" spans="1:13" ht="78.75">
      <c r="A644" s="127" t="s">
        <v>181</v>
      </c>
      <c r="B644" s="128" t="s">
        <v>728</v>
      </c>
      <c r="C644" s="80" t="s">
        <v>386</v>
      </c>
      <c r="D644" s="81" t="s">
        <v>380</v>
      </c>
      <c r="E644" s="78" t="s">
        <v>310</v>
      </c>
      <c r="F644" s="78" t="s">
        <v>379</v>
      </c>
      <c r="G644" s="127" t="s">
        <v>188</v>
      </c>
      <c r="H644" s="129" t="s">
        <v>245</v>
      </c>
      <c r="I644" s="127" t="s">
        <v>129</v>
      </c>
      <c r="J644" s="131">
        <v>2401</v>
      </c>
      <c r="K644" s="131">
        <v>2401</v>
      </c>
      <c r="L644" s="131">
        <v>2401</v>
      </c>
      <c r="M644" s="69" t="s">
        <v>316</v>
      </c>
    </row>
    <row r="645" spans="1:13" ht="56.25">
      <c r="A645" s="127" t="s">
        <v>181</v>
      </c>
      <c r="B645" s="128" t="s">
        <v>811</v>
      </c>
      <c r="C645" s="3"/>
      <c r="D645" s="81" t="s">
        <v>324</v>
      </c>
      <c r="E645" s="78" t="s">
        <v>373</v>
      </c>
      <c r="F645" s="78" t="s">
        <v>338</v>
      </c>
      <c r="G645" s="127"/>
      <c r="H645" s="129" t="s">
        <v>246</v>
      </c>
      <c r="I645" s="127"/>
      <c r="J645" s="130">
        <v>536.64</v>
      </c>
      <c r="K645" s="130">
        <v>602.68799999999999</v>
      </c>
      <c r="L645" s="130">
        <v>602.68799999999999</v>
      </c>
      <c r="M645" s="69"/>
    </row>
    <row r="646" spans="1:13" ht="112.5">
      <c r="A646" s="127" t="s">
        <v>181</v>
      </c>
      <c r="B646" s="128" t="s">
        <v>728</v>
      </c>
      <c r="C646" s="3" t="s">
        <v>393</v>
      </c>
      <c r="D646" s="81" t="s">
        <v>392</v>
      </c>
      <c r="E646" s="78" t="s">
        <v>391</v>
      </c>
      <c r="F646" s="78" t="s">
        <v>390</v>
      </c>
      <c r="G646" s="127" t="s">
        <v>193</v>
      </c>
      <c r="H646" s="129" t="s">
        <v>246</v>
      </c>
      <c r="I646" s="127" t="s">
        <v>129</v>
      </c>
      <c r="J646" s="131">
        <v>536.64</v>
      </c>
      <c r="K646" s="131">
        <v>602.68799999999999</v>
      </c>
      <c r="L646" s="131">
        <v>602.68799999999999</v>
      </c>
      <c r="M646" s="69" t="s">
        <v>316</v>
      </c>
    </row>
    <row r="647" spans="1:13" ht="56.25">
      <c r="A647" s="127" t="s">
        <v>181</v>
      </c>
      <c r="B647" s="128" t="s">
        <v>812</v>
      </c>
      <c r="C647" s="3"/>
      <c r="D647" s="81" t="s">
        <v>324</v>
      </c>
      <c r="E647" s="78" t="s">
        <v>373</v>
      </c>
      <c r="F647" s="78" t="s">
        <v>338</v>
      </c>
      <c r="G647" s="127"/>
      <c r="H647" s="129" t="s">
        <v>247</v>
      </c>
      <c r="I647" s="127"/>
      <c r="J647" s="130">
        <v>1364.2370000000001</v>
      </c>
      <c r="K647" s="130">
        <v>1489.625</v>
      </c>
      <c r="L647" s="130">
        <v>1489.625</v>
      </c>
      <c r="M647" s="69"/>
    </row>
    <row r="648" spans="1:13" ht="112.5">
      <c r="A648" s="127" t="s">
        <v>181</v>
      </c>
      <c r="B648" s="128" t="s">
        <v>728</v>
      </c>
      <c r="C648" s="3" t="s">
        <v>393</v>
      </c>
      <c r="D648" s="81" t="s">
        <v>392</v>
      </c>
      <c r="E648" s="78" t="s">
        <v>391</v>
      </c>
      <c r="F648" s="78" t="s">
        <v>390</v>
      </c>
      <c r="G648" s="127" t="s">
        <v>193</v>
      </c>
      <c r="H648" s="129" t="s">
        <v>247</v>
      </c>
      <c r="I648" s="127" t="s">
        <v>129</v>
      </c>
      <c r="J648" s="131">
        <v>1364.2370000000001</v>
      </c>
      <c r="K648" s="131">
        <v>1489.625</v>
      </c>
      <c r="L648" s="131">
        <v>1489.625</v>
      </c>
      <c r="M648" s="69" t="s">
        <v>316</v>
      </c>
    </row>
    <row r="649" spans="1:13" ht="56.25">
      <c r="A649" s="127" t="s">
        <v>181</v>
      </c>
      <c r="B649" s="128" t="s">
        <v>813</v>
      </c>
      <c r="C649" s="3"/>
      <c r="D649" s="81" t="s">
        <v>324</v>
      </c>
      <c r="E649" s="78" t="s">
        <v>373</v>
      </c>
      <c r="F649" s="78" t="s">
        <v>338</v>
      </c>
      <c r="G649" s="127"/>
      <c r="H649" s="129" t="s">
        <v>248</v>
      </c>
      <c r="I649" s="127"/>
      <c r="J649" s="130">
        <v>679.36599999999999</v>
      </c>
      <c r="K649" s="130">
        <v>754.35799999999995</v>
      </c>
      <c r="L649" s="130">
        <v>754.35799999999995</v>
      </c>
      <c r="M649" s="69"/>
    </row>
    <row r="650" spans="1:13" ht="112.5">
      <c r="A650" s="127" t="s">
        <v>181</v>
      </c>
      <c r="B650" s="128" t="s">
        <v>728</v>
      </c>
      <c r="C650" s="3" t="s">
        <v>393</v>
      </c>
      <c r="D650" s="81" t="s">
        <v>392</v>
      </c>
      <c r="E650" s="78" t="s">
        <v>391</v>
      </c>
      <c r="F650" s="78" t="s">
        <v>390</v>
      </c>
      <c r="G650" s="127" t="s">
        <v>193</v>
      </c>
      <c r="H650" s="129" t="s">
        <v>248</v>
      </c>
      <c r="I650" s="127" t="s">
        <v>129</v>
      </c>
      <c r="J650" s="131">
        <v>679.36599999999999</v>
      </c>
      <c r="K650" s="131">
        <v>754.35799999999995</v>
      </c>
      <c r="L650" s="131">
        <v>754.35799999999995</v>
      </c>
      <c r="M650" s="69" t="s">
        <v>316</v>
      </c>
    </row>
    <row r="651" spans="1:13" ht="56.25">
      <c r="A651" s="127" t="s">
        <v>181</v>
      </c>
      <c r="B651" s="128" t="s">
        <v>814</v>
      </c>
      <c r="C651" s="80"/>
      <c r="D651" s="12" t="s">
        <v>324</v>
      </c>
      <c r="E651" s="11" t="s">
        <v>373</v>
      </c>
      <c r="F651" s="10" t="s">
        <v>338</v>
      </c>
      <c r="G651" s="127"/>
      <c r="H651" s="129" t="s">
        <v>249</v>
      </c>
      <c r="I651" s="127"/>
      <c r="J651" s="130">
        <v>1502.568</v>
      </c>
      <c r="K651" s="130">
        <v>1502.568</v>
      </c>
      <c r="L651" s="130">
        <v>1502.568</v>
      </c>
      <c r="M651" s="69"/>
    </row>
    <row r="652" spans="1:13" ht="78.75">
      <c r="A652" s="127" t="s">
        <v>181</v>
      </c>
      <c r="B652" s="128" t="s">
        <v>728</v>
      </c>
      <c r="C652" s="80" t="s">
        <v>386</v>
      </c>
      <c r="D652" s="12" t="s">
        <v>396</v>
      </c>
      <c r="E652" s="11" t="s">
        <v>310</v>
      </c>
      <c r="F652" s="10" t="s">
        <v>395</v>
      </c>
      <c r="G652" s="127" t="s">
        <v>188</v>
      </c>
      <c r="H652" s="129" t="s">
        <v>249</v>
      </c>
      <c r="I652" s="127" t="s">
        <v>129</v>
      </c>
      <c r="J652" s="131">
        <v>1502.568</v>
      </c>
      <c r="K652" s="131">
        <v>1502.568</v>
      </c>
      <c r="L652" s="131">
        <v>1502.568</v>
      </c>
      <c r="M652" s="69" t="s">
        <v>316</v>
      </c>
    </row>
    <row r="653" spans="1:13" ht="56.25">
      <c r="A653" s="127" t="s">
        <v>181</v>
      </c>
      <c r="B653" s="128" t="s">
        <v>815</v>
      </c>
      <c r="C653" s="80"/>
      <c r="D653" s="12" t="s">
        <v>324</v>
      </c>
      <c r="E653" s="11" t="s">
        <v>373</v>
      </c>
      <c r="F653" s="10" t="s">
        <v>338</v>
      </c>
      <c r="G653" s="127"/>
      <c r="H653" s="129" t="s">
        <v>250</v>
      </c>
      <c r="I653" s="127"/>
      <c r="J653" s="130">
        <v>1711.9960000000001</v>
      </c>
      <c r="K653" s="130">
        <v>1711.4960000000001</v>
      </c>
      <c r="L653" s="130">
        <v>1711.4960000000001</v>
      </c>
      <c r="M653" s="69"/>
    </row>
    <row r="654" spans="1:13" ht="78.75">
      <c r="A654" s="127" t="s">
        <v>181</v>
      </c>
      <c r="B654" s="128" t="s">
        <v>728</v>
      </c>
      <c r="C654" s="80" t="s">
        <v>386</v>
      </c>
      <c r="D654" s="12" t="s">
        <v>396</v>
      </c>
      <c r="E654" s="11" t="s">
        <v>310</v>
      </c>
      <c r="F654" s="10" t="s">
        <v>395</v>
      </c>
      <c r="G654" s="127" t="s">
        <v>188</v>
      </c>
      <c r="H654" s="129" t="s">
        <v>250</v>
      </c>
      <c r="I654" s="127" t="s">
        <v>129</v>
      </c>
      <c r="J654" s="131">
        <v>1711.9960000000001</v>
      </c>
      <c r="K654" s="131">
        <v>1711.4960000000001</v>
      </c>
      <c r="L654" s="131">
        <v>1711.4960000000001</v>
      </c>
      <c r="M654" s="69" t="s">
        <v>316</v>
      </c>
    </row>
    <row r="655" spans="1:13" ht="78.75">
      <c r="A655" s="127" t="s">
        <v>181</v>
      </c>
      <c r="B655" s="128" t="s">
        <v>816</v>
      </c>
      <c r="C655" s="74"/>
      <c r="D655" s="81" t="s">
        <v>419</v>
      </c>
      <c r="E655" s="78" t="s">
        <v>310</v>
      </c>
      <c r="F655" s="78" t="s">
        <v>418</v>
      </c>
      <c r="G655" s="127"/>
      <c r="H655" s="129" t="s">
        <v>251</v>
      </c>
      <c r="I655" s="127"/>
      <c r="J655" s="130">
        <v>206.5</v>
      </c>
      <c r="K655" s="130">
        <v>206.5</v>
      </c>
      <c r="L655" s="130">
        <v>206.5</v>
      </c>
      <c r="M655" s="69"/>
    </row>
    <row r="656" spans="1:13" ht="101.25">
      <c r="A656" s="127" t="s">
        <v>181</v>
      </c>
      <c r="B656" s="128" t="s">
        <v>817</v>
      </c>
      <c r="C656" s="74" t="s">
        <v>407</v>
      </c>
      <c r="D656" s="81" t="s">
        <v>417</v>
      </c>
      <c r="E656" s="78" t="s">
        <v>310</v>
      </c>
      <c r="F656" s="78" t="s">
        <v>416</v>
      </c>
      <c r="G656" s="127" t="s">
        <v>28</v>
      </c>
      <c r="H656" s="129" t="s">
        <v>251</v>
      </c>
      <c r="I656" s="127" t="s">
        <v>252</v>
      </c>
      <c r="J656" s="131">
        <v>206.5</v>
      </c>
      <c r="K656" s="131">
        <v>206.5</v>
      </c>
      <c r="L656" s="131">
        <v>206.5</v>
      </c>
      <c r="M656" s="69" t="s">
        <v>308</v>
      </c>
    </row>
    <row r="657" spans="1:13" ht="112.5">
      <c r="A657" s="127" t="s">
        <v>181</v>
      </c>
      <c r="B657" s="128" t="s">
        <v>880</v>
      </c>
      <c r="C657" s="74"/>
      <c r="D657" s="81" t="s">
        <v>415</v>
      </c>
      <c r="E657" s="78" t="s">
        <v>310</v>
      </c>
      <c r="F657" s="78" t="s">
        <v>414</v>
      </c>
      <c r="G657" s="127"/>
      <c r="H657" s="129" t="s">
        <v>886</v>
      </c>
      <c r="I657" s="127"/>
      <c r="J657" s="130">
        <v>5459.2</v>
      </c>
      <c r="K657" s="130">
        <v>5459.2</v>
      </c>
      <c r="L657" s="130">
        <v>5459.2</v>
      </c>
      <c r="M657" s="69"/>
    </row>
    <row r="658" spans="1:13" ht="101.25">
      <c r="A658" s="127" t="s">
        <v>181</v>
      </c>
      <c r="B658" s="128" t="s">
        <v>817</v>
      </c>
      <c r="C658" s="3" t="s">
        <v>413</v>
      </c>
      <c r="D658" s="81" t="s">
        <v>412</v>
      </c>
      <c r="E658" s="78" t="s">
        <v>310</v>
      </c>
      <c r="F658" s="78" t="s">
        <v>411</v>
      </c>
      <c r="G658" s="127" t="s">
        <v>34</v>
      </c>
      <c r="H658" s="129" t="s">
        <v>886</v>
      </c>
      <c r="I658" s="127" t="s">
        <v>252</v>
      </c>
      <c r="J658" s="131">
        <v>5459.2</v>
      </c>
      <c r="K658" s="131">
        <v>5459.2</v>
      </c>
      <c r="L658" s="131">
        <v>5459.2</v>
      </c>
      <c r="M658" s="69" t="s">
        <v>308</v>
      </c>
    </row>
    <row r="659" spans="1:13" ht="168.75">
      <c r="A659" s="127" t="s">
        <v>181</v>
      </c>
      <c r="B659" s="128" t="s">
        <v>818</v>
      </c>
      <c r="C659" s="3"/>
      <c r="D659" s="81" t="s">
        <v>410</v>
      </c>
      <c r="E659" s="78" t="s">
        <v>409</v>
      </c>
      <c r="F659" s="78" t="s">
        <v>408</v>
      </c>
      <c r="G659" s="127"/>
      <c r="H659" s="129" t="s">
        <v>253</v>
      </c>
      <c r="I659" s="127"/>
      <c r="J659" s="130">
        <v>312.39999999999998</v>
      </c>
      <c r="K659" s="130">
        <v>312.39999999999998</v>
      </c>
      <c r="L659" s="130">
        <v>312.39999999999998</v>
      </c>
      <c r="M659" s="69"/>
    </row>
    <row r="660" spans="1:13" ht="146.25">
      <c r="A660" s="127" t="s">
        <v>181</v>
      </c>
      <c r="B660" s="128" t="s">
        <v>758</v>
      </c>
      <c r="C660" s="3" t="s">
        <v>407</v>
      </c>
      <c r="D660" s="81" t="s">
        <v>406</v>
      </c>
      <c r="E660" s="78" t="s">
        <v>310</v>
      </c>
      <c r="F660" s="78" t="s">
        <v>405</v>
      </c>
      <c r="G660" s="127" t="s">
        <v>188</v>
      </c>
      <c r="H660" s="129" t="s">
        <v>253</v>
      </c>
      <c r="I660" s="127" t="s">
        <v>163</v>
      </c>
      <c r="J660" s="131">
        <v>312.39999999999998</v>
      </c>
      <c r="K660" s="131">
        <v>312.39999999999998</v>
      </c>
      <c r="L660" s="131">
        <v>312.39999999999998</v>
      </c>
      <c r="M660" s="69" t="s">
        <v>308</v>
      </c>
    </row>
    <row r="661" spans="1:13" ht="157.5">
      <c r="A661" s="127" t="s">
        <v>181</v>
      </c>
      <c r="B661" s="128" t="s">
        <v>819</v>
      </c>
      <c r="C661" s="3"/>
      <c r="D661" s="81" t="s">
        <v>403</v>
      </c>
      <c r="E661" s="78" t="s">
        <v>429</v>
      </c>
      <c r="F661" s="78" t="s">
        <v>401</v>
      </c>
      <c r="G661" s="127"/>
      <c r="H661" s="129" t="s">
        <v>254</v>
      </c>
      <c r="I661" s="127"/>
      <c r="J661" s="130">
        <v>12557.009</v>
      </c>
      <c r="K661" s="130">
        <v>12557.009</v>
      </c>
      <c r="L661" s="130">
        <v>12557.009</v>
      </c>
      <c r="M661" s="69"/>
    </row>
    <row r="662" spans="1:13" ht="135">
      <c r="A662" s="127" t="s">
        <v>181</v>
      </c>
      <c r="B662" s="128" t="s">
        <v>730</v>
      </c>
      <c r="C662" s="3" t="s">
        <v>428</v>
      </c>
      <c r="D662" s="81" t="s">
        <v>427</v>
      </c>
      <c r="E662" s="78" t="s">
        <v>310</v>
      </c>
      <c r="F662" s="78" t="s">
        <v>426</v>
      </c>
      <c r="G662" s="127" t="s">
        <v>193</v>
      </c>
      <c r="H662" s="129" t="s">
        <v>254</v>
      </c>
      <c r="I662" s="127" t="s">
        <v>131</v>
      </c>
      <c r="J662" s="131">
        <v>12557.009</v>
      </c>
      <c r="K662" s="131">
        <v>12557.009</v>
      </c>
      <c r="L662" s="131">
        <v>12557.009</v>
      </c>
      <c r="M662" s="69" t="s">
        <v>316</v>
      </c>
    </row>
    <row r="663" spans="1:13" ht="168.75">
      <c r="A663" s="127" t="s">
        <v>181</v>
      </c>
      <c r="B663" s="128" t="s">
        <v>820</v>
      </c>
      <c r="C663" s="3"/>
      <c r="D663" s="81" t="s">
        <v>403</v>
      </c>
      <c r="E663" s="78" t="s">
        <v>429</v>
      </c>
      <c r="F663" s="78" t="s">
        <v>401</v>
      </c>
      <c r="G663" s="127"/>
      <c r="H663" s="129" t="s">
        <v>255</v>
      </c>
      <c r="I663" s="127"/>
      <c r="J663" s="130">
        <v>1428.114</v>
      </c>
      <c r="K663" s="130">
        <v>1428.114</v>
      </c>
      <c r="L663" s="130">
        <v>1428.114</v>
      </c>
      <c r="M663" s="69"/>
    </row>
    <row r="664" spans="1:13" ht="135">
      <c r="A664" s="127" t="s">
        <v>181</v>
      </c>
      <c r="B664" s="128" t="s">
        <v>730</v>
      </c>
      <c r="C664" s="3" t="s">
        <v>428</v>
      </c>
      <c r="D664" s="81" t="s">
        <v>427</v>
      </c>
      <c r="E664" s="78" t="s">
        <v>310</v>
      </c>
      <c r="F664" s="78" t="s">
        <v>426</v>
      </c>
      <c r="G664" s="127" t="s">
        <v>193</v>
      </c>
      <c r="H664" s="129" t="s">
        <v>255</v>
      </c>
      <c r="I664" s="127" t="s">
        <v>131</v>
      </c>
      <c r="J664" s="131">
        <v>1428.114</v>
      </c>
      <c r="K664" s="131">
        <v>1428.114</v>
      </c>
      <c r="L664" s="131">
        <v>1428.114</v>
      </c>
      <c r="M664" s="69" t="s">
        <v>316</v>
      </c>
    </row>
    <row r="665" spans="1:13" ht="157.5">
      <c r="A665" s="127" t="s">
        <v>181</v>
      </c>
      <c r="B665" s="128" t="s">
        <v>821</v>
      </c>
      <c r="C665" s="3"/>
      <c r="D665" s="81" t="s">
        <v>403</v>
      </c>
      <c r="E665" s="78" t="s">
        <v>429</v>
      </c>
      <c r="F665" s="78" t="s">
        <v>401</v>
      </c>
      <c r="G665" s="127"/>
      <c r="H665" s="129" t="s">
        <v>256</v>
      </c>
      <c r="I665" s="127"/>
      <c r="J665" s="130">
        <v>30401.179</v>
      </c>
      <c r="K665" s="130">
        <v>30401.179</v>
      </c>
      <c r="L665" s="130">
        <v>30401.179</v>
      </c>
      <c r="M665" s="69"/>
    </row>
    <row r="666" spans="1:13" ht="135">
      <c r="A666" s="127" t="s">
        <v>181</v>
      </c>
      <c r="B666" s="128" t="s">
        <v>730</v>
      </c>
      <c r="C666" s="3" t="s">
        <v>428</v>
      </c>
      <c r="D666" s="81" t="s">
        <v>427</v>
      </c>
      <c r="E666" s="78" t="s">
        <v>310</v>
      </c>
      <c r="F666" s="78" t="s">
        <v>426</v>
      </c>
      <c r="G666" s="127" t="s">
        <v>193</v>
      </c>
      <c r="H666" s="129" t="s">
        <v>256</v>
      </c>
      <c r="I666" s="127" t="s">
        <v>131</v>
      </c>
      <c r="J666" s="131">
        <v>30401.179</v>
      </c>
      <c r="K666" s="131">
        <v>30401.179</v>
      </c>
      <c r="L666" s="131">
        <v>30401.179</v>
      </c>
      <c r="M666" s="69" t="s">
        <v>316</v>
      </c>
    </row>
    <row r="667" spans="1:13" ht="168.75">
      <c r="A667" s="127" t="s">
        <v>181</v>
      </c>
      <c r="B667" s="128" t="s">
        <v>822</v>
      </c>
      <c r="C667" s="3"/>
      <c r="D667" s="81" t="s">
        <v>403</v>
      </c>
      <c r="E667" s="78" t="s">
        <v>429</v>
      </c>
      <c r="F667" s="78" t="s">
        <v>401</v>
      </c>
      <c r="G667" s="127"/>
      <c r="H667" s="129" t="s">
        <v>257</v>
      </c>
      <c r="I667" s="127"/>
      <c r="J667" s="130">
        <v>3105.826</v>
      </c>
      <c r="K667" s="130">
        <v>3105.826</v>
      </c>
      <c r="L667" s="130">
        <v>3105.826</v>
      </c>
      <c r="M667" s="69"/>
    </row>
    <row r="668" spans="1:13" ht="135">
      <c r="A668" s="127" t="s">
        <v>181</v>
      </c>
      <c r="B668" s="128" t="s">
        <v>730</v>
      </c>
      <c r="C668" s="3" t="s">
        <v>428</v>
      </c>
      <c r="D668" s="81" t="s">
        <v>427</v>
      </c>
      <c r="E668" s="78" t="s">
        <v>310</v>
      </c>
      <c r="F668" s="78" t="s">
        <v>426</v>
      </c>
      <c r="G668" s="127" t="s">
        <v>193</v>
      </c>
      <c r="H668" s="129" t="s">
        <v>257</v>
      </c>
      <c r="I668" s="127" t="s">
        <v>131</v>
      </c>
      <c r="J668" s="131">
        <v>3105.826</v>
      </c>
      <c r="K668" s="131">
        <v>3105.826</v>
      </c>
      <c r="L668" s="131">
        <v>3105.826</v>
      </c>
      <c r="M668" s="69" t="s">
        <v>316</v>
      </c>
    </row>
    <row r="669" spans="1:13" ht="157.5">
      <c r="A669" s="127" t="s">
        <v>181</v>
      </c>
      <c r="B669" s="128" t="s">
        <v>823</v>
      </c>
      <c r="C669" s="3"/>
      <c r="D669" s="81" t="s">
        <v>403</v>
      </c>
      <c r="E669" s="78" t="s">
        <v>429</v>
      </c>
      <c r="F669" s="78" t="s">
        <v>401</v>
      </c>
      <c r="G669" s="127"/>
      <c r="H669" s="129" t="s">
        <v>258</v>
      </c>
      <c r="I669" s="127"/>
      <c r="J669" s="130">
        <v>15200.59</v>
      </c>
      <c r="K669" s="130">
        <v>15200.59</v>
      </c>
      <c r="L669" s="130">
        <v>15200.59</v>
      </c>
      <c r="M669" s="69"/>
    </row>
    <row r="670" spans="1:13" ht="135">
      <c r="A670" s="127" t="s">
        <v>181</v>
      </c>
      <c r="B670" s="128" t="s">
        <v>730</v>
      </c>
      <c r="C670" s="3" t="s">
        <v>428</v>
      </c>
      <c r="D670" s="81" t="s">
        <v>427</v>
      </c>
      <c r="E670" s="78" t="s">
        <v>310</v>
      </c>
      <c r="F670" s="78" t="s">
        <v>426</v>
      </c>
      <c r="G670" s="127" t="s">
        <v>193</v>
      </c>
      <c r="H670" s="129" t="s">
        <v>258</v>
      </c>
      <c r="I670" s="127" t="s">
        <v>131</v>
      </c>
      <c r="J670" s="131">
        <v>15200.59</v>
      </c>
      <c r="K670" s="131">
        <v>15200.59</v>
      </c>
      <c r="L670" s="131">
        <v>15200.59</v>
      </c>
      <c r="M670" s="69" t="s">
        <v>316</v>
      </c>
    </row>
    <row r="671" spans="1:13" ht="168.75">
      <c r="A671" s="127" t="s">
        <v>181</v>
      </c>
      <c r="B671" s="128" t="s">
        <v>824</v>
      </c>
      <c r="C671" s="3"/>
      <c r="D671" s="81" t="s">
        <v>403</v>
      </c>
      <c r="E671" s="78" t="s">
        <v>429</v>
      </c>
      <c r="F671" s="78" t="s">
        <v>401</v>
      </c>
      <c r="G671" s="127"/>
      <c r="H671" s="129" t="s">
        <v>259</v>
      </c>
      <c r="I671" s="127"/>
      <c r="J671" s="130">
        <v>925.63400000000001</v>
      </c>
      <c r="K671" s="130">
        <v>925.63400000000001</v>
      </c>
      <c r="L671" s="130">
        <v>925.63400000000001</v>
      </c>
      <c r="M671" s="69"/>
    </row>
    <row r="672" spans="1:13" ht="135">
      <c r="A672" s="127" t="s">
        <v>181</v>
      </c>
      <c r="B672" s="128" t="s">
        <v>730</v>
      </c>
      <c r="C672" s="3" t="s">
        <v>428</v>
      </c>
      <c r="D672" s="81" t="s">
        <v>427</v>
      </c>
      <c r="E672" s="78" t="s">
        <v>310</v>
      </c>
      <c r="F672" s="78" t="s">
        <v>426</v>
      </c>
      <c r="G672" s="127" t="s">
        <v>193</v>
      </c>
      <c r="H672" s="129" t="s">
        <v>259</v>
      </c>
      <c r="I672" s="127" t="s">
        <v>131</v>
      </c>
      <c r="J672" s="131">
        <v>925.63400000000001</v>
      </c>
      <c r="K672" s="131">
        <v>925.63400000000001</v>
      </c>
      <c r="L672" s="131">
        <v>925.63400000000001</v>
      </c>
      <c r="M672" s="69" t="s">
        <v>316</v>
      </c>
    </row>
    <row r="673" spans="1:13" ht="157.5">
      <c r="A673" s="127" t="s">
        <v>181</v>
      </c>
      <c r="B673" s="128" t="s">
        <v>825</v>
      </c>
      <c r="C673" s="3"/>
      <c r="D673" s="81" t="s">
        <v>403</v>
      </c>
      <c r="E673" s="78" t="s">
        <v>429</v>
      </c>
      <c r="F673" s="78" t="s">
        <v>401</v>
      </c>
      <c r="G673" s="127"/>
      <c r="H673" s="129" t="s">
        <v>260</v>
      </c>
      <c r="I673" s="127"/>
      <c r="J673" s="130">
        <v>40400</v>
      </c>
      <c r="K673" s="130">
        <v>40400</v>
      </c>
      <c r="L673" s="130">
        <v>40400</v>
      </c>
      <c r="M673" s="69"/>
    </row>
    <row r="674" spans="1:13" ht="135">
      <c r="A674" s="127" t="s">
        <v>181</v>
      </c>
      <c r="B674" s="128" t="s">
        <v>730</v>
      </c>
      <c r="C674" s="3" t="s">
        <v>428</v>
      </c>
      <c r="D674" s="81" t="s">
        <v>427</v>
      </c>
      <c r="E674" s="78" t="s">
        <v>310</v>
      </c>
      <c r="F674" s="78" t="s">
        <v>426</v>
      </c>
      <c r="G674" s="127" t="s">
        <v>188</v>
      </c>
      <c r="H674" s="129" t="s">
        <v>260</v>
      </c>
      <c r="I674" s="127" t="s">
        <v>131</v>
      </c>
      <c r="J674" s="131">
        <v>40400</v>
      </c>
      <c r="K674" s="131">
        <v>40400</v>
      </c>
      <c r="L674" s="131">
        <v>40400</v>
      </c>
      <c r="M674" s="69" t="s">
        <v>316</v>
      </c>
    </row>
    <row r="675" spans="1:13" ht="168.75">
      <c r="A675" s="127" t="s">
        <v>181</v>
      </c>
      <c r="B675" s="128" t="s">
        <v>826</v>
      </c>
      <c r="C675" s="3"/>
      <c r="D675" s="81" t="s">
        <v>403</v>
      </c>
      <c r="E675" s="78" t="s">
        <v>429</v>
      </c>
      <c r="F675" s="78" t="s">
        <v>401</v>
      </c>
      <c r="G675" s="127"/>
      <c r="H675" s="129" t="s">
        <v>261</v>
      </c>
      <c r="I675" s="127"/>
      <c r="J675" s="130">
        <v>17593.866999999998</v>
      </c>
      <c r="K675" s="130">
        <v>17593.866999999998</v>
      </c>
      <c r="L675" s="130">
        <v>17593.866999999998</v>
      </c>
      <c r="M675" s="69"/>
    </row>
    <row r="676" spans="1:13" ht="135">
      <c r="A676" s="127" t="s">
        <v>181</v>
      </c>
      <c r="B676" s="128" t="s">
        <v>730</v>
      </c>
      <c r="C676" s="3" t="s">
        <v>428</v>
      </c>
      <c r="D676" s="81" t="s">
        <v>427</v>
      </c>
      <c r="E676" s="78" t="s">
        <v>310</v>
      </c>
      <c r="F676" s="78" t="s">
        <v>426</v>
      </c>
      <c r="G676" s="127" t="s">
        <v>188</v>
      </c>
      <c r="H676" s="129" t="s">
        <v>261</v>
      </c>
      <c r="I676" s="127" t="s">
        <v>131</v>
      </c>
      <c r="J676" s="131">
        <v>17593.866999999998</v>
      </c>
      <c r="K676" s="131">
        <v>17593.866999999998</v>
      </c>
      <c r="L676" s="131">
        <v>17593.866999999998</v>
      </c>
      <c r="M676" s="69" t="s">
        <v>316</v>
      </c>
    </row>
    <row r="677" spans="1:13" ht="157.5">
      <c r="A677" s="127" t="s">
        <v>181</v>
      </c>
      <c r="B677" s="128" t="s">
        <v>827</v>
      </c>
      <c r="C677" s="3"/>
      <c r="D677" s="81" t="s">
        <v>403</v>
      </c>
      <c r="E677" s="78" t="s">
        <v>429</v>
      </c>
      <c r="F677" s="78" t="s">
        <v>401</v>
      </c>
      <c r="G677" s="127"/>
      <c r="H677" s="129" t="s">
        <v>262</v>
      </c>
      <c r="I677" s="127"/>
      <c r="J677" s="130">
        <v>43400</v>
      </c>
      <c r="K677" s="130">
        <v>43400</v>
      </c>
      <c r="L677" s="130">
        <v>43400</v>
      </c>
      <c r="M677" s="69"/>
    </row>
    <row r="678" spans="1:13" ht="135">
      <c r="A678" s="127" t="s">
        <v>181</v>
      </c>
      <c r="B678" s="128" t="s">
        <v>730</v>
      </c>
      <c r="C678" s="3" t="s">
        <v>428</v>
      </c>
      <c r="D678" s="81" t="s">
        <v>427</v>
      </c>
      <c r="E678" s="78" t="s">
        <v>310</v>
      </c>
      <c r="F678" s="78" t="s">
        <v>426</v>
      </c>
      <c r="G678" s="127" t="s">
        <v>188</v>
      </c>
      <c r="H678" s="129" t="s">
        <v>262</v>
      </c>
      <c r="I678" s="127" t="s">
        <v>131</v>
      </c>
      <c r="J678" s="131">
        <v>43400</v>
      </c>
      <c r="K678" s="131">
        <v>43400</v>
      </c>
      <c r="L678" s="131">
        <v>43400</v>
      </c>
      <c r="M678" s="69" t="s">
        <v>316</v>
      </c>
    </row>
    <row r="679" spans="1:13" ht="168.75">
      <c r="A679" s="127" t="s">
        <v>181</v>
      </c>
      <c r="B679" s="128" t="s">
        <v>828</v>
      </c>
      <c r="C679" s="3"/>
      <c r="D679" s="81" t="s">
        <v>403</v>
      </c>
      <c r="E679" s="78" t="s">
        <v>429</v>
      </c>
      <c r="F679" s="78" t="s">
        <v>401</v>
      </c>
      <c r="G679" s="127"/>
      <c r="H679" s="129" t="s">
        <v>263</v>
      </c>
      <c r="I679" s="127"/>
      <c r="J679" s="130">
        <v>15044.475</v>
      </c>
      <c r="K679" s="130">
        <v>15044.475</v>
      </c>
      <c r="L679" s="130">
        <v>15044.475</v>
      </c>
      <c r="M679" s="69"/>
    </row>
    <row r="680" spans="1:13" ht="135">
      <c r="A680" s="127" t="s">
        <v>181</v>
      </c>
      <c r="B680" s="128" t="s">
        <v>730</v>
      </c>
      <c r="C680" s="3" t="s">
        <v>428</v>
      </c>
      <c r="D680" s="81" t="s">
        <v>427</v>
      </c>
      <c r="E680" s="78" t="s">
        <v>310</v>
      </c>
      <c r="F680" s="78" t="s">
        <v>426</v>
      </c>
      <c r="G680" s="127" t="s">
        <v>188</v>
      </c>
      <c r="H680" s="129" t="s">
        <v>263</v>
      </c>
      <c r="I680" s="127" t="s">
        <v>131</v>
      </c>
      <c r="J680" s="131">
        <v>15044.475</v>
      </c>
      <c r="K680" s="131">
        <v>15044.475</v>
      </c>
      <c r="L680" s="131">
        <v>15044.475</v>
      </c>
      <c r="M680" s="69" t="s">
        <v>316</v>
      </c>
    </row>
    <row r="681" spans="1:13" ht="146.25">
      <c r="A681" s="127" t="s">
        <v>181</v>
      </c>
      <c r="B681" s="128" t="s">
        <v>829</v>
      </c>
      <c r="C681" s="3"/>
      <c r="D681" s="81" t="s">
        <v>403</v>
      </c>
      <c r="E681" s="78" t="s">
        <v>429</v>
      </c>
      <c r="F681" s="78" t="s">
        <v>401</v>
      </c>
      <c r="G681" s="127"/>
      <c r="H681" s="129" t="s">
        <v>264</v>
      </c>
      <c r="I681" s="127"/>
      <c r="J681" s="130">
        <v>438.96499999999997</v>
      </c>
      <c r="K681" s="130">
        <v>438.96499999999997</v>
      </c>
      <c r="L681" s="130">
        <v>438.96499999999997</v>
      </c>
      <c r="M681" s="69"/>
    </row>
    <row r="682" spans="1:13" ht="135">
      <c r="A682" s="127" t="s">
        <v>181</v>
      </c>
      <c r="B682" s="128" t="s">
        <v>730</v>
      </c>
      <c r="C682" s="3" t="s">
        <v>428</v>
      </c>
      <c r="D682" s="81" t="s">
        <v>427</v>
      </c>
      <c r="E682" s="78" t="s">
        <v>310</v>
      </c>
      <c r="F682" s="78" t="s">
        <v>426</v>
      </c>
      <c r="G682" s="127" t="s">
        <v>193</v>
      </c>
      <c r="H682" s="129" t="s">
        <v>264</v>
      </c>
      <c r="I682" s="127" t="s">
        <v>131</v>
      </c>
      <c r="J682" s="131">
        <v>438.96499999999997</v>
      </c>
      <c r="K682" s="131">
        <v>438.96499999999997</v>
      </c>
      <c r="L682" s="131">
        <v>438.96499999999997</v>
      </c>
      <c r="M682" s="69" t="s">
        <v>316</v>
      </c>
    </row>
    <row r="683" spans="1:13" ht="146.25">
      <c r="A683" s="127" t="s">
        <v>181</v>
      </c>
      <c r="B683" s="128" t="s">
        <v>830</v>
      </c>
      <c r="C683" s="3"/>
      <c r="D683" s="81" t="s">
        <v>403</v>
      </c>
      <c r="E683" s="78" t="s">
        <v>429</v>
      </c>
      <c r="F683" s="78" t="s">
        <v>401</v>
      </c>
      <c r="G683" s="127"/>
      <c r="H683" s="129" t="s">
        <v>265</v>
      </c>
      <c r="I683" s="127"/>
      <c r="J683" s="130">
        <v>1022.446</v>
      </c>
      <c r="K683" s="130">
        <v>1022.446</v>
      </c>
      <c r="L683" s="130">
        <v>1022.446</v>
      </c>
      <c r="M683" s="69"/>
    </row>
    <row r="684" spans="1:13" ht="135">
      <c r="A684" s="127" t="s">
        <v>181</v>
      </c>
      <c r="B684" s="128" t="s">
        <v>730</v>
      </c>
      <c r="C684" s="3" t="s">
        <v>428</v>
      </c>
      <c r="D684" s="81" t="s">
        <v>427</v>
      </c>
      <c r="E684" s="78" t="s">
        <v>310</v>
      </c>
      <c r="F684" s="78" t="s">
        <v>426</v>
      </c>
      <c r="G684" s="127" t="s">
        <v>193</v>
      </c>
      <c r="H684" s="129" t="s">
        <v>265</v>
      </c>
      <c r="I684" s="127" t="s">
        <v>131</v>
      </c>
      <c r="J684" s="131">
        <v>1022.446</v>
      </c>
      <c r="K684" s="131">
        <v>1022.446</v>
      </c>
      <c r="L684" s="131">
        <v>1022.446</v>
      </c>
      <c r="M684" s="69" t="s">
        <v>316</v>
      </c>
    </row>
    <row r="685" spans="1:13" ht="146.25">
      <c r="A685" s="127" t="s">
        <v>181</v>
      </c>
      <c r="B685" s="128" t="s">
        <v>831</v>
      </c>
      <c r="C685" s="3"/>
      <c r="D685" s="81" t="s">
        <v>403</v>
      </c>
      <c r="E685" s="78" t="s">
        <v>429</v>
      </c>
      <c r="F685" s="78" t="s">
        <v>401</v>
      </c>
      <c r="G685" s="127"/>
      <c r="H685" s="129" t="s">
        <v>266</v>
      </c>
      <c r="I685" s="127"/>
      <c r="J685" s="130">
        <v>506.17</v>
      </c>
      <c r="K685" s="130">
        <v>506.17</v>
      </c>
      <c r="L685" s="130">
        <v>506.17</v>
      </c>
      <c r="M685" s="69"/>
    </row>
    <row r="686" spans="1:13" ht="135">
      <c r="A686" s="127" t="s">
        <v>181</v>
      </c>
      <c r="B686" s="128" t="s">
        <v>730</v>
      </c>
      <c r="C686" s="3" t="s">
        <v>428</v>
      </c>
      <c r="D686" s="81" t="s">
        <v>427</v>
      </c>
      <c r="E686" s="78" t="s">
        <v>310</v>
      </c>
      <c r="F686" s="78" t="s">
        <v>426</v>
      </c>
      <c r="G686" s="127" t="s">
        <v>193</v>
      </c>
      <c r="H686" s="129" t="s">
        <v>266</v>
      </c>
      <c r="I686" s="127" t="s">
        <v>131</v>
      </c>
      <c r="J686" s="131">
        <v>506.17</v>
      </c>
      <c r="K686" s="131">
        <v>506.17</v>
      </c>
      <c r="L686" s="131">
        <v>506.17</v>
      </c>
      <c r="M686" s="69" t="s">
        <v>316</v>
      </c>
    </row>
    <row r="687" spans="1:13" ht="146.25">
      <c r="A687" s="127" t="s">
        <v>181</v>
      </c>
      <c r="B687" s="128" t="s">
        <v>832</v>
      </c>
      <c r="C687" s="3"/>
      <c r="D687" s="81" t="s">
        <v>403</v>
      </c>
      <c r="E687" s="78" t="s">
        <v>429</v>
      </c>
      <c r="F687" s="78" t="s">
        <v>401</v>
      </c>
      <c r="G687" s="127"/>
      <c r="H687" s="129" t="s">
        <v>267</v>
      </c>
      <c r="I687" s="127"/>
      <c r="J687" s="130">
        <v>2318.009</v>
      </c>
      <c r="K687" s="130">
        <v>2318.009</v>
      </c>
      <c r="L687" s="130">
        <v>2318.009</v>
      </c>
      <c r="M687" s="69"/>
    </row>
    <row r="688" spans="1:13" ht="135">
      <c r="A688" s="127" t="s">
        <v>181</v>
      </c>
      <c r="B688" s="128" t="s">
        <v>730</v>
      </c>
      <c r="C688" s="3" t="s">
        <v>428</v>
      </c>
      <c r="D688" s="81" t="s">
        <v>427</v>
      </c>
      <c r="E688" s="78" t="s">
        <v>310</v>
      </c>
      <c r="F688" s="78" t="s">
        <v>426</v>
      </c>
      <c r="G688" s="127" t="s">
        <v>188</v>
      </c>
      <c r="H688" s="129" t="s">
        <v>267</v>
      </c>
      <c r="I688" s="127" t="s">
        <v>131</v>
      </c>
      <c r="J688" s="131">
        <v>2318.009</v>
      </c>
      <c r="K688" s="131">
        <v>2318.009</v>
      </c>
      <c r="L688" s="131">
        <v>2318.009</v>
      </c>
      <c r="M688" s="69" t="s">
        <v>316</v>
      </c>
    </row>
    <row r="689" spans="1:13" ht="146.25">
      <c r="A689" s="127" t="s">
        <v>181</v>
      </c>
      <c r="B689" s="128" t="s">
        <v>833</v>
      </c>
      <c r="C689" s="3"/>
      <c r="D689" s="81" t="s">
        <v>403</v>
      </c>
      <c r="E689" s="78" t="s">
        <v>429</v>
      </c>
      <c r="F689" s="78" t="s">
        <v>401</v>
      </c>
      <c r="G689" s="127"/>
      <c r="H689" s="129" t="s">
        <v>268</v>
      </c>
      <c r="I689" s="127"/>
      <c r="J689" s="130">
        <v>2337.7159999999999</v>
      </c>
      <c r="K689" s="130">
        <v>2337.7159999999999</v>
      </c>
      <c r="L689" s="130">
        <v>2337.7159999999999</v>
      </c>
      <c r="M689" s="69"/>
    </row>
    <row r="690" spans="1:13" ht="135">
      <c r="A690" s="127" t="s">
        <v>181</v>
      </c>
      <c r="B690" s="128" t="s">
        <v>730</v>
      </c>
      <c r="C690" s="3" t="s">
        <v>428</v>
      </c>
      <c r="D690" s="81" t="s">
        <v>427</v>
      </c>
      <c r="E690" s="78" t="s">
        <v>310</v>
      </c>
      <c r="F690" s="78" t="s">
        <v>426</v>
      </c>
      <c r="G690" s="127" t="s">
        <v>188</v>
      </c>
      <c r="H690" s="129" t="s">
        <v>268</v>
      </c>
      <c r="I690" s="127" t="s">
        <v>131</v>
      </c>
      <c r="J690" s="131">
        <v>2337.7159999999999</v>
      </c>
      <c r="K690" s="131">
        <v>2337.7159999999999</v>
      </c>
      <c r="L690" s="131">
        <v>2337.7159999999999</v>
      </c>
      <c r="M690" s="69" t="s">
        <v>316</v>
      </c>
    </row>
    <row r="691" spans="1:13" ht="56.25">
      <c r="A691" s="127" t="s">
        <v>181</v>
      </c>
      <c r="B691" s="128" t="s">
        <v>963</v>
      </c>
      <c r="C691" s="3"/>
      <c r="D691" s="81" t="s">
        <v>324</v>
      </c>
      <c r="E691" s="78" t="s">
        <v>373</v>
      </c>
      <c r="F691" s="78" t="s">
        <v>338</v>
      </c>
      <c r="G691" s="127"/>
      <c r="H691" s="129" t="s">
        <v>918</v>
      </c>
      <c r="I691" s="127"/>
      <c r="J691" s="130">
        <v>236.09800000000001</v>
      </c>
      <c r="K691" s="130">
        <v>0</v>
      </c>
      <c r="L691" s="130">
        <v>0</v>
      </c>
      <c r="M691" s="69"/>
    </row>
    <row r="692" spans="1:13" ht="45">
      <c r="A692" s="127" t="s">
        <v>181</v>
      </c>
      <c r="B692" s="128" t="s">
        <v>728</v>
      </c>
      <c r="C692" s="3" t="s">
        <v>393</v>
      </c>
      <c r="D692" s="81" t="s">
        <v>437</v>
      </c>
      <c r="E692" s="78" t="s">
        <v>310</v>
      </c>
      <c r="F692" s="78" t="s">
        <v>434</v>
      </c>
      <c r="G692" s="127" t="s">
        <v>193</v>
      </c>
      <c r="H692" s="129" t="s">
        <v>918</v>
      </c>
      <c r="I692" s="127" t="s">
        <v>129</v>
      </c>
      <c r="J692" s="131">
        <v>236.09800000000001</v>
      </c>
      <c r="K692" s="131">
        <v>0</v>
      </c>
      <c r="L692" s="131">
        <v>0</v>
      </c>
      <c r="M692" s="69" t="s">
        <v>316</v>
      </c>
    </row>
    <row r="693" spans="1:13" ht="56.25">
      <c r="A693" s="127" t="s">
        <v>181</v>
      </c>
      <c r="B693" s="128" t="s">
        <v>964</v>
      </c>
      <c r="C693" s="3"/>
      <c r="D693" s="81" t="s">
        <v>324</v>
      </c>
      <c r="E693" s="78" t="s">
        <v>373</v>
      </c>
      <c r="F693" s="78" t="s">
        <v>338</v>
      </c>
      <c r="G693" s="127"/>
      <c r="H693" s="129" t="s">
        <v>917</v>
      </c>
      <c r="I693" s="127"/>
      <c r="J693" s="130">
        <v>286.24799999999999</v>
      </c>
      <c r="K693" s="130">
        <v>0</v>
      </c>
      <c r="L693" s="130">
        <v>0</v>
      </c>
      <c r="M693" s="69"/>
    </row>
    <row r="694" spans="1:13" ht="45">
      <c r="A694" s="127" t="s">
        <v>181</v>
      </c>
      <c r="B694" s="128" t="s">
        <v>728</v>
      </c>
      <c r="C694" s="3" t="s">
        <v>393</v>
      </c>
      <c r="D694" s="81" t="s">
        <v>436</v>
      </c>
      <c r="E694" s="78" t="s">
        <v>310</v>
      </c>
      <c r="F694" s="78" t="s">
        <v>434</v>
      </c>
      <c r="G694" s="127" t="s">
        <v>193</v>
      </c>
      <c r="H694" s="129" t="s">
        <v>917</v>
      </c>
      <c r="I694" s="127" t="s">
        <v>129</v>
      </c>
      <c r="J694" s="131">
        <v>286.24799999999999</v>
      </c>
      <c r="K694" s="131">
        <v>0</v>
      </c>
      <c r="L694" s="131">
        <v>0</v>
      </c>
      <c r="M694" s="69" t="s">
        <v>316</v>
      </c>
    </row>
    <row r="695" spans="1:13" ht="56.25">
      <c r="A695" s="127" t="s">
        <v>181</v>
      </c>
      <c r="B695" s="128" t="s">
        <v>965</v>
      </c>
      <c r="C695" s="3"/>
      <c r="D695" s="81" t="s">
        <v>324</v>
      </c>
      <c r="E695" s="78" t="s">
        <v>373</v>
      </c>
      <c r="F695" s="78" t="s">
        <v>338</v>
      </c>
      <c r="G695" s="127"/>
      <c r="H695" s="129" t="s">
        <v>916</v>
      </c>
      <c r="I695" s="127"/>
      <c r="J695" s="130">
        <v>777.63699999999994</v>
      </c>
      <c r="K695" s="130">
        <v>0</v>
      </c>
      <c r="L695" s="130">
        <v>0</v>
      </c>
      <c r="M695" s="69"/>
    </row>
    <row r="696" spans="1:13" ht="45">
      <c r="A696" s="127" t="s">
        <v>181</v>
      </c>
      <c r="B696" s="128" t="s">
        <v>728</v>
      </c>
      <c r="C696" s="3" t="s">
        <v>393</v>
      </c>
      <c r="D696" s="81" t="s">
        <v>435</v>
      </c>
      <c r="E696" s="78" t="s">
        <v>310</v>
      </c>
      <c r="F696" s="78" t="s">
        <v>434</v>
      </c>
      <c r="G696" s="127" t="s">
        <v>193</v>
      </c>
      <c r="H696" s="129" t="s">
        <v>916</v>
      </c>
      <c r="I696" s="127" t="s">
        <v>129</v>
      </c>
      <c r="J696" s="131">
        <v>777.63699999999994</v>
      </c>
      <c r="K696" s="131">
        <v>0</v>
      </c>
      <c r="L696" s="131">
        <v>0</v>
      </c>
      <c r="M696" s="69" t="s">
        <v>316</v>
      </c>
    </row>
    <row r="697" spans="1:13" ht="56.25">
      <c r="A697" s="127" t="s">
        <v>181</v>
      </c>
      <c r="B697" s="128" t="s">
        <v>966</v>
      </c>
      <c r="C697" s="80"/>
      <c r="D697" s="81" t="s">
        <v>324</v>
      </c>
      <c r="E697" s="78" t="s">
        <v>373</v>
      </c>
      <c r="F697" s="78" t="s">
        <v>338</v>
      </c>
      <c r="G697" s="127"/>
      <c r="H697" s="129" t="s">
        <v>915</v>
      </c>
      <c r="I697" s="127"/>
      <c r="J697" s="130">
        <v>1651.143</v>
      </c>
      <c r="K697" s="130">
        <v>0</v>
      </c>
      <c r="L697" s="130">
        <v>0</v>
      </c>
      <c r="M697" s="69"/>
    </row>
    <row r="698" spans="1:13" ht="33.75">
      <c r="A698" s="127" t="s">
        <v>181</v>
      </c>
      <c r="B698" s="128" t="s">
        <v>728</v>
      </c>
      <c r="C698" s="80" t="s">
        <v>386</v>
      </c>
      <c r="D698" s="81" t="s">
        <v>433</v>
      </c>
      <c r="E698" s="78" t="s">
        <v>310</v>
      </c>
      <c r="F698" s="78" t="s">
        <v>432</v>
      </c>
      <c r="G698" s="127" t="s">
        <v>188</v>
      </c>
      <c r="H698" s="129" t="s">
        <v>915</v>
      </c>
      <c r="I698" s="127" t="s">
        <v>129</v>
      </c>
      <c r="J698" s="131">
        <v>1651.143</v>
      </c>
      <c r="K698" s="131">
        <v>0</v>
      </c>
      <c r="L698" s="131">
        <v>0</v>
      </c>
      <c r="M698" s="69" t="s">
        <v>316</v>
      </c>
    </row>
    <row r="699" spans="1:13" ht="56.25">
      <c r="A699" s="127" t="s">
        <v>181</v>
      </c>
      <c r="B699" s="128" t="s">
        <v>912</v>
      </c>
      <c r="C699" s="80"/>
      <c r="D699" s="81" t="s">
        <v>324</v>
      </c>
      <c r="E699" s="78" t="s">
        <v>373</v>
      </c>
      <c r="F699" s="78" t="s">
        <v>338</v>
      </c>
      <c r="G699" s="127"/>
      <c r="H699" s="129" t="s">
        <v>269</v>
      </c>
      <c r="I699" s="127"/>
      <c r="J699" s="130">
        <v>700</v>
      </c>
      <c r="K699" s="130">
        <v>0</v>
      </c>
      <c r="L699" s="130">
        <v>0</v>
      </c>
      <c r="M699" s="69"/>
    </row>
    <row r="700" spans="1:13" ht="33.75">
      <c r="A700" s="127" t="s">
        <v>181</v>
      </c>
      <c r="B700" s="128" t="s">
        <v>728</v>
      </c>
      <c r="C700" s="80" t="s">
        <v>386</v>
      </c>
      <c r="D700" s="81" t="s">
        <v>431</v>
      </c>
      <c r="E700" s="78" t="s">
        <v>310</v>
      </c>
      <c r="F700" s="78" t="s">
        <v>430</v>
      </c>
      <c r="G700" s="127" t="s">
        <v>188</v>
      </c>
      <c r="H700" s="129" t="s">
        <v>269</v>
      </c>
      <c r="I700" s="127" t="s">
        <v>129</v>
      </c>
      <c r="J700" s="131">
        <v>700</v>
      </c>
      <c r="K700" s="131">
        <v>0</v>
      </c>
      <c r="L700" s="131">
        <v>0</v>
      </c>
      <c r="M700" s="69" t="s">
        <v>316</v>
      </c>
    </row>
    <row r="701" spans="1:13" s="110" customFormat="1" ht="67.5">
      <c r="A701" s="132" t="s">
        <v>181</v>
      </c>
      <c r="B701" s="133" t="s">
        <v>1042</v>
      </c>
      <c r="C701" s="99"/>
      <c r="D701" s="100"/>
      <c r="E701" s="102"/>
      <c r="F701" s="102"/>
      <c r="G701" s="132"/>
      <c r="H701" s="134" t="s">
        <v>1104</v>
      </c>
      <c r="I701" s="132"/>
      <c r="J701" s="135">
        <v>17618.107</v>
      </c>
      <c r="K701" s="135">
        <v>17608.307000000001</v>
      </c>
      <c r="L701" s="135">
        <v>17608.307000000001</v>
      </c>
      <c r="M701" s="119"/>
    </row>
    <row r="702" spans="1:13" ht="45">
      <c r="A702" s="127" t="s">
        <v>181</v>
      </c>
      <c r="B702" s="128" t="s">
        <v>649</v>
      </c>
      <c r="C702" s="3"/>
      <c r="D702" s="13" t="s">
        <v>374</v>
      </c>
      <c r="E702" s="6" t="s">
        <v>373</v>
      </c>
      <c r="F702" s="6" t="s">
        <v>338</v>
      </c>
      <c r="G702" s="127"/>
      <c r="H702" s="129" t="s">
        <v>270</v>
      </c>
      <c r="I702" s="127"/>
      <c r="J702" s="130">
        <v>8268.81</v>
      </c>
      <c r="K702" s="130">
        <v>8259.01</v>
      </c>
      <c r="L702" s="130">
        <v>8259.01</v>
      </c>
      <c r="M702" s="69"/>
    </row>
    <row r="703" spans="1:13" ht="135">
      <c r="A703" s="127" t="s">
        <v>181</v>
      </c>
      <c r="B703" s="128" t="s">
        <v>650</v>
      </c>
      <c r="C703" s="3" t="s">
        <v>422</v>
      </c>
      <c r="D703" s="13" t="s">
        <v>423</v>
      </c>
      <c r="E703" s="6" t="s">
        <v>310</v>
      </c>
      <c r="F703" s="6" t="s">
        <v>335</v>
      </c>
      <c r="G703" s="127" t="s">
        <v>198</v>
      </c>
      <c r="H703" s="129" t="s">
        <v>270</v>
      </c>
      <c r="I703" s="127" t="s">
        <v>17</v>
      </c>
      <c r="J703" s="131">
        <v>5877.12</v>
      </c>
      <c r="K703" s="131">
        <v>5877.12</v>
      </c>
      <c r="L703" s="131">
        <v>5877.12</v>
      </c>
      <c r="M703" s="69" t="s">
        <v>308</v>
      </c>
    </row>
    <row r="704" spans="1:13" ht="135">
      <c r="A704" s="127" t="s">
        <v>181</v>
      </c>
      <c r="B704" s="128" t="s">
        <v>652</v>
      </c>
      <c r="C704" s="3" t="s">
        <v>422</v>
      </c>
      <c r="D704" s="13" t="s">
        <v>423</v>
      </c>
      <c r="E704" s="6" t="s">
        <v>310</v>
      </c>
      <c r="F704" s="6" t="s">
        <v>335</v>
      </c>
      <c r="G704" s="127" t="s">
        <v>198</v>
      </c>
      <c r="H704" s="129" t="s">
        <v>270</v>
      </c>
      <c r="I704" s="127" t="s">
        <v>19</v>
      </c>
      <c r="J704" s="131">
        <v>1774.89</v>
      </c>
      <c r="K704" s="131">
        <v>1774.89</v>
      </c>
      <c r="L704" s="131">
        <v>1774.89</v>
      </c>
      <c r="M704" s="69" t="s">
        <v>308</v>
      </c>
    </row>
    <row r="705" spans="1:13" ht="56.25">
      <c r="A705" s="127" t="s">
        <v>181</v>
      </c>
      <c r="B705" s="128" t="s">
        <v>639</v>
      </c>
      <c r="C705" s="3" t="s">
        <v>422</v>
      </c>
      <c r="D705" s="81" t="s">
        <v>421</v>
      </c>
      <c r="E705" s="78" t="s">
        <v>310</v>
      </c>
      <c r="F705" s="78" t="s">
        <v>420</v>
      </c>
      <c r="G705" s="127" t="s">
        <v>198</v>
      </c>
      <c r="H705" s="129" t="s">
        <v>270</v>
      </c>
      <c r="I705" s="127" t="s">
        <v>3</v>
      </c>
      <c r="J705" s="131">
        <v>616.79999999999995</v>
      </c>
      <c r="K705" s="131">
        <v>607</v>
      </c>
      <c r="L705" s="131">
        <v>607</v>
      </c>
      <c r="M705" s="69" t="s">
        <v>316</v>
      </c>
    </row>
    <row r="706" spans="1:13" ht="45">
      <c r="A706" s="127" t="s">
        <v>181</v>
      </c>
      <c r="B706" s="128" t="s">
        <v>738</v>
      </c>
      <c r="C706" s="4"/>
      <c r="D706" s="72"/>
      <c r="E706" s="73"/>
      <c r="F706" s="73"/>
      <c r="G706" s="127"/>
      <c r="H706" s="129" t="s">
        <v>271</v>
      </c>
      <c r="I706" s="127"/>
      <c r="J706" s="130">
        <v>9349.2970000000005</v>
      </c>
      <c r="K706" s="130">
        <v>9349.2970000000005</v>
      </c>
      <c r="L706" s="130">
        <v>9349.2970000000005</v>
      </c>
      <c r="M706" s="69"/>
    </row>
    <row r="707" spans="1:13" ht="135">
      <c r="A707" s="127" t="s">
        <v>181</v>
      </c>
      <c r="B707" s="128" t="s">
        <v>650</v>
      </c>
      <c r="C707" s="3" t="s">
        <v>422</v>
      </c>
      <c r="D707" s="13" t="s">
        <v>423</v>
      </c>
      <c r="E707" s="6" t="s">
        <v>310</v>
      </c>
      <c r="F707" s="6" t="s">
        <v>335</v>
      </c>
      <c r="G707" s="127" t="s">
        <v>198</v>
      </c>
      <c r="H707" s="129" t="s">
        <v>271</v>
      </c>
      <c r="I707" s="127" t="s">
        <v>17</v>
      </c>
      <c r="J707" s="131">
        <v>7180.72</v>
      </c>
      <c r="K707" s="131">
        <v>7180.72</v>
      </c>
      <c r="L707" s="131">
        <v>7180.72</v>
      </c>
      <c r="M707" s="69" t="s">
        <v>308</v>
      </c>
    </row>
    <row r="708" spans="1:13" ht="135">
      <c r="A708" s="127" t="s">
        <v>181</v>
      </c>
      <c r="B708" s="128" t="s">
        <v>652</v>
      </c>
      <c r="C708" s="3" t="s">
        <v>422</v>
      </c>
      <c r="D708" s="13" t="s">
        <v>423</v>
      </c>
      <c r="E708" s="6" t="s">
        <v>310</v>
      </c>
      <c r="F708" s="6" t="s">
        <v>335</v>
      </c>
      <c r="G708" s="127" t="s">
        <v>198</v>
      </c>
      <c r="H708" s="129" t="s">
        <v>271</v>
      </c>
      <c r="I708" s="127" t="s">
        <v>19</v>
      </c>
      <c r="J708" s="131">
        <v>2168.5770000000002</v>
      </c>
      <c r="K708" s="131">
        <v>2168.5770000000002</v>
      </c>
      <c r="L708" s="131">
        <v>2168.5770000000002</v>
      </c>
      <c r="M708" s="69" t="s">
        <v>308</v>
      </c>
    </row>
    <row r="709" spans="1:13" s="110" customFormat="1" ht="56.25">
      <c r="A709" s="132" t="s">
        <v>181</v>
      </c>
      <c r="B709" s="133" t="s">
        <v>1007</v>
      </c>
      <c r="C709" s="99"/>
      <c r="D709" s="100"/>
      <c r="E709" s="102"/>
      <c r="F709" s="102"/>
      <c r="G709" s="132"/>
      <c r="H709" s="134" t="s">
        <v>1069</v>
      </c>
      <c r="I709" s="132"/>
      <c r="J709" s="135">
        <v>6199.5860000000002</v>
      </c>
      <c r="K709" s="135">
        <v>3538.6880000000001</v>
      </c>
      <c r="L709" s="135">
        <v>5358.0879999999997</v>
      </c>
      <c r="M709" s="119"/>
    </row>
    <row r="710" spans="1:13" ht="45">
      <c r="A710" s="127" t="s">
        <v>181</v>
      </c>
      <c r="B710" s="128" t="s">
        <v>834</v>
      </c>
      <c r="C710" s="3"/>
      <c r="D710" s="81" t="s">
        <v>374</v>
      </c>
      <c r="E710" s="78" t="s">
        <v>373</v>
      </c>
      <c r="F710" s="78" t="s">
        <v>338</v>
      </c>
      <c r="G710" s="15"/>
      <c r="H710" s="17" t="s">
        <v>272</v>
      </c>
      <c r="I710" s="127"/>
      <c r="J710" s="130">
        <v>3000</v>
      </c>
      <c r="K710" s="130">
        <v>651.64200000000005</v>
      </c>
      <c r="L710" s="130">
        <v>2636.6419999999998</v>
      </c>
      <c r="M710" s="69"/>
    </row>
    <row r="711" spans="1:13" ht="78.75">
      <c r="A711" s="127" t="s">
        <v>181</v>
      </c>
      <c r="B711" s="128" t="s">
        <v>728</v>
      </c>
      <c r="C711" s="3" t="s">
        <v>372</v>
      </c>
      <c r="D711" s="81" t="s">
        <v>371</v>
      </c>
      <c r="E711" s="78" t="s">
        <v>310</v>
      </c>
      <c r="F711" s="78" t="s">
        <v>370</v>
      </c>
      <c r="G711" s="3" t="s">
        <v>198</v>
      </c>
      <c r="H711" s="17" t="s">
        <v>272</v>
      </c>
      <c r="I711" s="127" t="s">
        <v>129</v>
      </c>
      <c r="J711" s="131">
        <v>3000</v>
      </c>
      <c r="K711" s="131">
        <v>651.64200000000005</v>
      </c>
      <c r="L711" s="131">
        <v>2636.6419999999998</v>
      </c>
      <c r="M711" s="69" t="s">
        <v>316</v>
      </c>
    </row>
    <row r="712" spans="1:13" ht="45">
      <c r="A712" s="127" t="s">
        <v>181</v>
      </c>
      <c r="B712" s="128" t="s">
        <v>790</v>
      </c>
      <c r="C712" s="3"/>
      <c r="D712" s="81" t="s">
        <v>374</v>
      </c>
      <c r="E712" s="78" t="s">
        <v>373</v>
      </c>
      <c r="F712" s="78" t="s">
        <v>338</v>
      </c>
      <c r="G712" s="3"/>
      <c r="H712" s="17" t="s">
        <v>274</v>
      </c>
      <c r="I712" s="127"/>
      <c r="J712" s="130">
        <v>392.77</v>
      </c>
      <c r="K712" s="130">
        <v>592.77</v>
      </c>
      <c r="L712" s="130">
        <v>592.77</v>
      </c>
      <c r="M712" s="69"/>
    </row>
    <row r="713" spans="1:13" ht="33.75">
      <c r="A713" s="127" t="s">
        <v>181</v>
      </c>
      <c r="B713" s="128" t="s">
        <v>728</v>
      </c>
      <c r="C713" s="3" t="s">
        <v>372</v>
      </c>
      <c r="D713" s="81" t="s">
        <v>378</v>
      </c>
      <c r="E713" s="78" t="s">
        <v>310</v>
      </c>
      <c r="F713" s="78" t="s">
        <v>377</v>
      </c>
      <c r="G713" s="3" t="s">
        <v>198</v>
      </c>
      <c r="H713" s="17" t="s">
        <v>274</v>
      </c>
      <c r="I713" s="127" t="s">
        <v>129</v>
      </c>
      <c r="J713" s="131">
        <v>392.77</v>
      </c>
      <c r="K713" s="131">
        <v>592.77</v>
      </c>
      <c r="L713" s="131">
        <v>592.77</v>
      </c>
      <c r="M713" s="69" t="s">
        <v>316</v>
      </c>
    </row>
    <row r="714" spans="1:13" ht="67.5">
      <c r="A714" s="127" t="s">
        <v>181</v>
      </c>
      <c r="B714" s="128" t="s">
        <v>835</v>
      </c>
      <c r="C714" s="3"/>
      <c r="D714" s="7" t="s">
        <v>374</v>
      </c>
      <c r="E714" s="78" t="s">
        <v>373</v>
      </c>
      <c r="F714" s="78" t="s">
        <v>338</v>
      </c>
      <c r="G714" s="127"/>
      <c r="H714" s="129" t="s">
        <v>275</v>
      </c>
      <c r="I714" s="127"/>
      <c r="J714" s="130">
        <v>945.57299999999998</v>
      </c>
      <c r="K714" s="130">
        <v>945.57299999999998</v>
      </c>
      <c r="L714" s="130">
        <v>945.57299999999998</v>
      </c>
      <c r="M714" s="69"/>
    </row>
    <row r="715" spans="1:13" ht="67.5">
      <c r="A715" s="127" t="s">
        <v>181</v>
      </c>
      <c r="B715" s="128" t="s">
        <v>728</v>
      </c>
      <c r="C715" s="3" t="s">
        <v>372</v>
      </c>
      <c r="D715" s="7" t="s">
        <v>376</v>
      </c>
      <c r="E715" s="78" t="s">
        <v>310</v>
      </c>
      <c r="F715" s="78" t="s">
        <v>375</v>
      </c>
      <c r="G715" s="127" t="s">
        <v>198</v>
      </c>
      <c r="H715" s="129" t="s">
        <v>275</v>
      </c>
      <c r="I715" s="127" t="s">
        <v>129</v>
      </c>
      <c r="J715" s="131">
        <v>945.57299999999998</v>
      </c>
      <c r="K715" s="131">
        <v>945.57299999999998</v>
      </c>
      <c r="L715" s="131">
        <v>945.57299999999998</v>
      </c>
      <c r="M715" s="69" t="s">
        <v>316</v>
      </c>
    </row>
    <row r="716" spans="1:13" ht="67.5">
      <c r="A716" s="127" t="s">
        <v>181</v>
      </c>
      <c r="B716" s="128" t="s">
        <v>797</v>
      </c>
      <c r="C716" s="80"/>
      <c r="D716" s="7" t="s">
        <v>374</v>
      </c>
      <c r="E716" s="78" t="s">
        <v>373</v>
      </c>
      <c r="F716" s="78" t="s">
        <v>338</v>
      </c>
      <c r="G716" s="127"/>
      <c r="H716" s="129" t="s">
        <v>276</v>
      </c>
      <c r="I716" s="127"/>
      <c r="J716" s="130">
        <v>945.57299999999998</v>
      </c>
      <c r="K716" s="130">
        <v>945.57299999999998</v>
      </c>
      <c r="L716" s="130">
        <v>945.57299999999998</v>
      </c>
      <c r="M716" s="69"/>
    </row>
    <row r="717" spans="1:13" ht="67.5">
      <c r="A717" s="127" t="s">
        <v>181</v>
      </c>
      <c r="B717" s="128" t="s">
        <v>728</v>
      </c>
      <c r="C717" s="80" t="s">
        <v>372</v>
      </c>
      <c r="D717" s="7" t="s">
        <v>376</v>
      </c>
      <c r="E717" s="78" t="s">
        <v>310</v>
      </c>
      <c r="F717" s="78" t="s">
        <v>375</v>
      </c>
      <c r="G717" s="127" t="s">
        <v>198</v>
      </c>
      <c r="H717" s="129" t="s">
        <v>276</v>
      </c>
      <c r="I717" s="127" t="s">
        <v>129</v>
      </c>
      <c r="J717" s="131">
        <v>945.57299999999998</v>
      </c>
      <c r="K717" s="131">
        <v>945.57299999999998</v>
      </c>
      <c r="L717" s="131">
        <v>945.57299999999998</v>
      </c>
      <c r="M717" s="69" t="s">
        <v>316</v>
      </c>
    </row>
    <row r="718" spans="1:13" ht="45">
      <c r="A718" s="127" t="s">
        <v>181</v>
      </c>
      <c r="B718" s="128" t="s">
        <v>836</v>
      </c>
      <c r="C718" s="3"/>
      <c r="D718" s="81" t="s">
        <v>374</v>
      </c>
      <c r="E718" s="78" t="s">
        <v>373</v>
      </c>
      <c r="F718" s="78" t="s">
        <v>338</v>
      </c>
      <c r="G718" s="127"/>
      <c r="H718" s="129" t="s">
        <v>277</v>
      </c>
      <c r="I718" s="127"/>
      <c r="J718" s="130">
        <v>289.82</v>
      </c>
      <c r="K718" s="130">
        <v>235.69</v>
      </c>
      <c r="L718" s="130">
        <v>157.09</v>
      </c>
      <c r="M718" s="69"/>
    </row>
    <row r="719" spans="1:13" ht="78.75">
      <c r="A719" s="127" t="s">
        <v>181</v>
      </c>
      <c r="B719" s="128" t="s">
        <v>728</v>
      </c>
      <c r="C719" s="3" t="s">
        <v>372</v>
      </c>
      <c r="D719" s="81" t="s">
        <v>371</v>
      </c>
      <c r="E719" s="78" t="s">
        <v>310</v>
      </c>
      <c r="F719" s="78" t="s">
        <v>383</v>
      </c>
      <c r="G719" s="127" t="s">
        <v>198</v>
      </c>
      <c r="H719" s="129" t="s">
        <v>277</v>
      </c>
      <c r="I719" s="127" t="s">
        <v>129</v>
      </c>
      <c r="J719" s="131">
        <v>289.82</v>
      </c>
      <c r="K719" s="131">
        <v>235.69</v>
      </c>
      <c r="L719" s="131">
        <v>157.09</v>
      </c>
      <c r="M719" s="69" t="s">
        <v>316</v>
      </c>
    </row>
    <row r="720" spans="1:13" ht="45">
      <c r="A720" s="127" t="s">
        <v>181</v>
      </c>
      <c r="B720" s="128" t="s">
        <v>837</v>
      </c>
      <c r="C720" s="3"/>
      <c r="D720" s="81" t="s">
        <v>374</v>
      </c>
      <c r="E720" s="78" t="s">
        <v>373</v>
      </c>
      <c r="F720" s="78" t="s">
        <v>338</v>
      </c>
      <c r="G720" s="127"/>
      <c r="H720" s="129" t="s">
        <v>278</v>
      </c>
      <c r="I720" s="127"/>
      <c r="J720" s="130">
        <v>229.72</v>
      </c>
      <c r="K720" s="130">
        <v>167.44</v>
      </c>
      <c r="L720" s="130">
        <v>80.44</v>
      </c>
      <c r="M720" s="69"/>
    </row>
    <row r="721" spans="1:13" ht="78.75">
      <c r="A721" s="127" t="s">
        <v>181</v>
      </c>
      <c r="B721" s="128" t="s">
        <v>728</v>
      </c>
      <c r="C721" s="3" t="s">
        <v>372</v>
      </c>
      <c r="D721" s="81" t="s">
        <v>371</v>
      </c>
      <c r="E721" s="78" t="s">
        <v>310</v>
      </c>
      <c r="F721" s="78" t="s">
        <v>383</v>
      </c>
      <c r="G721" s="127" t="s">
        <v>198</v>
      </c>
      <c r="H721" s="129" t="s">
        <v>278</v>
      </c>
      <c r="I721" s="127" t="s">
        <v>129</v>
      </c>
      <c r="J721" s="131">
        <v>229.72</v>
      </c>
      <c r="K721" s="131">
        <v>167.44</v>
      </c>
      <c r="L721" s="131">
        <v>80.44</v>
      </c>
      <c r="M721" s="69" t="s">
        <v>316</v>
      </c>
    </row>
    <row r="722" spans="1:13" ht="56.25">
      <c r="A722" s="127" t="s">
        <v>181</v>
      </c>
      <c r="B722" s="128" t="s">
        <v>967</v>
      </c>
      <c r="C722" s="4"/>
      <c r="D722" s="81" t="s">
        <v>374</v>
      </c>
      <c r="E722" s="78" t="s">
        <v>373</v>
      </c>
      <c r="F722" s="78" t="s">
        <v>338</v>
      </c>
      <c r="G722" s="127"/>
      <c r="H722" s="129" t="s">
        <v>914</v>
      </c>
      <c r="I722" s="127"/>
      <c r="J722" s="130">
        <v>396.13</v>
      </c>
      <c r="K722" s="130">
        <v>0</v>
      </c>
      <c r="L722" s="130">
        <v>0</v>
      </c>
      <c r="M722" s="69"/>
    </row>
    <row r="723" spans="1:13" ht="33.75">
      <c r="A723" s="127" t="s">
        <v>181</v>
      </c>
      <c r="B723" s="128" t="s">
        <v>728</v>
      </c>
      <c r="C723" s="3" t="s">
        <v>372</v>
      </c>
      <c r="D723" s="81" t="s">
        <v>378</v>
      </c>
      <c r="E723" s="78" t="s">
        <v>310</v>
      </c>
      <c r="F723" s="78" t="s">
        <v>377</v>
      </c>
      <c r="G723" s="127" t="s">
        <v>198</v>
      </c>
      <c r="H723" s="129" t="s">
        <v>914</v>
      </c>
      <c r="I723" s="127" t="s">
        <v>129</v>
      </c>
      <c r="J723" s="131">
        <v>396.13</v>
      </c>
      <c r="K723" s="131">
        <v>0</v>
      </c>
      <c r="L723" s="131">
        <v>0</v>
      </c>
      <c r="M723" s="69" t="s">
        <v>316</v>
      </c>
    </row>
    <row r="724" spans="1:13" s="110" customFormat="1" ht="56.25">
      <c r="A724" s="132" t="s">
        <v>181</v>
      </c>
      <c r="B724" s="133" t="s">
        <v>1043</v>
      </c>
      <c r="C724" s="99"/>
      <c r="D724" s="100"/>
      <c r="E724" s="102"/>
      <c r="F724" s="102"/>
      <c r="G724" s="132"/>
      <c r="H724" s="134" t="s">
        <v>1105</v>
      </c>
      <c r="I724" s="132"/>
      <c r="J724" s="135">
        <v>19307.999800000001</v>
      </c>
      <c r="K724" s="135">
        <v>17184.900000000001</v>
      </c>
      <c r="L724" s="135">
        <v>17184.900000000001</v>
      </c>
      <c r="M724" s="119"/>
    </row>
    <row r="725" spans="1:13" ht="78.75">
      <c r="A725" s="127" t="s">
        <v>181</v>
      </c>
      <c r="B725" s="128" t="s">
        <v>838</v>
      </c>
      <c r="C725" s="74"/>
      <c r="D725" s="75" t="s">
        <v>369</v>
      </c>
      <c r="E725" s="73" t="s">
        <v>310</v>
      </c>
      <c r="F725" s="73" t="s">
        <v>322</v>
      </c>
      <c r="G725" s="127"/>
      <c r="H725" s="129" t="s">
        <v>279</v>
      </c>
      <c r="I725" s="127"/>
      <c r="J725" s="130">
        <v>13723.2</v>
      </c>
      <c r="K725" s="130">
        <v>13723.2</v>
      </c>
      <c r="L725" s="130">
        <v>13723.2</v>
      </c>
      <c r="M725" s="69"/>
    </row>
    <row r="726" spans="1:13" ht="101.25">
      <c r="A726" s="127" t="s">
        <v>181</v>
      </c>
      <c r="B726" s="128" t="s">
        <v>639</v>
      </c>
      <c r="C726" s="74" t="s">
        <v>368</v>
      </c>
      <c r="D726" s="75" t="s">
        <v>367</v>
      </c>
      <c r="E726" s="73" t="s">
        <v>310</v>
      </c>
      <c r="F726" s="73" t="s">
        <v>366</v>
      </c>
      <c r="G726" s="127" t="s">
        <v>34</v>
      </c>
      <c r="H726" s="129" t="s">
        <v>279</v>
      </c>
      <c r="I726" s="127" t="s">
        <v>3</v>
      </c>
      <c r="J726" s="131">
        <v>137.19999999999999</v>
      </c>
      <c r="K726" s="131">
        <v>137.19999999999999</v>
      </c>
      <c r="L726" s="131">
        <v>137.19999999999999</v>
      </c>
      <c r="M726" s="69" t="s">
        <v>316</v>
      </c>
    </row>
    <row r="727" spans="1:13" ht="101.25">
      <c r="A727" s="127" t="s">
        <v>181</v>
      </c>
      <c r="B727" s="128" t="s">
        <v>817</v>
      </c>
      <c r="C727" s="74" t="s">
        <v>368</v>
      </c>
      <c r="D727" s="75" t="s">
        <v>367</v>
      </c>
      <c r="E727" s="73" t="s">
        <v>310</v>
      </c>
      <c r="F727" s="73" t="s">
        <v>366</v>
      </c>
      <c r="G727" s="127" t="s">
        <v>34</v>
      </c>
      <c r="H727" s="129" t="s">
        <v>279</v>
      </c>
      <c r="I727" s="127" t="s">
        <v>252</v>
      </c>
      <c r="J727" s="131">
        <v>7822.2</v>
      </c>
      <c r="K727" s="131">
        <v>7822.2</v>
      </c>
      <c r="L727" s="131">
        <v>7822.2</v>
      </c>
      <c r="M727" s="69" t="s">
        <v>308</v>
      </c>
    </row>
    <row r="728" spans="1:13" ht="101.25">
      <c r="A728" s="127" t="s">
        <v>181</v>
      </c>
      <c r="B728" s="128" t="s">
        <v>697</v>
      </c>
      <c r="C728" s="74" t="s">
        <v>368</v>
      </c>
      <c r="D728" s="75" t="s">
        <v>367</v>
      </c>
      <c r="E728" s="73" t="s">
        <v>310</v>
      </c>
      <c r="F728" s="73" t="s">
        <v>366</v>
      </c>
      <c r="G728" s="127" t="s">
        <v>34</v>
      </c>
      <c r="H728" s="129" t="s">
        <v>279</v>
      </c>
      <c r="I728" s="127" t="s">
        <v>88</v>
      </c>
      <c r="J728" s="131">
        <v>5763.8</v>
      </c>
      <c r="K728" s="131">
        <v>5763.8</v>
      </c>
      <c r="L728" s="131">
        <v>5763.8</v>
      </c>
      <c r="M728" s="69" t="s">
        <v>308</v>
      </c>
    </row>
    <row r="729" spans="1:13" ht="78.75">
      <c r="A729" s="127" t="s">
        <v>181</v>
      </c>
      <c r="B729" s="128" t="s">
        <v>839</v>
      </c>
      <c r="C729" s="76"/>
      <c r="D729" s="77" t="s">
        <v>365</v>
      </c>
      <c r="E729" s="78" t="s">
        <v>346</v>
      </c>
      <c r="F729" s="79" t="s">
        <v>364</v>
      </c>
      <c r="G729" s="127"/>
      <c r="H729" s="129" t="s">
        <v>885</v>
      </c>
      <c r="I729" s="127"/>
      <c r="J729" s="131">
        <v>5584.7997999999998</v>
      </c>
      <c r="K729" s="131">
        <v>3461.7</v>
      </c>
      <c r="L729" s="131">
        <v>3461.7</v>
      </c>
      <c r="M729" s="69"/>
    </row>
    <row r="730" spans="1:13" ht="67.5">
      <c r="A730" s="127" t="s">
        <v>181</v>
      </c>
      <c r="B730" s="128" t="s">
        <v>674</v>
      </c>
      <c r="C730" s="76" t="s">
        <v>363</v>
      </c>
      <c r="D730" s="77" t="s">
        <v>900</v>
      </c>
      <c r="E730" s="78" t="s">
        <v>310</v>
      </c>
      <c r="F730" s="78" t="s">
        <v>901</v>
      </c>
      <c r="G730" s="127" t="s">
        <v>34</v>
      </c>
      <c r="H730" s="129" t="s">
        <v>885</v>
      </c>
      <c r="I730" s="127" t="s">
        <v>58</v>
      </c>
      <c r="J730" s="131">
        <v>5584.7997999999998</v>
      </c>
      <c r="K730" s="131">
        <v>3461.7</v>
      </c>
      <c r="L730" s="131">
        <v>3461.7</v>
      </c>
      <c r="M730" s="69" t="s">
        <v>316</v>
      </c>
    </row>
    <row r="731" spans="1:13" s="110" customFormat="1" ht="33.75">
      <c r="A731" s="132" t="s">
        <v>181</v>
      </c>
      <c r="B731" s="133" t="s">
        <v>1044</v>
      </c>
      <c r="C731" s="99"/>
      <c r="D731" s="100"/>
      <c r="E731" s="102"/>
      <c r="F731" s="102"/>
      <c r="G731" s="132"/>
      <c r="H731" s="134" t="s">
        <v>1106</v>
      </c>
      <c r="I731" s="132"/>
      <c r="J731" s="151">
        <v>14</v>
      </c>
      <c r="K731" s="151">
        <v>14</v>
      </c>
      <c r="L731" s="151">
        <v>14</v>
      </c>
      <c r="M731" s="119"/>
    </row>
    <row r="732" spans="1:13" ht="45">
      <c r="A732" s="127" t="s">
        <v>181</v>
      </c>
      <c r="B732" s="128" t="s">
        <v>840</v>
      </c>
      <c r="C732" s="74"/>
      <c r="D732" s="7" t="s">
        <v>374</v>
      </c>
      <c r="E732" s="6" t="s">
        <v>480</v>
      </c>
      <c r="F732" s="6" t="s">
        <v>338</v>
      </c>
      <c r="G732" s="127"/>
      <c r="H732" s="129" t="s">
        <v>280</v>
      </c>
      <c r="I732" s="127"/>
      <c r="J732" s="131">
        <v>14</v>
      </c>
      <c r="K732" s="131">
        <v>14</v>
      </c>
      <c r="L732" s="131">
        <v>14</v>
      </c>
      <c r="M732" s="69"/>
    </row>
    <row r="733" spans="1:13" ht="45">
      <c r="A733" s="127" t="s">
        <v>181</v>
      </c>
      <c r="B733" s="128" t="s">
        <v>639</v>
      </c>
      <c r="C733" s="74" t="s">
        <v>460</v>
      </c>
      <c r="D733" s="7" t="s">
        <v>499</v>
      </c>
      <c r="E733" s="6" t="s">
        <v>310</v>
      </c>
      <c r="F733" s="6" t="s">
        <v>498</v>
      </c>
      <c r="G733" s="127" t="s">
        <v>128</v>
      </c>
      <c r="H733" s="129" t="s">
        <v>280</v>
      </c>
      <c r="I733" s="127" t="s">
        <v>3</v>
      </c>
      <c r="J733" s="131">
        <v>14</v>
      </c>
      <c r="K733" s="131">
        <v>14</v>
      </c>
      <c r="L733" s="131">
        <v>14</v>
      </c>
      <c r="M733" s="69" t="s">
        <v>316</v>
      </c>
    </row>
    <row r="734" spans="1:13" s="110" customFormat="1" ht="33.75">
      <c r="A734" s="132" t="s">
        <v>181</v>
      </c>
      <c r="B734" s="133" t="s">
        <v>1045</v>
      </c>
      <c r="C734" s="99"/>
      <c r="D734" s="100"/>
      <c r="E734" s="102"/>
      <c r="F734" s="102"/>
      <c r="G734" s="132"/>
      <c r="H734" s="134" t="s">
        <v>1107</v>
      </c>
      <c r="I734" s="132"/>
      <c r="J734" s="151">
        <v>425</v>
      </c>
      <c r="K734" s="151">
        <v>310</v>
      </c>
      <c r="L734" s="151">
        <v>310</v>
      </c>
      <c r="M734" s="119"/>
    </row>
    <row r="735" spans="1:13" ht="67.5">
      <c r="A735" s="127" t="s">
        <v>181</v>
      </c>
      <c r="B735" s="128" t="s">
        <v>841</v>
      </c>
      <c r="C735" s="74"/>
      <c r="D735" s="7" t="s">
        <v>324</v>
      </c>
      <c r="E735" s="6" t="s">
        <v>359</v>
      </c>
      <c r="F735" s="6" t="s">
        <v>338</v>
      </c>
      <c r="G735" s="127"/>
      <c r="H735" s="129" t="s">
        <v>282</v>
      </c>
      <c r="I735" s="127"/>
      <c r="J735" s="131">
        <v>365</v>
      </c>
      <c r="K735" s="131">
        <v>250</v>
      </c>
      <c r="L735" s="131">
        <v>250</v>
      </c>
      <c r="M735" s="69"/>
    </row>
    <row r="736" spans="1:13" ht="67.5">
      <c r="A736" s="127" t="s">
        <v>181</v>
      </c>
      <c r="B736" s="128" t="s">
        <v>639</v>
      </c>
      <c r="C736" s="74" t="s">
        <v>358</v>
      </c>
      <c r="D736" s="7" t="s">
        <v>457</v>
      </c>
      <c r="E736" s="6" t="s">
        <v>310</v>
      </c>
      <c r="F736" s="6" t="s">
        <v>325</v>
      </c>
      <c r="G736" s="127" t="s">
        <v>273</v>
      </c>
      <c r="H736" s="129" t="s">
        <v>282</v>
      </c>
      <c r="I736" s="127" t="s">
        <v>3</v>
      </c>
      <c r="J736" s="131">
        <v>365</v>
      </c>
      <c r="K736" s="131">
        <v>250</v>
      </c>
      <c r="L736" s="131">
        <v>250</v>
      </c>
      <c r="M736" s="69" t="s">
        <v>316</v>
      </c>
    </row>
    <row r="737" spans="1:13" ht="45">
      <c r="A737" s="127" t="s">
        <v>181</v>
      </c>
      <c r="B737" s="128" t="s">
        <v>842</v>
      </c>
      <c r="C737" s="74"/>
      <c r="D737" s="7" t="s">
        <v>324</v>
      </c>
      <c r="E737" s="6" t="s">
        <v>359</v>
      </c>
      <c r="F737" s="6" t="s">
        <v>338</v>
      </c>
      <c r="G737" s="127"/>
      <c r="H737" s="129" t="s">
        <v>283</v>
      </c>
      <c r="I737" s="127"/>
      <c r="J737" s="131">
        <v>50</v>
      </c>
      <c r="K737" s="131">
        <v>50</v>
      </c>
      <c r="L737" s="131">
        <v>50</v>
      </c>
      <c r="M737" s="69"/>
    </row>
    <row r="738" spans="1:13" ht="45">
      <c r="A738" s="127" t="s">
        <v>181</v>
      </c>
      <c r="B738" s="128" t="s">
        <v>639</v>
      </c>
      <c r="C738" s="74" t="s">
        <v>358</v>
      </c>
      <c r="D738" s="7" t="s">
        <v>881</v>
      </c>
      <c r="E738" s="6" t="s">
        <v>310</v>
      </c>
      <c r="F738" s="6" t="s">
        <v>882</v>
      </c>
      <c r="G738" s="127" t="s">
        <v>273</v>
      </c>
      <c r="H738" s="129" t="s">
        <v>283</v>
      </c>
      <c r="I738" s="127" t="s">
        <v>3</v>
      </c>
      <c r="J738" s="131">
        <v>50</v>
      </c>
      <c r="K738" s="131">
        <v>50</v>
      </c>
      <c r="L738" s="131">
        <v>50</v>
      </c>
      <c r="M738" s="69" t="s">
        <v>316</v>
      </c>
    </row>
    <row r="739" spans="1:13" ht="45">
      <c r="A739" s="127" t="s">
        <v>181</v>
      </c>
      <c r="B739" s="128" t="s">
        <v>843</v>
      </c>
      <c r="C739" s="74"/>
      <c r="D739" s="7" t="s">
        <v>324</v>
      </c>
      <c r="E739" s="6" t="s">
        <v>359</v>
      </c>
      <c r="F739" s="6" t="s">
        <v>338</v>
      </c>
      <c r="G739" s="127"/>
      <c r="H739" s="129" t="s">
        <v>284</v>
      </c>
      <c r="I739" s="127"/>
      <c r="J739" s="131">
        <v>10</v>
      </c>
      <c r="K739" s="131">
        <v>10</v>
      </c>
      <c r="L739" s="131">
        <v>10</v>
      </c>
      <c r="M739" s="69"/>
    </row>
    <row r="740" spans="1:13" ht="67.5">
      <c r="A740" s="127" t="s">
        <v>181</v>
      </c>
      <c r="B740" s="128" t="s">
        <v>639</v>
      </c>
      <c r="C740" s="74" t="s">
        <v>358</v>
      </c>
      <c r="D740" s="7" t="s">
        <v>457</v>
      </c>
      <c r="E740" s="6" t="s">
        <v>310</v>
      </c>
      <c r="F740" s="6" t="s">
        <v>325</v>
      </c>
      <c r="G740" s="127" t="s">
        <v>273</v>
      </c>
      <c r="H740" s="129" t="s">
        <v>284</v>
      </c>
      <c r="I740" s="127" t="s">
        <v>3</v>
      </c>
      <c r="J740" s="131">
        <v>10</v>
      </c>
      <c r="K740" s="131">
        <v>10</v>
      </c>
      <c r="L740" s="131">
        <v>10</v>
      </c>
      <c r="M740" s="69" t="s">
        <v>308</v>
      </c>
    </row>
    <row r="741" spans="1:13" s="110" customFormat="1" ht="33.75">
      <c r="A741" s="132" t="s">
        <v>181</v>
      </c>
      <c r="B741" s="133" t="s">
        <v>1023</v>
      </c>
      <c r="C741" s="99"/>
      <c r="D741" s="100"/>
      <c r="E741" s="102"/>
      <c r="F741" s="102"/>
      <c r="G741" s="132"/>
      <c r="H741" s="134" t="s">
        <v>1085</v>
      </c>
      <c r="I741" s="132"/>
      <c r="J741" s="151">
        <v>547</v>
      </c>
      <c r="K741" s="151">
        <v>547</v>
      </c>
      <c r="L741" s="151">
        <v>547</v>
      </c>
      <c r="M741" s="119"/>
    </row>
    <row r="742" spans="1:13" ht="78.75">
      <c r="A742" s="127" t="s">
        <v>181</v>
      </c>
      <c r="B742" s="128" t="s">
        <v>844</v>
      </c>
      <c r="C742" s="74"/>
      <c r="D742" s="7" t="s">
        <v>324</v>
      </c>
      <c r="E742" s="6" t="s">
        <v>359</v>
      </c>
      <c r="F742" s="6" t="s">
        <v>338</v>
      </c>
      <c r="G742" s="127"/>
      <c r="H742" s="129" t="s">
        <v>285</v>
      </c>
      <c r="I742" s="127"/>
      <c r="J742" s="131">
        <v>47</v>
      </c>
      <c r="K742" s="131">
        <v>46</v>
      </c>
      <c r="L742" s="131">
        <v>46</v>
      </c>
      <c r="M742" s="69"/>
    </row>
    <row r="743" spans="1:13" ht="56.25">
      <c r="A743" s="127" t="s">
        <v>181</v>
      </c>
      <c r="B743" s="128" t="s">
        <v>728</v>
      </c>
      <c r="C743" s="74" t="s">
        <v>358</v>
      </c>
      <c r="D743" s="7" t="s">
        <v>361</v>
      </c>
      <c r="E743" s="6" t="s">
        <v>310</v>
      </c>
      <c r="F743" s="6" t="s">
        <v>360</v>
      </c>
      <c r="G743" s="127" t="s">
        <v>119</v>
      </c>
      <c r="H743" s="129" t="s">
        <v>285</v>
      </c>
      <c r="I743" s="127" t="s">
        <v>129</v>
      </c>
      <c r="J743" s="131">
        <v>47</v>
      </c>
      <c r="K743" s="131">
        <v>46</v>
      </c>
      <c r="L743" s="131">
        <v>46</v>
      </c>
      <c r="M743" s="69" t="s">
        <v>308</v>
      </c>
    </row>
    <row r="744" spans="1:13" ht="78.75">
      <c r="A744" s="127" t="s">
        <v>181</v>
      </c>
      <c r="B744" s="128" t="s">
        <v>845</v>
      </c>
      <c r="C744" s="74"/>
      <c r="D744" s="7" t="s">
        <v>324</v>
      </c>
      <c r="E744" s="6" t="s">
        <v>359</v>
      </c>
      <c r="F744" s="6" t="s">
        <v>338</v>
      </c>
      <c r="G744" s="127"/>
      <c r="H744" s="129" t="s">
        <v>286</v>
      </c>
      <c r="I744" s="127"/>
      <c r="J744" s="131">
        <v>47</v>
      </c>
      <c r="K744" s="131">
        <v>47</v>
      </c>
      <c r="L744" s="131">
        <v>47</v>
      </c>
      <c r="M744" s="69"/>
    </row>
    <row r="745" spans="1:13" ht="56.25">
      <c r="A745" s="127" t="s">
        <v>181</v>
      </c>
      <c r="B745" s="128" t="s">
        <v>728</v>
      </c>
      <c r="C745" s="74" t="s">
        <v>358</v>
      </c>
      <c r="D745" s="7" t="s">
        <v>361</v>
      </c>
      <c r="E745" s="6" t="s">
        <v>310</v>
      </c>
      <c r="F745" s="6" t="s">
        <v>360</v>
      </c>
      <c r="G745" s="127" t="s">
        <v>119</v>
      </c>
      <c r="H745" s="129" t="s">
        <v>286</v>
      </c>
      <c r="I745" s="127" t="s">
        <v>129</v>
      </c>
      <c r="J745" s="131">
        <v>47</v>
      </c>
      <c r="K745" s="131">
        <v>47</v>
      </c>
      <c r="L745" s="131">
        <v>47</v>
      </c>
      <c r="M745" s="69" t="s">
        <v>308</v>
      </c>
    </row>
    <row r="746" spans="1:13" ht="78.75">
      <c r="A746" s="127" t="s">
        <v>181</v>
      </c>
      <c r="B746" s="128" t="s">
        <v>846</v>
      </c>
      <c r="C746" s="74"/>
      <c r="D746" s="7" t="s">
        <v>324</v>
      </c>
      <c r="E746" s="6" t="s">
        <v>359</v>
      </c>
      <c r="F746" s="6" t="s">
        <v>338</v>
      </c>
      <c r="G746" s="127"/>
      <c r="H746" s="129" t="s">
        <v>287</v>
      </c>
      <c r="I746" s="127"/>
      <c r="J746" s="131">
        <v>50</v>
      </c>
      <c r="K746" s="131">
        <v>51</v>
      </c>
      <c r="L746" s="131">
        <v>51</v>
      </c>
      <c r="M746" s="69"/>
    </row>
    <row r="747" spans="1:13" ht="56.25">
      <c r="A747" s="127" t="s">
        <v>181</v>
      </c>
      <c r="B747" s="128" t="s">
        <v>728</v>
      </c>
      <c r="C747" s="74" t="s">
        <v>358</v>
      </c>
      <c r="D747" s="7" t="s">
        <v>361</v>
      </c>
      <c r="E747" s="6" t="s">
        <v>310</v>
      </c>
      <c r="F747" s="6" t="s">
        <v>360</v>
      </c>
      <c r="G747" s="127" t="s">
        <v>119</v>
      </c>
      <c r="H747" s="129" t="s">
        <v>287</v>
      </c>
      <c r="I747" s="127" t="s">
        <v>129</v>
      </c>
      <c r="J747" s="131">
        <v>50</v>
      </c>
      <c r="K747" s="131">
        <v>51</v>
      </c>
      <c r="L747" s="131">
        <v>51</v>
      </c>
      <c r="M747" s="69" t="s">
        <v>308</v>
      </c>
    </row>
    <row r="748" spans="1:13" ht="90">
      <c r="A748" s="127" t="s">
        <v>181</v>
      </c>
      <c r="B748" s="128" t="s">
        <v>987</v>
      </c>
      <c r="C748" s="74"/>
      <c r="D748" s="7" t="s">
        <v>324</v>
      </c>
      <c r="E748" s="6" t="s">
        <v>359</v>
      </c>
      <c r="F748" s="6" t="s">
        <v>338</v>
      </c>
      <c r="G748" s="127"/>
      <c r="H748" s="129" t="s">
        <v>913</v>
      </c>
      <c r="I748" s="127"/>
      <c r="J748" s="131">
        <v>403</v>
      </c>
      <c r="K748" s="131">
        <v>403</v>
      </c>
      <c r="L748" s="131">
        <v>403</v>
      </c>
      <c r="M748" s="69"/>
    </row>
    <row r="749" spans="1:13" ht="101.25">
      <c r="A749" s="127" t="s">
        <v>181</v>
      </c>
      <c r="B749" s="128" t="s">
        <v>857</v>
      </c>
      <c r="C749" s="74" t="s">
        <v>358</v>
      </c>
      <c r="D749" s="7" t="s">
        <v>357</v>
      </c>
      <c r="E749" s="6" t="s">
        <v>310</v>
      </c>
      <c r="F749" s="6" t="s">
        <v>356</v>
      </c>
      <c r="G749" s="127" t="s">
        <v>119</v>
      </c>
      <c r="H749" s="129" t="s">
        <v>913</v>
      </c>
      <c r="I749" s="127" t="s">
        <v>301</v>
      </c>
      <c r="J749" s="131">
        <v>403</v>
      </c>
      <c r="K749" s="131">
        <v>403</v>
      </c>
      <c r="L749" s="131">
        <v>403</v>
      </c>
      <c r="M749" s="69" t="s">
        <v>308</v>
      </c>
    </row>
    <row r="750" spans="1:13" s="110" customFormat="1" ht="22.5">
      <c r="A750" s="132" t="s">
        <v>181</v>
      </c>
      <c r="B750" s="133" t="s">
        <v>954</v>
      </c>
      <c r="C750" s="99"/>
      <c r="D750" s="100"/>
      <c r="E750" s="102"/>
      <c r="F750" s="102"/>
      <c r="G750" s="132"/>
      <c r="H750" s="134" t="s">
        <v>1055</v>
      </c>
      <c r="I750" s="132"/>
      <c r="J750" s="151">
        <v>4794.8310000000001</v>
      </c>
      <c r="K750" s="151">
        <v>4742.9309999999996</v>
      </c>
      <c r="L750" s="151">
        <v>4742.3310000000001</v>
      </c>
      <c r="M750" s="119"/>
    </row>
    <row r="751" spans="1:13" ht="33.75">
      <c r="A751" s="127" t="s">
        <v>181</v>
      </c>
      <c r="B751" s="128" t="s">
        <v>645</v>
      </c>
      <c r="C751" s="74"/>
      <c r="D751" s="81" t="s">
        <v>315</v>
      </c>
      <c r="E751" s="78" t="s">
        <v>314</v>
      </c>
      <c r="F751" s="78" t="s">
        <v>313</v>
      </c>
      <c r="G751" s="127"/>
      <c r="H751" s="129" t="s">
        <v>38</v>
      </c>
      <c r="I751" s="127"/>
      <c r="J751" s="131">
        <v>2818.0309999999999</v>
      </c>
      <c r="K751" s="131">
        <v>2767.5309999999999</v>
      </c>
      <c r="L751" s="131">
        <v>2767.5309999999999</v>
      </c>
      <c r="M751" s="69"/>
    </row>
    <row r="752" spans="1:13" ht="67.5">
      <c r="A752" s="127" t="s">
        <v>181</v>
      </c>
      <c r="B752" s="128" t="s">
        <v>646</v>
      </c>
      <c r="C752" s="74" t="s">
        <v>318</v>
      </c>
      <c r="D752" s="81" t="s">
        <v>355</v>
      </c>
      <c r="E752" s="78" t="s">
        <v>310</v>
      </c>
      <c r="F752" s="78" t="s">
        <v>335</v>
      </c>
      <c r="G752" s="127" t="s">
        <v>198</v>
      </c>
      <c r="H752" s="129" t="s">
        <v>38</v>
      </c>
      <c r="I752" s="127" t="s">
        <v>11</v>
      </c>
      <c r="J752" s="131">
        <v>2125.6</v>
      </c>
      <c r="K752" s="131">
        <v>2125.6</v>
      </c>
      <c r="L752" s="131">
        <v>2125.6</v>
      </c>
      <c r="M752" s="69" t="s">
        <v>308</v>
      </c>
    </row>
    <row r="753" spans="1:13" ht="101.25">
      <c r="A753" s="127" t="s">
        <v>181</v>
      </c>
      <c r="B753" s="128" t="s">
        <v>852</v>
      </c>
      <c r="C753" s="4" t="s">
        <v>317</v>
      </c>
      <c r="D753" s="72" t="s">
        <v>1108</v>
      </c>
      <c r="E753" s="73" t="s">
        <v>310</v>
      </c>
      <c r="F753" s="73" t="s">
        <v>337</v>
      </c>
      <c r="G753" s="127" t="s">
        <v>198</v>
      </c>
      <c r="H753" s="129" t="s">
        <v>38</v>
      </c>
      <c r="I753" s="127" t="s">
        <v>295</v>
      </c>
      <c r="J753" s="131">
        <v>50.5</v>
      </c>
      <c r="K753" s="131">
        <v>0</v>
      </c>
      <c r="L753" s="131">
        <v>0</v>
      </c>
      <c r="M753" s="69" t="s">
        <v>316</v>
      </c>
    </row>
    <row r="754" spans="1:13" ht="67.5">
      <c r="A754" s="127" t="s">
        <v>181</v>
      </c>
      <c r="B754" s="128" t="s">
        <v>647</v>
      </c>
      <c r="C754" s="74" t="s">
        <v>317</v>
      </c>
      <c r="D754" s="81" t="s">
        <v>355</v>
      </c>
      <c r="E754" s="78" t="s">
        <v>310</v>
      </c>
      <c r="F754" s="78" t="s">
        <v>335</v>
      </c>
      <c r="G754" s="127" t="s">
        <v>198</v>
      </c>
      <c r="H754" s="129" t="s">
        <v>38</v>
      </c>
      <c r="I754" s="127" t="s">
        <v>12</v>
      </c>
      <c r="J754" s="131">
        <v>641.93100000000004</v>
      </c>
      <c r="K754" s="131">
        <v>641.93100000000004</v>
      </c>
      <c r="L754" s="131">
        <v>641.93100000000004</v>
      </c>
      <c r="M754" s="69" t="s">
        <v>308</v>
      </c>
    </row>
    <row r="755" spans="1:13" ht="67.5">
      <c r="A755" s="127" t="s">
        <v>181</v>
      </c>
      <c r="B755" s="128" t="s">
        <v>850</v>
      </c>
      <c r="C755" s="74"/>
      <c r="D755" s="81" t="s">
        <v>354</v>
      </c>
      <c r="E755" s="78" t="s">
        <v>310</v>
      </c>
      <c r="F755" s="78" t="s">
        <v>353</v>
      </c>
      <c r="G755" s="127"/>
      <c r="H755" s="129" t="s">
        <v>291</v>
      </c>
      <c r="I755" s="127"/>
      <c r="J755" s="131">
        <v>1976.8</v>
      </c>
      <c r="K755" s="131">
        <v>1975.4</v>
      </c>
      <c r="L755" s="131">
        <v>1974.8</v>
      </c>
      <c r="M755" s="69"/>
    </row>
    <row r="756" spans="1:13" ht="67.5">
      <c r="A756" s="127" t="s">
        <v>181</v>
      </c>
      <c r="B756" s="128" t="s">
        <v>646</v>
      </c>
      <c r="C756" s="74" t="s">
        <v>348</v>
      </c>
      <c r="D756" s="81" t="s">
        <v>352</v>
      </c>
      <c r="E756" s="78" t="s">
        <v>310</v>
      </c>
      <c r="F756" s="78" t="s">
        <v>335</v>
      </c>
      <c r="G756" s="127" t="s">
        <v>292</v>
      </c>
      <c r="H756" s="129" t="s">
        <v>291</v>
      </c>
      <c r="I756" s="127" t="s">
        <v>11</v>
      </c>
      <c r="J756" s="131">
        <v>1174</v>
      </c>
      <c r="K756" s="131">
        <v>1174</v>
      </c>
      <c r="L756" s="131">
        <v>1174</v>
      </c>
      <c r="M756" s="69" t="s">
        <v>308</v>
      </c>
    </row>
    <row r="757" spans="1:13" ht="67.5">
      <c r="A757" s="127" t="s">
        <v>181</v>
      </c>
      <c r="B757" s="128" t="s">
        <v>647</v>
      </c>
      <c r="C757" s="74" t="s">
        <v>348</v>
      </c>
      <c r="D757" s="81" t="s">
        <v>351</v>
      </c>
      <c r="E757" s="78" t="s">
        <v>350</v>
      </c>
      <c r="F757" s="78" t="s">
        <v>349</v>
      </c>
      <c r="G757" s="127" t="s">
        <v>292</v>
      </c>
      <c r="H757" s="129" t="s">
        <v>291</v>
      </c>
      <c r="I757" s="127" t="s">
        <v>12</v>
      </c>
      <c r="J757" s="131">
        <v>354.548</v>
      </c>
      <c r="K757" s="131">
        <v>354.548</v>
      </c>
      <c r="L757" s="131">
        <v>354.548</v>
      </c>
      <c r="M757" s="69" t="s">
        <v>308</v>
      </c>
    </row>
    <row r="758" spans="1:13" ht="90">
      <c r="A758" s="127" t="s">
        <v>181</v>
      </c>
      <c r="B758" s="128" t="s">
        <v>639</v>
      </c>
      <c r="C758" s="74" t="s">
        <v>348</v>
      </c>
      <c r="D758" s="81" t="s">
        <v>347</v>
      </c>
      <c r="E758" s="78" t="s">
        <v>346</v>
      </c>
      <c r="F758" s="78" t="s">
        <v>345</v>
      </c>
      <c r="G758" s="127" t="s">
        <v>292</v>
      </c>
      <c r="H758" s="129" t="s">
        <v>291</v>
      </c>
      <c r="I758" s="127" t="s">
        <v>3</v>
      </c>
      <c r="J758" s="131">
        <v>388.25200000000001</v>
      </c>
      <c r="K758" s="131">
        <v>386.85199999999998</v>
      </c>
      <c r="L758" s="131">
        <v>386.25200000000001</v>
      </c>
      <c r="M758" s="69" t="s">
        <v>316</v>
      </c>
    </row>
    <row r="759" spans="1:13" ht="90">
      <c r="A759" s="127" t="s">
        <v>181</v>
      </c>
      <c r="B759" s="128" t="s">
        <v>665</v>
      </c>
      <c r="C759" s="74" t="s">
        <v>348</v>
      </c>
      <c r="D759" s="81" t="s">
        <v>347</v>
      </c>
      <c r="E759" s="78" t="s">
        <v>346</v>
      </c>
      <c r="F759" s="78" t="s">
        <v>345</v>
      </c>
      <c r="G759" s="127" t="s">
        <v>292</v>
      </c>
      <c r="H759" s="129" t="s">
        <v>291</v>
      </c>
      <c r="I759" s="127" t="s">
        <v>45</v>
      </c>
      <c r="J759" s="131">
        <v>60</v>
      </c>
      <c r="K759" s="131">
        <v>60</v>
      </c>
      <c r="L759" s="131">
        <v>60</v>
      </c>
      <c r="M759" s="69" t="s">
        <v>316</v>
      </c>
    </row>
    <row r="760" spans="1:13" ht="67.5">
      <c r="A760" s="122" t="s">
        <v>293</v>
      </c>
      <c r="B760" s="123" t="s">
        <v>851</v>
      </c>
      <c r="C760" s="124"/>
      <c r="D760" s="124"/>
      <c r="E760" s="124"/>
      <c r="F760" s="124"/>
      <c r="G760" s="122"/>
      <c r="H760" s="125"/>
      <c r="I760" s="122"/>
      <c r="J760" s="126">
        <v>20241.948</v>
      </c>
      <c r="K760" s="126">
        <v>10516.476000000001</v>
      </c>
      <c r="L760" s="126">
        <v>10517.146000000001</v>
      </c>
      <c r="M760" s="69"/>
    </row>
    <row r="761" spans="1:13" s="110" customFormat="1" ht="67.5">
      <c r="A761" s="132" t="s">
        <v>293</v>
      </c>
      <c r="B761" s="133" t="s">
        <v>989</v>
      </c>
      <c r="C761" s="138"/>
      <c r="D761" s="139"/>
      <c r="E761" s="140"/>
      <c r="F761" s="140"/>
      <c r="G761" s="132"/>
      <c r="H761" s="134" t="s">
        <v>1049</v>
      </c>
      <c r="I761" s="132"/>
      <c r="J761" s="135">
        <v>4806.5240000000003</v>
      </c>
      <c r="K761" s="135">
        <v>4806.5240000000003</v>
      </c>
      <c r="L761" s="135">
        <v>4806.5240000000003</v>
      </c>
      <c r="M761" s="119"/>
    </row>
    <row r="762" spans="1:13" ht="45">
      <c r="A762" s="127" t="s">
        <v>293</v>
      </c>
      <c r="B762" s="128" t="s">
        <v>649</v>
      </c>
      <c r="C762" s="3"/>
      <c r="D762" s="77" t="s">
        <v>324</v>
      </c>
      <c r="E762" s="78" t="s">
        <v>323</v>
      </c>
      <c r="F762" s="78" t="s">
        <v>322</v>
      </c>
      <c r="G762" s="127"/>
      <c r="H762" s="129" t="s">
        <v>15</v>
      </c>
      <c r="I762" s="127"/>
      <c r="J762" s="130">
        <v>4806.5240000000003</v>
      </c>
      <c r="K762" s="130">
        <v>4806.5240000000003</v>
      </c>
      <c r="L762" s="130">
        <v>4806.5240000000003</v>
      </c>
      <c r="M762" s="69"/>
    </row>
    <row r="763" spans="1:13" ht="135">
      <c r="A763" s="127" t="s">
        <v>293</v>
      </c>
      <c r="B763" s="128" t="s">
        <v>650</v>
      </c>
      <c r="C763" s="3" t="s">
        <v>327</v>
      </c>
      <c r="D763" s="77" t="s">
        <v>344</v>
      </c>
      <c r="E763" s="78" t="s">
        <v>310</v>
      </c>
      <c r="F763" s="78" t="s">
        <v>335</v>
      </c>
      <c r="G763" s="127" t="s">
        <v>16</v>
      </c>
      <c r="H763" s="129" t="s">
        <v>15</v>
      </c>
      <c r="I763" s="127" t="s">
        <v>17</v>
      </c>
      <c r="J763" s="131">
        <v>3657.2</v>
      </c>
      <c r="K763" s="131">
        <v>3657.2</v>
      </c>
      <c r="L763" s="131">
        <v>3657.2</v>
      </c>
      <c r="M763" s="69" t="s">
        <v>308</v>
      </c>
    </row>
    <row r="764" spans="1:13" ht="135">
      <c r="A764" s="127" t="s">
        <v>293</v>
      </c>
      <c r="B764" s="128" t="s">
        <v>652</v>
      </c>
      <c r="C764" s="3" t="s">
        <v>327</v>
      </c>
      <c r="D764" s="77" t="s">
        <v>344</v>
      </c>
      <c r="E764" s="78" t="s">
        <v>310</v>
      </c>
      <c r="F764" s="78" t="s">
        <v>335</v>
      </c>
      <c r="G764" s="127" t="s">
        <v>16</v>
      </c>
      <c r="H764" s="129" t="s">
        <v>15</v>
      </c>
      <c r="I764" s="127" t="s">
        <v>19</v>
      </c>
      <c r="J764" s="131">
        <v>1104.4739999999999</v>
      </c>
      <c r="K764" s="131">
        <v>1104.4739999999999</v>
      </c>
      <c r="L764" s="131">
        <v>1104.4739999999999</v>
      </c>
      <c r="M764" s="69" t="s">
        <v>308</v>
      </c>
    </row>
    <row r="765" spans="1:13" ht="78.75">
      <c r="A765" s="127" t="s">
        <v>293</v>
      </c>
      <c r="B765" s="128" t="s">
        <v>639</v>
      </c>
      <c r="C765" s="3" t="s">
        <v>327</v>
      </c>
      <c r="D765" s="77" t="s">
        <v>343</v>
      </c>
      <c r="E765" s="78" t="s">
        <v>310</v>
      </c>
      <c r="F765" s="78" t="s">
        <v>333</v>
      </c>
      <c r="G765" s="127" t="s">
        <v>16</v>
      </c>
      <c r="H765" s="129" t="s">
        <v>15</v>
      </c>
      <c r="I765" s="127" t="s">
        <v>3</v>
      </c>
      <c r="J765" s="131">
        <v>44.85</v>
      </c>
      <c r="K765" s="131">
        <v>44.85</v>
      </c>
      <c r="L765" s="131">
        <v>44.85</v>
      </c>
      <c r="M765" s="69" t="s">
        <v>316</v>
      </c>
    </row>
    <row r="766" spans="1:13" s="110" customFormat="1" ht="22.5">
      <c r="A766" s="132" t="s">
        <v>293</v>
      </c>
      <c r="B766" s="133" t="s">
        <v>988</v>
      </c>
      <c r="C766" s="138"/>
      <c r="D766" s="139"/>
      <c r="E766" s="140"/>
      <c r="F766" s="140"/>
      <c r="G766" s="132"/>
      <c r="H766" s="134" t="s">
        <v>1046</v>
      </c>
      <c r="I766" s="132"/>
      <c r="J766" s="135">
        <v>356.48</v>
      </c>
      <c r="K766" s="135">
        <v>260</v>
      </c>
      <c r="L766" s="135">
        <v>260</v>
      </c>
      <c r="M766" s="119"/>
    </row>
    <row r="767" spans="1:13" ht="45">
      <c r="A767" s="127" t="s">
        <v>293</v>
      </c>
      <c r="B767" s="128" t="s">
        <v>640</v>
      </c>
      <c r="C767" s="4"/>
      <c r="D767" s="72" t="s">
        <v>342</v>
      </c>
      <c r="E767" s="73" t="s">
        <v>310</v>
      </c>
      <c r="F767" s="73" t="s">
        <v>341</v>
      </c>
      <c r="G767" s="127"/>
      <c r="H767" s="129" t="s">
        <v>4</v>
      </c>
      <c r="I767" s="127"/>
      <c r="J767" s="130">
        <v>235.2</v>
      </c>
      <c r="K767" s="130">
        <v>141.84</v>
      </c>
      <c r="L767" s="130">
        <v>141.84</v>
      </c>
      <c r="M767" s="69"/>
    </row>
    <row r="768" spans="1:13" ht="78.75">
      <c r="A768" s="127" t="s">
        <v>293</v>
      </c>
      <c r="B768" s="128" t="s">
        <v>639</v>
      </c>
      <c r="C768" s="4" t="s">
        <v>340</v>
      </c>
      <c r="D768" s="77" t="s">
        <v>343</v>
      </c>
      <c r="E768" s="78" t="s">
        <v>310</v>
      </c>
      <c r="F768" s="78" t="s">
        <v>333</v>
      </c>
      <c r="G768" s="127" t="s">
        <v>2</v>
      </c>
      <c r="H768" s="129" t="s">
        <v>4</v>
      </c>
      <c r="I768" s="127" t="s">
        <v>3</v>
      </c>
      <c r="J768" s="131">
        <v>235.2</v>
      </c>
      <c r="K768" s="131">
        <v>141.84</v>
      </c>
      <c r="L768" s="131">
        <v>141.84</v>
      </c>
      <c r="M768" s="69" t="s">
        <v>316</v>
      </c>
    </row>
    <row r="769" spans="1:13" ht="45">
      <c r="A769" s="127" t="s">
        <v>293</v>
      </c>
      <c r="B769" s="128" t="s">
        <v>641</v>
      </c>
      <c r="C769" s="9"/>
      <c r="D769" s="72" t="s">
        <v>342</v>
      </c>
      <c r="E769" s="73" t="s">
        <v>310</v>
      </c>
      <c r="F769" s="73" t="s">
        <v>341</v>
      </c>
      <c r="G769" s="127"/>
      <c r="H769" s="129" t="s">
        <v>5</v>
      </c>
      <c r="I769" s="127"/>
      <c r="J769" s="130">
        <v>42.09</v>
      </c>
      <c r="K769" s="130">
        <v>42.09</v>
      </c>
      <c r="L769" s="130">
        <v>42.09</v>
      </c>
      <c r="M769" s="69"/>
    </row>
    <row r="770" spans="1:13" ht="78.75">
      <c r="A770" s="127" t="s">
        <v>293</v>
      </c>
      <c r="B770" s="128" t="s">
        <v>639</v>
      </c>
      <c r="C770" s="4" t="s">
        <v>340</v>
      </c>
      <c r="D770" s="77" t="s">
        <v>343</v>
      </c>
      <c r="E770" s="78" t="s">
        <v>310</v>
      </c>
      <c r="F770" s="78" t="s">
        <v>333</v>
      </c>
      <c r="G770" s="127" t="s">
        <v>2</v>
      </c>
      <c r="H770" s="129" t="s">
        <v>5</v>
      </c>
      <c r="I770" s="127" t="s">
        <v>3</v>
      </c>
      <c r="J770" s="131">
        <v>42.09</v>
      </c>
      <c r="K770" s="131">
        <v>42.09</v>
      </c>
      <c r="L770" s="131">
        <v>42.09</v>
      </c>
      <c r="M770" s="69" t="s">
        <v>316</v>
      </c>
    </row>
    <row r="771" spans="1:13" ht="45">
      <c r="A771" s="127" t="s">
        <v>293</v>
      </c>
      <c r="B771" s="128" t="s">
        <v>642</v>
      </c>
      <c r="C771" s="3"/>
      <c r="D771" s="72" t="s">
        <v>342</v>
      </c>
      <c r="E771" s="73" t="s">
        <v>310</v>
      </c>
      <c r="F771" s="73" t="s">
        <v>341</v>
      </c>
      <c r="G771" s="127"/>
      <c r="H771" s="129" t="s">
        <v>6</v>
      </c>
      <c r="I771" s="127"/>
      <c r="J771" s="130">
        <v>35.19</v>
      </c>
      <c r="K771" s="130">
        <v>35.19</v>
      </c>
      <c r="L771" s="130">
        <v>35.19</v>
      </c>
      <c r="M771" s="69"/>
    </row>
    <row r="772" spans="1:13" ht="78.75">
      <c r="A772" s="127" t="s">
        <v>293</v>
      </c>
      <c r="B772" s="128" t="s">
        <v>639</v>
      </c>
      <c r="C772" s="4" t="s">
        <v>340</v>
      </c>
      <c r="D772" s="77" t="s">
        <v>343</v>
      </c>
      <c r="E772" s="78" t="s">
        <v>310</v>
      </c>
      <c r="F772" s="78" t="s">
        <v>333</v>
      </c>
      <c r="G772" s="127" t="s">
        <v>2</v>
      </c>
      <c r="H772" s="129" t="s">
        <v>6</v>
      </c>
      <c r="I772" s="127" t="s">
        <v>3</v>
      </c>
      <c r="J772" s="131">
        <v>35.19</v>
      </c>
      <c r="K772" s="131">
        <v>35.19</v>
      </c>
      <c r="L772" s="131">
        <v>35.19</v>
      </c>
      <c r="M772" s="69" t="s">
        <v>316</v>
      </c>
    </row>
    <row r="773" spans="1:13" ht="45">
      <c r="A773" s="127" t="s">
        <v>293</v>
      </c>
      <c r="B773" s="128" t="s">
        <v>643</v>
      </c>
      <c r="C773" s="9"/>
      <c r="D773" s="72" t="s">
        <v>342</v>
      </c>
      <c r="E773" s="73" t="s">
        <v>310</v>
      </c>
      <c r="F773" s="73" t="s">
        <v>341</v>
      </c>
      <c r="G773" s="127"/>
      <c r="H773" s="129" t="s">
        <v>7</v>
      </c>
      <c r="I773" s="127"/>
      <c r="J773" s="130">
        <v>34.799999999999997</v>
      </c>
      <c r="K773" s="130">
        <v>31.68</v>
      </c>
      <c r="L773" s="130">
        <v>31.68</v>
      </c>
      <c r="M773" s="69"/>
    </row>
    <row r="774" spans="1:13" ht="78.75">
      <c r="A774" s="127" t="s">
        <v>293</v>
      </c>
      <c r="B774" s="128" t="s">
        <v>639</v>
      </c>
      <c r="C774" s="4" t="s">
        <v>340</v>
      </c>
      <c r="D774" s="77" t="s">
        <v>343</v>
      </c>
      <c r="E774" s="78" t="s">
        <v>310</v>
      </c>
      <c r="F774" s="78" t="s">
        <v>333</v>
      </c>
      <c r="G774" s="127" t="s">
        <v>2</v>
      </c>
      <c r="H774" s="129" t="s">
        <v>7</v>
      </c>
      <c r="I774" s="127" t="s">
        <v>3</v>
      </c>
      <c r="J774" s="131">
        <v>34.799999999999997</v>
      </c>
      <c r="K774" s="131">
        <v>31.68</v>
      </c>
      <c r="L774" s="131">
        <v>31.68</v>
      </c>
      <c r="M774" s="69" t="s">
        <v>316</v>
      </c>
    </row>
    <row r="775" spans="1:13" ht="78.75">
      <c r="A775" s="127" t="s">
        <v>293</v>
      </c>
      <c r="B775" s="128" t="s">
        <v>644</v>
      </c>
      <c r="C775" s="15"/>
      <c r="D775" s="72" t="s">
        <v>342</v>
      </c>
      <c r="E775" s="73" t="s">
        <v>310</v>
      </c>
      <c r="F775" s="73" t="s">
        <v>341</v>
      </c>
      <c r="G775" s="127"/>
      <c r="H775" s="129" t="s">
        <v>8</v>
      </c>
      <c r="I775" s="127"/>
      <c r="J775" s="130">
        <v>9.1999999999999993</v>
      </c>
      <c r="K775" s="130">
        <v>9.1999999999999993</v>
      </c>
      <c r="L775" s="130">
        <v>9.1999999999999993</v>
      </c>
      <c r="M775" s="69"/>
    </row>
    <row r="776" spans="1:13" ht="45">
      <c r="A776" s="127" t="s">
        <v>293</v>
      </c>
      <c r="B776" s="128" t="s">
        <v>639</v>
      </c>
      <c r="C776" s="4" t="s">
        <v>340</v>
      </c>
      <c r="D776" s="75" t="s">
        <v>603</v>
      </c>
      <c r="E776" s="73" t="s">
        <v>310</v>
      </c>
      <c r="F776" s="73" t="s">
        <v>602</v>
      </c>
      <c r="G776" s="127" t="s">
        <v>2</v>
      </c>
      <c r="H776" s="129" t="s">
        <v>8</v>
      </c>
      <c r="I776" s="127" t="s">
        <v>3</v>
      </c>
      <c r="J776" s="131">
        <v>9.1999999999999993</v>
      </c>
      <c r="K776" s="131">
        <v>9.1999999999999993</v>
      </c>
      <c r="L776" s="131">
        <v>9.1999999999999993</v>
      </c>
      <c r="M776" s="69" t="s">
        <v>316</v>
      </c>
    </row>
    <row r="777" spans="1:13" s="110" customFormat="1" ht="22.5">
      <c r="A777" s="132" t="s">
        <v>293</v>
      </c>
      <c r="B777" s="133" t="s">
        <v>954</v>
      </c>
      <c r="C777" s="138"/>
      <c r="D777" s="139"/>
      <c r="E777" s="140"/>
      <c r="F777" s="140"/>
      <c r="G777" s="132"/>
      <c r="H777" s="134" t="s">
        <v>1055</v>
      </c>
      <c r="I777" s="132"/>
      <c r="J777" s="135">
        <v>15078.944</v>
      </c>
      <c r="K777" s="135">
        <v>5449.9520000000002</v>
      </c>
      <c r="L777" s="135">
        <v>5450.6220000000003</v>
      </c>
      <c r="M777" s="119"/>
    </row>
    <row r="778" spans="1:13" ht="33.75">
      <c r="A778" s="127" t="s">
        <v>293</v>
      </c>
      <c r="B778" s="128" t="s">
        <v>645</v>
      </c>
      <c r="C778" s="3"/>
      <c r="D778" s="77" t="s">
        <v>315</v>
      </c>
      <c r="E778" s="78" t="s">
        <v>314</v>
      </c>
      <c r="F778" s="78" t="s">
        <v>313</v>
      </c>
      <c r="G778" s="127"/>
      <c r="H778" s="129" t="s">
        <v>38</v>
      </c>
      <c r="I778" s="127"/>
      <c r="J778" s="130">
        <v>5273.4160000000002</v>
      </c>
      <c r="K778" s="130">
        <v>5273.4160000000002</v>
      </c>
      <c r="L778" s="130">
        <v>5273.4160000000002</v>
      </c>
      <c r="M778" s="69"/>
    </row>
    <row r="779" spans="1:13" ht="78.75">
      <c r="A779" s="127" t="s">
        <v>293</v>
      </c>
      <c r="B779" s="128" t="s">
        <v>646</v>
      </c>
      <c r="C779" s="3" t="s">
        <v>318</v>
      </c>
      <c r="D779" s="77" t="s">
        <v>336</v>
      </c>
      <c r="E779" s="78" t="s">
        <v>310</v>
      </c>
      <c r="F779" s="78" t="s">
        <v>335</v>
      </c>
      <c r="G779" s="127" t="s">
        <v>294</v>
      </c>
      <c r="H779" s="129" t="s">
        <v>38</v>
      </c>
      <c r="I779" s="127" t="s">
        <v>11</v>
      </c>
      <c r="J779" s="131">
        <v>4004.16</v>
      </c>
      <c r="K779" s="131">
        <v>4004.16</v>
      </c>
      <c r="L779" s="131">
        <v>4004.16</v>
      </c>
      <c r="M779" s="69" t="s">
        <v>308</v>
      </c>
    </row>
    <row r="780" spans="1:13" ht="101.25">
      <c r="A780" s="127" t="s">
        <v>293</v>
      </c>
      <c r="B780" s="128" t="s">
        <v>852</v>
      </c>
      <c r="C780" s="74" t="s">
        <v>317</v>
      </c>
      <c r="D780" s="81" t="s">
        <v>1108</v>
      </c>
      <c r="E780" s="78" t="s">
        <v>310</v>
      </c>
      <c r="F780" s="78" t="s">
        <v>337</v>
      </c>
      <c r="G780" s="127" t="s">
        <v>294</v>
      </c>
      <c r="H780" s="129" t="s">
        <v>38</v>
      </c>
      <c r="I780" s="127" t="s">
        <v>295</v>
      </c>
      <c r="J780" s="131">
        <v>33</v>
      </c>
      <c r="K780" s="131">
        <v>33</v>
      </c>
      <c r="L780" s="131">
        <v>33</v>
      </c>
      <c r="M780" s="69" t="s">
        <v>316</v>
      </c>
    </row>
    <row r="781" spans="1:13" ht="78.75">
      <c r="A781" s="127" t="s">
        <v>293</v>
      </c>
      <c r="B781" s="128" t="s">
        <v>647</v>
      </c>
      <c r="C781" s="3" t="s">
        <v>317</v>
      </c>
      <c r="D781" s="77" t="s">
        <v>336</v>
      </c>
      <c r="E781" s="78" t="s">
        <v>310</v>
      </c>
      <c r="F781" s="78" t="s">
        <v>335</v>
      </c>
      <c r="G781" s="127" t="s">
        <v>294</v>
      </c>
      <c r="H781" s="129" t="s">
        <v>38</v>
      </c>
      <c r="I781" s="127" t="s">
        <v>12</v>
      </c>
      <c r="J781" s="131">
        <v>1209.2560000000001</v>
      </c>
      <c r="K781" s="131">
        <v>1209.2560000000001</v>
      </c>
      <c r="L781" s="131">
        <v>1209.2560000000001</v>
      </c>
      <c r="M781" s="69" t="s">
        <v>308</v>
      </c>
    </row>
    <row r="782" spans="1:13" ht="78.75">
      <c r="A782" s="127" t="s">
        <v>293</v>
      </c>
      <c r="B782" s="128" t="s">
        <v>639</v>
      </c>
      <c r="C782" s="3" t="s">
        <v>317</v>
      </c>
      <c r="D782" s="77" t="s">
        <v>334</v>
      </c>
      <c r="E782" s="78" t="s">
        <v>310</v>
      </c>
      <c r="F782" s="78" t="s">
        <v>333</v>
      </c>
      <c r="G782" s="127" t="s">
        <v>294</v>
      </c>
      <c r="H782" s="129" t="s">
        <v>38</v>
      </c>
      <c r="I782" s="127" t="s">
        <v>3</v>
      </c>
      <c r="J782" s="131">
        <v>27</v>
      </c>
      <c r="K782" s="131">
        <v>27</v>
      </c>
      <c r="L782" s="131">
        <v>27</v>
      </c>
      <c r="M782" s="69" t="s">
        <v>316</v>
      </c>
    </row>
    <row r="783" spans="1:13" ht="45">
      <c r="A783" s="127" t="s">
        <v>293</v>
      </c>
      <c r="B783" s="128" t="s">
        <v>853</v>
      </c>
      <c r="C783" s="3"/>
      <c r="D783" s="77" t="s">
        <v>332</v>
      </c>
      <c r="E783" s="78" t="s">
        <v>310</v>
      </c>
      <c r="F783" s="78" t="s">
        <v>331</v>
      </c>
      <c r="G783" s="127"/>
      <c r="H783" s="129" t="s">
        <v>296</v>
      </c>
      <c r="I783" s="127"/>
      <c r="J783" s="130">
        <v>27.06</v>
      </c>
      <c r="K783" s="130">
        <v>23.387</v>
      </c>
      <c r="L783" s="130">
        <v>24.056999999999999</v>
      </c>
      <c r="M783" s="69"/>
    </row>
    <row r="784" spans="1:13" ht="45">
      <c r="A784" s="127" t="s">
        <v>293</v>
      </c>
      <c r="B784" s="128" t="s">
        <v>854</v>
      </c>
      <c r="C784" s="3" t="s">
        <v>330</v>
      </c>
      <c r="D784" s="77" t="s">
        <v>329</v>
      </c>
      <c r="E784" s="78" t="s">
        <v>310</v>
      </c>
      <c r="F784" s="78" t="s">
        <v>328</v>
      </c>
      <c r="G784" s="127" t="s">
        <v>297</v>
      </c>
      <c r="H784" s="129" t="s">
        <v>296</v>
      </c>
      <c r="I784" s="127" t="s">
        <v>298</v>
      </c>
      <c r="J784" s="131">
        <v>27.06</v>
      </c>
      <c r="K784" s="131">
        <v>23.387</v>
      </c>
      <c r="L784" s="131">
        <v>24.056999999999999</v>
      </c>
      <c r="M784" s="69" t="s">
        <v>308</v>
      </c>
    </row>
    <row r="785" spans="1:13" ht="45">
      <c r="A785" s="127" t="s">
        <v>293</v>
      </c>
      <c r="B785" s="128" t="s">
        <v>855</v>
      </c>
      <c r="C785" s="74"/>
      <c r="D785" s="72" t="s">
        <v>315</v>
      </c>
      <c r="E785" s="73" t="s">
        <v>314</v>
      </c>
      <c r="F785" s="73" t="s">
        <v>313</v>
      </c>
      <c r="G785" s="127"/>
      <c r="H785" s="129" t="s">
        <v>299</v>
      </c>
      <c r="I785" s="127"/>
      <c r="J785" s="130">
        <v>125.21599999999999</v>
      </c>
      <c r="K785" s="130">
        <v>153.149</v>
      </c>
      <c r="L785" s="130">
        <v>153.149</v>
      </c>
      <c r="M785" s="69"/>
    </row>
    <row r="786" spans="1:13" ht="33.75">
      <c r="A786" s="127" t="s">
        <v>293</v>
      </c>
      <c r="B786" s="128" t="s">
        <v>712</v>
      </c>
      <c r="C786" s="74" t="s">
        <v>327</v>
      </c>
      <c r="D786" s="72" t="s">
        <v>326</v>
      </c>
      <c r="E786" s="73" t="s">
        <v>310</v>
      </c>
      <c r="F786" s="73" t="s">
        <v>325</v>
      </c>
      <c r="G786" s="127" t="s">
        <v>16</v>
      </c>
      <c r="H786" s="129" t="s">
        <v>299</v>
      </c>
      <c r="I786" s="127" t="s">
        <v>107</v>
      </c>
      <c r="J786" s="131">
        <v>125.21599999999999</v>
      </c>
      <c r="K786" s="131">
        <v>153.149</v>
      </c>
      <c r="L786" s="131">
        <v>153.149</v>
      </c>
      <c r="M786" s="69" t="s">
        <v>308</v>
      </c>
    </row>
    <row r="787" spans="1:13" ht="45">
      <c r="A787" s="127" t="s">
        <v>293</v>
      </c>
      <c r="B787" s="128" t="s">
        <v>856</v>
      </c>
      <c r="C787" s="74"/>
      <c r="D787" s="72" t="s">
        <v>324</v>
      </c>
      <c r="E787" s="73" t="s">
        <v>323</v>
      </c>
      <c r="F787" s="73" t="s">
        <v>322</v>
      </c>
      <c r="G787" s="127"/>
      <c r="H787" s="129" t="s">
        <v>300</v>
      </c>
      <c r="I787" s="127"/>
      <c r="J787" s="130">
        <v>8653.2520000000004</v>
      </c>
      <c r="K787" s="130">
        <v>0</v>
      </c>
      <c r="L787" s="130">
        <v>0</v>
      </c>
      <c r="M787" s="69"/>
    </row>
    <row r="788" spans="1:13" ht="67.5">
      <c r="A788" s="127" t="s">
        <v>293</v>
      </c>
      <c r="B788" s="128" t="s">
        <v>857</v>
      </c>
      <c r="C788" s="74" t="s">
        <v>321</v>
      </c>
      <c r="D788" s="72" t="s">
        <v>320</v>
      </c>
      <c r="E788" s="73" t="s">
        <v>310</v>
      </c>
      <c r="F788" s="73" t="s">
        <v>319</v>
      </c>
      <c r="G788" s="127" t="s">
        <v>175</v>
      </c>
      <c r="H788" s="129" t="s">
        <v>300</v>
      </c>
      <c r="I788" s="127" t="s">
        <v>301</v>
      </c>
      <c r="J788" s="131">
        <v>8653.2520000000004</v>
      </c>
      <c r="K788" s="131">
        <v>0</v>
      </c>
      <c r="L788" s="131">
        <v>0</v>
      </c>
      <c r="M788" s="69" t="s">
        <v>308</v>
      </c>
    </row>
    <row r="789" spans="1:13" ht="33.75">
      <c r="A789" s="127" t="s">
        <v>293</v>
      </c>
      <c r="B789" s="128" t="s">
        <v>858</v>
      </c>
      <c r="C789" s="3"/>
      <c r="D789" s="77" t="s">
        <v>315</v>
      </c>
      <c r="E789" s="78" t="s">
        <v>314</v>
      </c>
      <c r="F789" s="78" t="s">
        <v>313</v>
      </c>
      <c r="G789" s="127"/>
      <c r="H789" s="129" t="s">
        <v>302</v>
      </c>
      <c r="I789" s="127"/>
      <c r="J789" s="130">
        <v>1000</v>
      </c>
      <c r="K789" s="130">
        <v>0</v>
      </c>
      <c r="L789" s="130">
        <v>0</v>
      </c>
      <c r="M789" s="69"/>
    </row>
    <row r="790" spans="1:13" ht="101.25">
      <c r="A790" s="127" t="s">
        <v>293</v>
      </c>
      <c r="B790" s="128" t="s">
        <v>857</v>
      </c>
      <c r="C790" s="3" t="s">
        <v>312</v>
      </c>
      <c r="D790" s="77" t="s">
        <v>311</v>
      </c>
      <c r="E790" s="78" t="s">
        <v>310</v>
      </c>
      <c r="F790" s="78" t="s">
        <v>309</v>
      </c>
      <c r="G790" s="127" t="s">
        <v>303</v>
      </c>
      <c r="H790" s="129" t="s">
        <v>302</v>
      </c>
      <c r="I790" s="127" t="s">
        <v>301</v>
      </c>
      <c r="J790" s="131">
        <v>1000</v>
      </c>
      <c r="K790" s="131">
        <v>0</v>
      </c>
      <c r="L790" s="131">
        <v>0</v>
      </c>
      <c r="M790" s="69" t="s">
        <v>308</v>
      </c>
    </row>
    <row r="791" spans="1:13" ht="56.25">
      <c r="A791" s="1"/>
      <c r="B791" s="2" t="s">
        <v>307</v>
      </c>
      <c r="C791" s="9" t="s">
        <v>306</v>
      </c>
      <c r="D791" s="5" t="s">
        <v>305</v>
      </c>
      <c r="E791" s="1" t="s">
        <v>304</v>
      </c>
      <c r="F791" s="6" t="s">
        <v>883</v>
      </c>
      <c r="G791" s="9"/>
      <c r="H791" s="1"/>
      <c r="I791" s="1"/>
      <c r="J791" s="71">
        <v>0</v>
      </c>
      <c r="K791" s="71">
        <v>11026.946</v>
      </c>
      <c r="L791" s="71">
        <v>23404.25</v>
      </c>
      <c r="M791" s="1"/>
    </row>
  </sheetData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34"/>
  <sheetViews>
    <sheetView topLeftCell="A292" workbookViewId="0">
      <selection activeCell="E298" sqref="E298:F298"/>
    </sheetView>
  </sheetViews>
  <sheetFormatPr defaultRowHeight="15"/>
  <cols>
    <col min="1" max="1" width="7" style="157" customWidth="1"/>
    <col min="2" max="2" width="28" style="157" customWidth="1"/>
    <col min="3" max="3" width="12.140625" style="157" customWidth="1"/>
    <col min="4" max="4" width="33.5703125" style="157" customWidth="1"/>
    <col min="5" max="5" width="13.85546875" style="157" customWidth="1"/>
    <col min="6" max="6" width="12.7109375" style="157" customWidth="1"/>
    <col min="7" max="7" width="10" style="157" customWidth="1"/>
    <col min="8" max="8" width="15" style="160" customWidth="1"/>
    <col min="9" max="9" width="7.28515625" style="157" customWidth="1"/>
    <col min="10" max="12" width="16.28515625" style="157" customWidth="1"/>
    <col min="13" max="13" width="14.42578125" style="157" customWidth="1"/>
    <col min="14" max="16384" width="9.140625" style="157"/>
  </cols>
  <sheetData>
    <row r="1" spans="1:13">
      <c r="A1" s="223" t="s">
        <v>634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3.25" customHeight="1">
      <c r="A2" s="223" t="s">
        <v>1144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>
      <c r="A3" s="174"/>
      <c r="B3" s="24"/>
      <c r="C3" s="63"/>
      <c r="D3" s="24"/>
      <c r="E3" s="174"/>
      <c r="F3" s="174"/>
      <c r="G3" s="63"/>
      <c r="H3" s="158"/>
      <c r="I3" s="174"/>
      <c r="J3" s="97"/>
      <c r="K3" s="97"/>
      <c r="L3" s="97"/>
      <c r="M3" s="33">
        <v>45495</v>
      </c>
    </row>
    <row r="4" spans="1:13" ht="30.75" customHeight="1">
      <c r="A4" s="224" t="s">
        <v>633</v>
      </c>
      <c r="B4" s="224" t="s">
        <v>632</v>
      </c>
      <c r="C4" s="225" t="s">
        <v>631</v>
      </c>
      <c r="D4" s="224" t="s">
        <v>630</v>
      </c>
      <c r="E4" s="224"/>
      <c r="F4" s="224"/>
      <c r="G4" s="224" t="s">
        <v>629</v>
      </c>
      <c r="H4" s="224"/>
      <c r="I4" s="224"/>
      <c r="J4" s="226" t="s">
        <v>628</v>
      </c>
      <c r="K4" s="226"/>
      <c r="L4" s="226"/>
      <c r="M4" s="224" t="s">
        <v>627</v>
      </c>
    </row>
    <row r="5" spans="1:13" ht="45">
      <c r="A5" s="224"/>
      <c r="B5" s="224"/>
      <c r="C5" s="225"/>
      <c r="D5" s="6" t="s">
        <v>626</v>
      </c>
      <c r="E5" s="6" t="s">
        <v>625</v>
      </c>
      <c r="F5" s="6" t="s">
        <v>624</v>
      </c>
      <c r="G5" s="34" t="s">
        <v>859</v>
      </c>
      <c r="H5" s="6" t="s">
        <v>623</v>
      </c>
      <c r="I5" s="6" t="s">
        <v>622</v>
      </c>
      <c r="J5" s="175" t="s">
        <v>948</v>
      </c>
      <c r="K5" s="175" t="s">
        <v>635</v>
      </c>
      <c r="L5" s="175" t="s">
        <v>636</v>
      </c>
      <c r="M5" s="224"/>
    </row>
    <row r="6" spans="1:13" ht="14.25" customHeight="1">
      <c r="A6" s="6">
        <v>1</v>
      </c>
      <c r="B6" s="6">
        <v>2</v>
      </c>
      <c r="C6" s="34">
        <v>3</v>
      </c>
      <c r="D6" s="6">
        <v>4</v>
      </c>
      <c r="E6" s="6">
        <v>5</v>
      </c>
      <c r="F6" s="6">
        <v>6</v>
      </c>
      <c r="G6" s="34" t="s">
        <v>860</v>
      </c>
      <c r="H6" s="6">
        <v>9</v>
      </c>
      <c r="I6" s="6">
        <v>10</v>
      </c>
      <c r="J6" s="6">
        <v>11</v>
      </c>
      <c r="K6" s="6">
        <v>12</v>
      </c>
      <c r="L6" s="6">
        <v>13</v>
      </c>
      <c r="M6" s="6">
        <v>14</v>
      </c>
    </row>
    <row r="7" spans="1:13">
      <c r="A7" s="120"/>
      <c r="B7" s="120" t="s">
        <v>621</v>
      </c>
      <c r="C7" s="120"/>
      <c r="D7" s="120"/>
      <c r="E7" s="120"/>
      <c r="F7" s="120"/>
      <c r="G7" s="141"/>
      <c r="H7" s="159"/>
      <c r="I7" s="120"/>
      <c r="J7" s="36">
        <v>1143631.6635</v>
      </c>
      <c r="K7" s="36">
        <v>734199.71299999999</v>
      </c>
      <c r="L7" s="36">
        <v>757966.08299999998</v>
      </c>
      <c r="M7" s="120"/>
    </row>
    <row r="8" spans="1:13" s="156" customFormat="1" ht="56.25">
      <c r="A8" s="165" t="s">
        <v>0</v>
      </c>
      <c r="B8" s="166" t="s">
        <v>637</v>
      </c>
      <c r="C8" s="39"/>
      <c r="D8" s="39"/>
      <c r="E8" s="39"/>
      <c r="F8" s="39"/>
      <c r="G8" s="165"/>
      <c r="H8" s="167"/>
      <c r="I8" s="165"/>
      <c r="J8" s="168">
        <v>4163.63</v>
      </c>
      <c r="K8" s="168">
        <v>3580.8359999999998</v>
      </c>
      <c r="L8" s="168">
        <v>3580.8359999999998</v>
      </c>
      <c r="M8" s="42"/>
    </row>
    <row r="9" spans="1:13" s="110" customFormat="1" ht="22.5">
      <c r="A9" s="142" t="s">
        <v>0</v>
      </c>
      <c r="B9" s="143" t="s">
        <v>988</v>
      </c>
      <c r="C9" s="4"/>
      <c r="D9" s="72"/>
      <c r="E9" s="22"/>
      <c r="F9" s="73"/>
      <c r="G9" s="142"/>
      <c r="H9" s="163" t="s">
        <v>1046</v>
      </c>
      <c r="I9" s="142"/>
      <c r="J9" s="145">
        <v>849.1</v>
      </c>
      <c r="K9" s="145">
        <v>360</v>
      </c>
      <c r="L9" s="145">
        <v>360</v>
      </c>
      <c r="M9" s="47"/>
    </row>
    <row r="10" spans="1:13" s="171" customFormat="1" ht="45">
      <c r="A10" s="142" t="s">
        <v>0</v>
      </c>
      <c r="B10" s="143" t="s">
        <v>638</v>
      </c>
      <c r="C10" s="3"/>
      <c r="D10" s="81" t="s">
        <v>1204</v>
      </c>
      <c r="E10" s="22" t="s">
        <v>310</v>
      </c>
      <c r="F10" s="78" t="s">
        <v>341</v>
      </c>
      <c r="G10" s="142"/>
      <c r="H10" s="163" t="s">
        <v>1</v>
      </c>
      <c r="I10" s="142"/>
      <c r="J10" s="145">
        <v>729</v>
      </c>
      <c r="K10" s="145">
        <v>239.9</v>
      </c>
      <c r="L10" s="145">
        <v>239.9</v>
      </c>
      <c r="M10" s="47"/>
    </row>
    <row r="11" spans="1:13" s="171" customFormat="1" ht="56.25">
      <c r="A11" s="142" t="s">
        <v>0</v>
      </c>
      <c r="B11" s="143" t="s">
        <v>639</v>
      </c>
      <c r="C11" s="3" t="s">
        <v>340</v>
      </c>
      <c r="D11" s="81" t="s">
        <v>1250</v>
      </c>
      <c r="E11" s="22" t="s">
        <v>608</v>
      </c>
      <c r="F11" s="78" t="s">
        <v>607</v>
      </c>
      <c r="G11" s="142" t="s">
        <v>2</v>
      </c>
      <c r="H11" s="163" t="s">
        <v>1</v>
      </c>
      <c r="I11" s="142" t="s">
        <v>3</v>
      </c>
      <c r="J11" s="145">
        <v>729</v>
      </c>
      <c r="K11" s="145">
        <v>239.9</v>
      </c>
      <c r="L11" s="145">
        <v>239.9</v>
      </c>
      <c r="M11" s="47" t="s">
        <v>316</v>
      </c>
    </row>
    <row r="12" spans="1:13" s="171" customFormat="1" ht="45">
      <c r="A12" s="142" t="s">
        <v>0</v>
      </c>
      <c r="B12" s="143" t="s">
        <v>640</v>
      </c>
      <c r="C12" s="15"/>
      <c r="D12" s="81" t="s">
        <v>1204</v>
      </c>
      <c r="E12" s="78" t="s">
        <v>310</v>
      </c>
      <c r="F12" s="78" t="s">
        <v>341</v>
      </c>
      <c r="G12" s="142"/>
      <c r="H12" s="163" t="s">
        <v>4</v>
      </c>
      <c r="I12" s="142"/>
      <c r="J12" s="145">
        <v>22.4</v>
      </c>
      <c r="K12" s="145">
        <v>22.4</v>
      </c>
      <c r="L12" s="145">
        <v>22.4</v>
      </c>
      <c r="M12" s="48"/>
    </row>
    <row r="13" spans="1:13" s="171" customFormat="1" ht="45">
      <c r="A13" s="142" t="s">
        <v>0</v>
      </c>
      <c r="B13" s="143" t="s">
        <v>639</v>
      </c>
      <c r="C13" s="3" t="s">
        <v>340</v>
      </c>
      <c r="D13" s="81" t="s">
        <v>1251</v>
      </c>
      <c r="E13" s="78" t="s">
        <v>618</v>
      </c>
      <c r="F13" s="78" t="s">
        <v>617</v>
      </c>
      <c r="G13" s="142" t="s">
        <v>2</v>
      </c>
      <c r="H13" s="163" t="s">
        <v>4</v>
      </c>
      <c r="I13" s="142" t="s">
        <v>3</v>
      </c>
      <c r="J13" s="145">
        <v>22.4</v>
      </c>
      <c r="K13" s="145">
        <v>22.4</v>
      </c>
      <c r="L13" s="145">
        <v>22.4</v>
      </c>
      <c r="M13" s="47" t="s">
        <v>316</v>
      </c>
    </row>
    <row r="14" spans="1:13" s="171" customFormat="1" ht="45">
      <c r="A14" s="142" t="s">
        <v>0</v>
      </c>
      <c r="B14" s="143" t="s">
        <v>641</v>
      </c>
      <c r="C14" s="15"/>
      <c r="D14" s="81" t="s">
        <v>1204</v>
      </c>
      <c r="E14" s="78" t="s">
        <v>310</v>
      </c>
      <c r="F14" s="78" t="s">
        <v>341</v>
      </c>
      <c r="G14" s="142"/>
      <c r="H14" s="163" t="s">
        <v>5</v>
      </c>
      <c r="I14" s="142"/>
      <c r="J14" s="145">
        <v>30</v>
      </c>
      <c r="K14" s="145">
        <v>30</v>
      </c>
      <c r="L14" s="145">
        <v>30</v>
      </c>
      <c r="M14" s="48"/>
    </row>
    <row r="15" spans="1:13" s="171" customFormat="1" ht="45">
      <c r="A15" s="142" t="s">
        <v>0</v>
      </c>
      <c r="B15" s="143" t="s">
        <v>639</v>
      </c>
      <c r="C15" s="3" t="s">
        <v>340</v>
      </c>
      <c r="D15" s="81" t="s">
        <v>1251</v>
      </c>
      <c r="E15" s="78" t="s">
        <v>618</v>
      </c>
      <c r="F15" s="78" t="s">
        <v>617</v>
      </c>
      <c r="G15" s="142" t="s">
        <v>2</v>
      </c>
      <c r="H15" s="163" t="s">
        <v>5</v>
      </c>
      <c r="I15" s="142" t="s">
        <v>3</v>
      </c>
      <c r="J15" s="145">
        <v>30</v>
      </c>
      <c r="K15" s="145">
        <v>30</v>
      </c>
      <c r="L15" s="145">
        <v>30</v>
      </c>
      <c r="M15" s="47" t="s">
        <v>316</v>
      </c>
    </row>
    <row r="16" spans="1:13" s="171" customFormat="1" ht="45">
      <c r="A16" s="142" t="s">
        <v>0</v>
      </c>
      <c r="B16" s="143" t="s">
        <v>642</v>
      </c>
      <c r="C16" s="15"/>
      <c r="D16" s="81" t="s">
        <v>1204</v>
      </c>
      <c r="E16" s="78" t="s">
        <v>310</v>
      </c>
      <c r="F16" s="78" t="s">
        <v>341</v>
      </c>
      <c r="G16" s="142"/>
      <c r="H16" s="163" t="s">
        <v>6</v>
      </c>
      <c r="I16" s="142"/>
      <c r="J16" s="145">
        <v>7.7</v>
      </c>
      <c r="K16" s="145">
        <v>7.7</v>
      </c>
      <c r="L16" s="145">
        <v>7.7</v>
      </c>
      <c r="M16" s="48"/>
    </row>
    <row r="17" spans="1:13" s="171" customFormat="1" ht="45">
      <c r="A17" s="142" t="s">
        <v>0</v>
      </c>
      <c r="B17" s="143" t="s">
        <v>639</v>
      </c>
      <c r="C17" s="3" t="s">
        <v>340</v>
      </c>
      <c r="D17" s="81" t="s">
        <v>1251</v>
      </c>
      <c r="E17" s="78" t="s">
        <v>618</v>
      </c>
      <c r="F17" s="78" t="s">
        <v>617</v>
      </c>
      <c r="G17" s="142" t="s">
        <v>2</v>
      </c>
      <c r="H17" s="163" t="s">
        <v>6</v>
      </c>
      <c r="I17" s="142" t="s">
        <v>3</v>
      </c>
      <c r="J17" s="145">
        <v>7.7</v>
      </c>
      <c r="K17" s="145">
        <v>7.7</v>
      </c>
      <c r="L17" s="145">
        <v>7.7</v>
      </c>
      <c r="M17" s="47" t="s">
        <v>316</v>
      </c>
    </row>
    <row r="18" spans="1:13" s="171" customFormat="1" ht="45">
      <c r="A18" s="142" t="s">
        <v>0</v>
      </c>
      <c r="B18" s="143" t="s">
        <v>643</v>
      </c>
      <c r="C18" s="15"/>
      <c r="D18" s="81" t="s">
        <v>1204</v>
      </c>
      <c r="E18" s="78" t="s">
        <v>310</v>
      </c>
      <c r="F18" s="78" t="s">
        <v>341</v>
      </c>
      <c r="G18" s="142"/>
      <c r="H18" s="163" t="s">
        <v>7</v>
      </c>
      <c r="I18" s="142"/>
      <c r="J18" s="145">
        <v>58</v>
      </c>
      <c r="K18" s="145">
        <v>58</v>
      </c>
      <c r="L18" s="145">
        <v>58</v>
      </c>
      <c r="M18" s="48"/>
    </row>
    <row r="19" spans="1:13" s="171" customFormat="1" ht="45">
      <c r="A19" s="142" t="s">
        <v>0</v>
      </c>
      <c r="B19" s="143" t="s">
        <v>639</v>
      </c>
      <c r="C19" s="3" t="s">
        <v>340</v>
      </c>
      <c r="D19" s="81" t="s">
        <v>1251</v>
      </c>
      <c r="E19" s="78" t="s">
        <v>618</v>
      </c>
      <c r="F19" s="78" t="s">
        <v>617</v>
      </c>
      <c r="G19" s="142" t="s">
        <v>2</v>
      </c>
      <c r="H19" s="163" t="s">
        <v>7</v>
      </c>
      <c r="I19" s="142" t="s">
        <v>3</v>
      </c>
      <c r="J19" s="145">
        <v>58</v>
      </c>
      <c r="K19" s="145">
        <v>58</v>
      </c>
      <c r="L19" s="145">
        <v>58</v>
      </c>
      <c r="M19" s="47" t="s">
        <v>316</v>
      </c>
    </row>
    <row r="20" spans="1:13" s="171" customFormat="1" ht="78.75">
      <c r="A20" s="142" t="s">
        <v>0</v>
      </c>
      <c r="B20" s="143" t="s">
        <v>644</v>
      </c>
      <c r="C20" s="15"/>
      <c r="D20" s="81" t="s">
        <v>1204</v>
      </c>
      <c r="E20" s="78" t="s">
        <v>310</v>
      </c>
      <c r="F20" s="78" t="s">
        <v>341</v>
      </c>
      <c r="G20" s="142"/>
      <c r="H20" s="163" t="s">
        <v>8</v>
      </c>
      <c r="I20" s="142"/>
      <c r="J20" s="145">
        <v>2</v>
      </c>
      <c r="K20" s="145">
        <v>2</v>
      </c>
      <c r="L20" s="145">
        <v>2</v>
      </c>
      <c r="M20" s="48"/>
    </row>
    <row r="21" spans="1:13" s="171" customFormat="1" ht="45">
      <c r="A21" s="142" t="s">
        <v>0</v>
      </c>
      <c r="B21" s="143" t="s">
        <v>639</v>
      </c>
      <c r="C21" s="3" t="s">
        <v>340</v>
      </c>
      <c r="D21" s="77" t="s">
        <v>1240</v>
      </c>
      <c r="E21" s="78" t="s">
        <v>310</v>
      </c>
      <c r="F21" s="78" t="s">
        <v>602</v>
      </c>
      <c r="G21" s="142" t="s">
        <v>2</v>
      </c>
      <c r="H21" s="163" t="s">
        <v>8</v>
      </c>
      <c r="I21" s="142" t="s">
        <v>3</v>
      </c>
      <c r="J21" s="145">
        <v>2</v>
      </c>
      <c r="K21" s="145">
        <v>2</v>
      </c>
      <c r="L21" s="145">
        <v>2</v>
      </c>
      <c r="M21" s="47" t="s">
        <v>316</v>
      </c>
    </row>
    <row r="22" spans="1:13" s="110" customFormat="1" ht="45">
      <c r="A22" s="142" t="s">
        <v>0</v>
      </c>
      <c r="B22" s="143" t="s">
        <v>949</v>
      </c>
      <c r="C22" s="18"/>
      <c r="D22" s="72"/>
      <c r="E22" s="73"/>
      <c r="F22" s="73"/>
      <c r="G22" s="142"/>
      <c r="H22" s="163" t="s">
        <v>1047</v>
      </c>
      <c r="I22" s="142"/>
      <c r="J22" s="145">
        <v>2648.2855299999997</v>
      </c>
      <c r="K22" s="145">
        <v>2594.3649999999998</v>
      </c>
      <c r="L22" s="145">
        <v>2594.3649999999998</v>
      </c>
      <c r="M22" s="103"/>
    </row>
    <row r="23" spans="1:13" s="171" customFormat="1" ht="33.75">
      <c r="A23" s="142" t="s">
        <v>0</v>
      </c>
      <c r="B23" s="143" t="s">
        <v>645</v>
      </c>
      <c r="C23" s="3"/>
      <c r="D23" s="81" t="s">
        <v>1238</v>
      </c>
      <c r="E23" s="78" t="s">
        <v>314</v>
      </c>
      <c r="F23" s="78" t="s">
        <v>313</v>
      </c>
      <c r="G23" s="142"/>
      <c r="H23" s="163" t="s">
        <v>9</v>
      </c>
      <c r="I23" s="142"/>
      <c r="J23" s="145">
        <v>2648.2855299999997</v>
      </c>
      <c r="K23" s="145">
        <v>2594.3649999999998</v>
      </c>
      <c r="L23" s="145">
        <v>2594.3649999999998</v>
      </c>
      <c r="M23" s="48"/>
    </row>
    <row r="24" spans="1:13" s="171" customFormat="1" ht="78.75">
      <c r="A24" s="142" t="s">
        <v>0</v>
      </c>
      <c r="B24" s="143" t="s">
        <v>646</v>
      </c>
      <c r="C24" s="15" t="s">
        <v>587</v>
      </c>
      <c r="D24" s="81" t="s">
        <v>1252</v>
      </c>
      <c r="E24" s="78" t="s">
        <v>310</v>
      </c>
      <c r="F24" s="78" t="s">
        <v>335</v>
      </c>
      <c r="G24" s="142" t="s">
        <v>10</v>
      </c>
      <c r="H24" s="163" t="s">
        <v>9</v>
      </c>
      <c r="I24" s="142" t="s">
        <v>11</v>
      </c>
      <c r="J24" s="145">
        <v>2034.0136200000002</v>
      </c>
      <c r="K24" s="145">
        <v>1992.6</v>
      </c>
      <c r="L24" s="145">
        <v>1992.6</v>
      </c>
      <c r="M24" s="47" t="s">
        <v>308</v>
      </c>
    </row>
    <row r="25" spans="1:13" s="171" customFormat="1" ht="78.75">
      <c r="A25" s="142" t="s">
        <v>0</v>
      </c>
      <c r="B25" s="143" t="s">
        <v>647</v>
      </c>
      <c r="C25" s="15" t="s">
        <v>587</v>
      </c>
      <c r="D25" s="81" t="s">
        <v>1252</v>
      </c>
      <c r="E25" s="78" t="s">
        <v>310</v>
      </c>
      <c r="F25" s="78" t="s">
        <v>335</v>
      </c>
      <c r="G25" s="142" t="s">
        <v>10</v>
      </c>
      <c r="H25" s="163" t="s">
        <v>9</v>
      </c>
      <c r="I25" s="142" t="s">
        <v>12</v>
      </c>
      <c r="J25" s="145">
        <v>614.27191000000005</v>
      </c>
      <c r="K25" s="145">
        <v>601.76499999999999</v>
      </c>
      <c r="L25" s="145">
        <v>601.76499999999999</v>
      </c>
      <c r="M25" s="47" t="s">
        <v>308</v>
      </c>
    </row>
    <row r="26" spans="1:13" s="110" customFormat="1" ht="33.75">
      <c r="A26" s="142" t="s">
        <v>0</v>
      </c>
      <c r="B26" s="143" t="s">
        <v>950</v>
      </c>
      <c r="C26" s="18"/>
      <c r="D26" s="72"/>
      <c r="E26" s="73"/>
      <c r="F26" s="73"/>
      <c r="G26" s="142"/>
      <c r="H26" s="163" t="s">
        <v>1048</v>
      </c>
      <c r="I26" s="142"/>
      <c r="J26" s="145">
        <v>666.24446999999998</v>
      </c>
      <c r="K26" s="145">
        <v>626.471</v>
      </c>
      <c r="L26" s="145">
        <v>626.471</v>
      </c>
      <c r="M26" s="103"/>
    </row>
    <row r="27" spans="1:13" s="171" customFormat="1" ht="33.75">
      <c r="A27" s="142" t="s">
        <v>0</v>
      </c>
      <c r="B27" s="143" t="s">
        <v>645</v>
      </c>
      <c r="C27" s="15"/>
      <c r="D27" s="81" t="s">
        <v>1238</v>
      </c>
      <c r="E27" s="78" t="s">
        <v>314</v>
      </c>
      <c r="F27" s="78" t="s">
        <v>313</v>
      </c>
      <c r="G27" s="142"/>
      <c r="H27" s="163" t="s">
        <v>13</v>
      </c>
      <c r="I27" s="142"/>
      <c r="J27" s="145">
        <v>666.24446999999998</v>
      </c>
      <c r="K27" s="145">
        <v>626.471</v>
      </c>
      <c r="L27" s="145">
        <v>626.471</v>
      </c>
      <c r="M27" s="69"/>
    </row>
    <row r="28" spans="1:13" s="171" customFormat="1" ht="78.75">
      <c r="A28" s="142" t="s">
        <v>0</v>
      </c>
      <c r="B28" s="143" t="s">
        <v>646</v>
      </c>
      <c r="C28" s="15" t="s">
        <v>318</v>
      </c>
      <c r="D28" s="81" t="s">
        <v>1252</v>
      </c>
      <c r="E28" s="78" t="s">
        <v>310</v>
      </c>
      <c r="F28" s="78" t="s">
        <v>335</v>
      </c>
      <c r="G28" s="142" t="s">
        <v>10</v>
      </c>
      <c r="H28" s="163" t="s">
        <v>13</v>
      </c>
      <c r="I28" s="142" t="s">
        <v>11</v>
      </c>
      <c r="J28" s="145">
        <v>480.21870000000001</v>
      </c>
      <c r="K28" s="145">
        <v>469.64</v>
      </c>
      <c r="L28" s="145">
        <v>469.64</v>
      </c>
      <c r="M28" s="47" t="s">
        <v>308</v>
      </c>
    </row>
    <row r="29" spans="1:13" s="171" customFormat="1" ht="78.75">
      <c r="A29" s="142" t="s">
        <v>0</v>
      </c>
      <c r="B29" s="143" t="s">
        <v>647</v>
      </c>
      <c r="C29" s="15" t="s">
        <v>317</v>
      </c>
      <c r="D29" s="81" t="s">
        <v>1252</v>
      </c>
      <c r="E29" s="78" t="s">
        <v>310</v>
      </c>
      <c r="F29" s="78" t="s">
        <v>335</v>
      </c>
      <c r="G29" s="142" t="s">
        <v>10</v>
      </c>
      <c r="H29" s="163" t="s">
        <v>13</v>
      </c>
      <c r="I29" s="142" t="s">
        <v>12</v>
      </c>
      <c r="J29" s="145">
        <v>145.02576999999999</v>
      </c>
      <c r="K29" s="145">
        <v>141.83099999999999</v>
      </c>
      <c r="L29" s="145">
        <v>141.83099999999999</v>
      </c>
      <c r="M29" s="47" t="s">
        <v>308</v>
      </c>
    </row>
    <row r="30" spans="1:13" s="171" customFormat="1" ht="45">
      <c r="A30" s="142" t="s">
        <v>0</v>
      </c>
      <c r="B30" s="143" t="s">
        <v>639</v>
      </c>
      <c r="C30" s="15" t="s">
        <v>317</v>
      </c>
      <c r="D30" s="81" t="s">
        <v>1251</v>
      </c>
      <c r="E30" s="78" t="s">
        <v>618</v>
      </c>
      <c r="F30" s="78" t="s">
        <v>617</v>
      </c>
      <c r="G30" s="142" t="s">
        <v>10</v>
      </c>
      <c r="H30" s="163" t="s">
        <v>13</v>
      </c>
      <c r="I30" s="142" t="s">
        <v>3</v>
      </c>
      <c r="J30" s="145">
        <v>41</v>
      </c>
      <c r="K30" s="145">
        <v>15</v>
      </c>
      <c r="L30" s="145">
        <v>15</v>
      </c>
      <c r="M30" s="48" t="s">
        <v>316</v>
      </c>
    </row>
    <row r="31" spans="1:13" s="156" customFormat="1" ht="56.25">
      <c r="A31" s="165" t="s">
        <v>14</v>
      </c>
      <c r="B31" s="166" t="s">
        <v>648</v>
      </c>
      <c r="C31" s="153"/>
      <c r="D31" s="154"/>
      <c r="E31" s="155"/>
      <c r="F31" s="155"/>
      <c r="G31" s="165"/>
      <c r="H31" s="167"/>
      <c r="I31" s="165"/>
      <c r="J31" s="168">
        <v>46691.7883</v>
      </c>
      <c r="K31" s="168">
        <v>36252.300999999999</v>
      </c>
      <c r="L31" s="168">
        <v>38540.01</v>
      </c>
      <c r="M31" s="46"/>
    </row>
    <row r="32" spans="1:13" s="164" customFormat="1" ht="67.5">
      <c r="A32" s="142" t="s">
        <v>14</v>
      </c>
      <c r="B32" s="143" t="s">
        <v>989</v>
      </c>
      <c r="C32" s="18"/>
      <c r="D32" s="72"/>
      <c r="E32" s="73"/>
      <c r="F32" s="73"/>
      <c r="G32" s="142"/>
      <c r="H32" s="163" t="s">
        <v>1049</v>
      </c>
      <c r="I32" s="142"/>
      <c r="J32" s="145">
        <v>20477.093000000001</v>
      </c>
      <c r="K32" s="145">
        <v>19344.812000000002</v>
      </c>
      <c r="L32" s="145">
        <v>19624.812000000002</v>
      </c>
      <c r="M32" s="47"/>
    </row>
    <row r="33" spans="1:13" s="171" customFormat="1" ht="45">
      <c r="A33" s="142" t="s">
        <v>14</v>
      </c>
      <c r="B33" s="143" t="s">
        <v>649</v>
      </c>
      <c r="C33" s="76"/>
      <c r="D33" s="77" t="s">
        <v>1203</v>
      </c>
      <c r="E33" s="78" t="s">
        <v>323</v>
      </c>
      <c r="F33" s="78" t="s">
        <v>338</v>
      </c>
      <c r="G33" s="142"/>
      <c r="H33" s="163" t="s">
        <v>15</v>
      </c>
      <c r="I33" s="142"/>
      <c r="J33" s="145">
        <v>12850.853999999999</v>
      </c>
      <c r="K33" s="145">
        <v>12598.573</v>
      </c>
      <c r="L33" s="145">
        <v>12598.573</v>
      </c>
      <c r="M33" s="48"/>
    </row>
    <row r="34" spans="1:13" s="171" customFormat="1" ht="135">
      <c r="A34" s="142" t="s">
        <v>14</v>
      </c>
      <c r="B34" s="143" t="s">
        <v>650</v>
      </c>
      <c r="C34" s="76" t="s">
        <v>327</v>
      </c>
      <c r="D34" s="77" t="s">
        <v>1253</v>
      </c>
      <c r="E34" s="78" t="s">
        <v>310</v>
      </c>
      <c r="F34" s="78" t="s">
        <v>335</v>
      </c>
      <c r="G34" s="142" t="s">
        <v>16</v>
      </c>
      <c r="H34" s="163" t="s">
        <v>15</v>
      </c>
      <c r="I34" s="142" t="s">
        <v>17</v>
      </c>
      <c r="J34" s="145">
        <v>9262.08446</v>
      </c>
      <c r="K34" s="145">
        <v>9064.48</v>
      </c>
      <c r="L34" s="145">
        <v>9064.48</v>
      </c>
      <c r="M34" s="48" t="s">
        <v>308</v>
      </c>
    </row>
    <row r="35" spans="1:13" s="171" customFormat="1" ht="135">
      <c r="A35" s="142" t="s">
        <v>14</v>
      </c>
      <c r="B35" s="143" t="s">
        <v>652</v>
      </c>
      <c r="C35" s="76" t="s">
        <v>327</v>
      </c>
      <c r="D35" s="77" t="s">
        <v>1253</v>
      </c>
      <c r="E35" s="78" t="s">
        <v>310</v>
      </c>
      <c r="F35" s="78" t="s">
        <v>335</v>
      </c>
      <c r="G35" s="142" t="s">
        <v>16</v>
      </c>
      <c r="H35" s="163" t="s">
        <v>15</v>
      </c>
      <c r="I35" s="142" t="s">
        <v>19</v>
      </c>
      <c r="J35" s="145">
        <v>2797.1485400000001</v>
      </c>
      <c r="K35" s="145">
        <v>2737.4720000000002</v>
      </c>
      <c r="L35" s="145">
        <v>2737.4720000000002</v>
      </c>
      <c r="M35" s="48" t="s">
        <v>308</v>
      </c>
    </row>
    <row r="36" spans="1:13" s="171" customFormat="1" ht="45">
      <c r="A36" s="142" t="s">
        <v>14</v>
      </c>
      <c r="B36" s="143" t="s">
        <v>639</v>
      </c>
      <c r="C36" s="76" t="s">
        <v>327</v>
      </c>
      <c r="D36" s="77" t="s">
        <v>1254</v>
      </c>
      <c r="E36" s="78" t="s">
        <v>605</v>
      </c>
      <c r="F36" s="78" t="s">
        <v>604</v>
      </c>
      <c r="G36" s="142" t="s">
        <v>16</v>
      </c>
      <c r="H36" s="163" t="s">
        <v>15</v>
      </c>
      <c r="I36" s="142" t="s">
        <v>3</v>
      </c>
      <c r="J36" s="145">
        <v>791.62099999999998</v>
      </c>
      <c r="K36" s="145">
        <v>796.62099999999998</v>
      </c>
      <c r="L36" s="145">
        <v>796.62099999999998</v>
      </c>
      <c r="M36" s="48" t="s">
        <v>316</v>
      </c>
    </row>
    <row r="37" spans="1:13" s="171" customFormat="1" ht="56.25">
      <c r="A37" s="142" t="s">
        <v>14</v>
      </c>
      <c r="B37" s="143" t="s">
        <v>884</v>
      </c>
      <c r="C37" s="76"/>
      <c r="D37" s="81" t="s">
        <v>1238</v>
      </c>
      <c r="E37" s="78" t="s">
        <v>616</v>
      </c>
      <c r="F37" s="78" t="s">
        <v>313</v>
      </c>
      <c r="G37" s="142"/>
      <c r="H37" s="163" t="s">
        <v>20</v>
      </c>
      <c r="I37" s="142"/>
      <c r="J37" s="145">
        <v>3526.239</v>
      </c>
      <c r="K37" s="145">
        <v>3526.239</v>
      </c>
      <c r="L37" s="145">
        <v>3526.239</v>
      </c>
      <c r="M37" s="48"/>
    </row>
    <row r="38" spans="1:13" s="171" customFormat="1" ht="78.75">
      <c r="A38" s="142" t="s">
        <v>14</v>
      </c>
      <c r="B38" s="143" t="s">
        <v>639</v>
      </c>
      <c r="C38" s="76" t="s">
        <v>615</v>
      </c>
      <c r="D38" s="81" t="s">
        <v>1196</v>
      </c>
      <c r="E38" s="78" t="s">
        <v>310</v>
      </c>
      <c r="F38" s="78" t="s">
        <v>613</v>
      </c>
      <c r="G38" s="142" t="s">
        <v>21</v>
      </c>
      <c r="H38" s="163" t="s">
        <v>20</v>
      </c>
      <c r="I38" s="142" t="s">
        <v>3</v>
      </c>
      <c r="J38" s="145">
        <v>34.914000000000001</v>
      </c>
      <c r="K38" s="145">
        <v>34.914000000000001</v>
      </c>
      <c r="L38" s="145">
        <v>34.914000000000001</v>
      </c>
      <c r="M38" s="48" t="s">
        <v>316</v>
      </c>
    </row>
    <row r="39" spans="1:13" s="171" customFormat="1" ht="78.75">
      <c r="A39" s="142" t="s">
        <v>14</v>
      </c>
      <c r="B39" s="143" t="s">
        <v>653</v>
      </c>
      <c r="C39" s="76" t="s">
        <v>615</v>
      </c>
      <c r="D39" s="81" t="s">
        <v>1196</v>
      </c>
      <c r="E39" s="78" t="s">
        <v>310</v>
      </c>
      <c r="F39" s="78" t="s">
        <v>613</v>
      </c>
      <c r="G39" s="142" t="s">
        <v>21</v>
      </c>
      <c r="H39" s="163" t="s">
        <v>20</v>
      </c>
      <c r="I39" s="142" t="s">
        <v>22</v>
      </c>
      <c r="J39" s="145">
        <v>3491.3249999999998</v>
      </c>
      <c r="K39" s="145">
        <v>3491.3249999999998</v>
      </c>
      <c r="L39" s="145">
        <v>3491.3249999999998</v>
      </c>
      <c r="M39" s="48" t="s">
        <v>308</v>
      </c>
    </row>
    <row r="40" spans="1:13" s="171" customFormat="1" ht="101.25">
      <c r="A40" s="142" t="s">
        <v>14</v>
      </c>
      <c r="B40" s="143" t="s">
        <v>654</v>
      </c>
      <c r="C40" s="76"/>
      <c r="D40" s="77" t="s">
        <v>1203</v>
      </c>
      <c r="E40" s="78" t="s">
        <v>612</v>
      </c>
      <c r="F40" s="78" t="s">
        <v>338</v>
      </c>
      <c r="G40" s="142"/>
      <c r="H40" s="163" t="s">
        <v>23</v>
      </c>
      <c r="I40" s="142"/>
      <c r="J40" s="145">
        <v>4100</v>
      </c>
      <c r="K40" s="145">
        <v>3220</v>
      </c>
      <c r="L40" s="145">
        <v>3500</v>
      </c>
      <c r="M40" s="48"/>
    </row>
    <row r="41" spans="1:13" s="171" customFormat="1" ht="56.25">
      <c r="A41" s="142" t="s">
        <v>14</v>
      </c>
      <c r="B41" s="143" t="s">
        <v>639</v>
      </c>
      <c r="C41" s="76" t="s">
        <v>610</v>
      </c>
      <c r="D41" s="81" t="s">
        <v>1250</v>
      </c>
      <c r="E41" s="22" t="s">
        <v>608</v>
      </c>
      <c r="F41" s="78" t="s">
        <v>607</v>
      </c>
      <c r="G41" s="142" t="s">
        <v>24</v>
      </c>
      <c r="H41" s="163" t="s">
        <v>23</v>
      </c>
      <c r="I41" s="142" t="s">
        <v>3</v>
      </c>
      <c r="J41" s="145">
        <v>4100</v>
      </c>
      <c r="K41" s="145">
        <v>3220</v>
      </c>
      <c r="L41" s="145">
        <v>3500</v>
      </c>
      <c r="M41" s="48" t="s">
        <v>316</v>
      </c>
    </row>
    <row r="42" spans="1:13" s="164" customFormat="1" ht="22.5">
      <c r="A42" s="142" t="s">
        <v>14</v>
      </c>
      <c r="B42" s="143" t="s">
        <v>988</v>
      </c>
      <c r="C42" s="169"/>
      <c r="D42" s="169"/>
      <c r="E42" s="169"/>
      <c r="F42" s="169"/>
      <c r="G42" s="142"/>
      <c r="H42" s="163" t="s">
        <v>1046</v>
      </c>
      <c r="I42" s="142"/>
      <c r="J42" s="145">
        <v>1320</v>
      </c>
      <c r="K42" s="145">
        <v>880</v>
      </c>
      <c r="L42" s="145">
        <v>600</v>
      </c>
      <c r="M42" s="48"/>
    </row>
    <row r="43" spans="1:13" s="171" customFormat="1" ht="45">
      <c r="A43" s="142" t="s">
        <v>14</v>
      </c>
      <c r="B43" s="143" t="s">
        <v>655</v>
      </c>
      <c r="C43" s="3"/>
      <c r="D43" s="81" t="s">
        <v>1204</v>
      </c>
      <c r="E43" s="78" t="s">
        <v>310</v>
      </c>
      <c r="F43" s="78" t="s">
        <v>341</v>
      </c>
      <c r="G43" s="142"/>
      <c r="H43" s="163" t="s">
        <v>25</v>
      </c>
      <c r="I43" s="142"/>
      <c r="J43" s="145">
        <v>100</v>
      </c>
      <c r="K43" s="145">
        <v>20</v>
      </c>
      <c r="L43" s="145">
        <v>50</v>
      </c>
      <c r="M43" s="48"/>
    </row>
    <row r="44" spans="1:13" s="171" customFormat="1" ht="67.5">
      <c r="A44" s="142" t="s">
        <v>14</v>
      </c>
      <c r="B44" s="143" t="s">
        <v>639</v>
      </c>
      <c r="C44" s="3" t="s">
        <v>340</v>
      </c>
      <c r="D44" s="77" t="s">
        <v>447</v>
      </c>
      <c r="E44" s="78" t="s">
        <v>310</v>
      </c>
      <c r="F44" s="78" t="s">
        <v>446</v>
      </c>
      <c r="G44" s="142" t="s">
        <v>2</v>
      </c>
      <c r="H44" s="163" t="s">
        <v>25</v>
      </c>
      <c r="I44" s="142" t="s">
        <v>3</v>
      </c>
      <c r="J44" s="145">
        <v>100</v>
      </c>
      <c r="K44" s="145">
        <v>20</v>
      </c>
      <c r="L44" s="145">
        <v>50</v>
      </c>
      <c r="M44" s="48" t="s">
        <v>316</v>
      </c>
    </row>
    <row r="45" spans="1:13" s="171" customFormat="1" ht="45">
      <c r="A45" s="142" t="s">
        <v>14</v>
      </c>
      <c r="B45" s="143" t="s">
        <v>640</v>
      </c>
      <c r="C45" s="3"/>
      <c r="D45" s="81" t="s">
        <v>1204</v>
      </c>
      <c r="E45" s="78" t="s">
        <v>310</v>
      </c>
      <c r="F45" s="78" t="s">
        <v>341</v>
      </c>
      <c r="G45" s="142"/>
      <c r="H45" s="163" t="s">
        <v>4</v>
      </c>
      <c r="I45" s="142"/>
      <c r="J45" s="145">
        <v>88.9</v>
      </c>
      <c r="K45" s="145">
        <v>17.7</v>
      </c>
      <c r="L45" s="145">
        <v>17.7</v>
      </c>
      <c r="M45" s="48"/>
    </row>
    <row r="46" spans="1:13" s="171" customFormat="1" ht="45">
      <c r="A46" s="142" t="s">
        <v>14</v>
      </c>
      <c r="B46" s="143" t="s">
        <v>639</v>
      </c>
      <c r="C46" s="3" t="s">
        <v>340</v>
      </c>
      <c r="D46" s="77" t="s">
        <v>1254</v>
      </c>
      <c r="E46" s="78" t="s">
        <v>605</v>
      </c>
      <c r="F46" s="78" t="s">
        <v>604</v>
      </c>
      <c r="G46" s="142" t="s">
        <v>2</v>
      </c>
      <c r="H46" s="163" t="s">
        <v>4</v>
      </c>
      <c r="I46" s="142" t="s">
        <v>3</v>
      </c>
      <c r="J46" s="145">
        <v>88.9</v>
      </c>
      <c r="K46" s="145">
        <v>17.7</v>
      </c>
      <c r="L46" s="145">
        <v>17.7</v>
      </c>
      <c r="M46" s="48" t="s">
        <v>316</v>
      </c>
    </row>
    <row r="47" spans="1:13" s="171" customFormat="1" ht="45">
      <c r="A47" s="142" t="s">
        <v>14</v>
      </c>
      <c r="B47" s="143" t="s">
        <v>641</v>
      </c>
      <c r="C47" s="3"/>
      <c r="D47" s="81" t="s">
        <v>1204</v>
      </c>
      <c r="E47" s="78" t="s">
        <v>310</v>
      </c>
      <c r="F47" s="78" t="s">
        <v>341</v>
      </c>
      <c r="G47" s="142"/>
      <c r="H47" s="163" t="s">
        <v>5</v>
      </c>
      <c r="I47" s="142"/>
      <c r="J47" s="145">
        <v>166</v>
      </c>
      <c r="K47" s="145">
        <v>116</v>
      </c>
      <c r="L47" s="145">
        <v>116</v>
      </c>
      <c r="M47" s="48"/>
    </row>
    <row r="48" spans="1:13" s="171" customFormat="1" ht="45">
      <c r="A48" s="142" t="s">
        <v>14</v>
      </c>
      <c r="B48" s="143" t="s">
        <v>639</v>
      </c>
      <c r="C48" s="3" t="s">
        <v>340</v>
      </c>
      <c r="D48" s="77" t="s">
        <v>1254</v>
      </c>
      <c r="E48" s="78" t="s">
        <v>605</v>
      </c>
      <c r="F48" s="78" t="s">
        <v>604</v>
      </c>
      <c r="G48" s="142" t="s">
        <v>2</v>
      </c>
      <c r="H48" s="163" t="s">
        <v>5</v>
      </c>
      <c r="I48" s="142" t="s">
        <v>3</v>
      </c>
      <c r="J48" s="145">
        <v>166</v>
      </c>
      <c r="K48" s="145">
        <v>116</v>
      </c>
      <c r="L48" s="145">
        <v>116</v>
      </c>
      <c r="M48" s="48" t="s">
        <v>316</v>
      </c>
    </row>
    <row r="49" spans="1:13" s="171" customFormat="1" ht="45">
      <c r="A49" s="142" t="s">
        <v>14</v>
      </c>
      <c r="B49" s="143" t="s">
        <v>656</v>
      </c>
      <c r="C49" s="3"/>
      <c r="D49" s="81" t="s">
        <v>1204</v>
      </c>
      <c r="E49" s="78" t="s">
        <v>310</v>
      </c>
      <c r="F49" s="78" t="s">
        <v>341</v>
      </c>
      <c r="G49" s="142"/>
      <c r="H49" s="163" t="s">
        <v>26</v>
      </c>
      <c r="I49" s="142"/>
      <c r="J49" s="145">
        <v>244.8</v>
      </c>
      <c r="K49" s="145">
        <v>261.60000000000002</v>
      </c>
      <c r="L49" s="145">
        <v>81.599999999999994</v>
      </c>
      <c r="M49" s="48"/>
    </row>
    <row r="50" spans="1:13" s="171" customFormat="1" ht="45">
      <c r="A50" s="142" t="s">
        <v>14</v>
      </c>
      <c r="B50" s="143" t="s">
        <v>639</v>
      </c>
      <c r="C50" s="3" t="s">
        <v>340</v>
      </c>
      <c r="D50" s="77" t="s">
        <v>1254</v>
      </c>
      <c r="E50" s="78" t="s">
        <v>605</v>
      </c>
      <c r="F50" s="78" t="s">
        <v>604</v>
      </c>
      <c r="G50" s="142" t="s">
        <v>2</v>
      </c>
      <c r="H50" s="163" t="s">
        <v>26</v>
      </c>
      <c r="I50" s="142" t="s">
        <v>3</v>
      </c>
      <c r="J50" s="145">
        <v>244.8</v>
      </c>
      <c r="K50" s="145">
        <v>261.60000000000002</v>
      </c>
      <c r="L50" s="145">
        <v>81.599999999999994</v>
      </c>
      <c r="M50" s="48" t="s">
        <v>316</v>
      </c>
    </row>
    <row r="51" spans="1:13" s="171" customFormat="1" ht="45">
      <c r="A51" s="142" t="s">
        <v>14</v>
      </c>
      <c r="B51" s="143" t="s">
        <v>642</v>
      </c>
      <c r="C51" s="3"/>
      <c r="D51" s="81" t="s">
        <v>1204</v>
      </c>
      <c r="E51" s="78" t="s">
        <v>310</v>
      </c>
      <c r="F51" s="78" t="s">
        <v>341</v>
      </c>
      <c r="G51" s="142"/>
      <c r="H51" s="163" t="s">
        <v>6</v>
      </c>
      <c r="I51" s="142"/>
      <c r="J51" s="145">
        <v>284.60000000000002</v>
      </c>
      <c r="K51" s="145">
        <v>202.3</v>
      </c>
      <c r="L51" s="145">
        <v>142.30000000000001</v>
      </c>
      <c r="M51" s="48"/>
    </row>
    <row r="52" spans="1:13" s="171" customFormat="1" ht="45">
      <c r="A52" s="142" t="s">
        <v>14</v>
      </c>
      <c r="B52" s="143" t="s">
        <v>639</v>
      </c>
      <c r="C52" s="3" t="s">
        <v>340</v>
      </c>
      <c r="D52" s="77" t="s">
        <v>1254</v>
      </c>
      <c r="E52" s="78" t="s">
        <v>605</v>
      </c>
      <c r="F52" s="78" t="s">
        <v>604</v>
      </c>
      <c r="G52" s="142" t="s">
        <v>2</v>
      </c>
      <c r="H52" s="163" t="s">
        <v>6</v>
      </c>
      <c r="I52" s="142" t="s">
        <v>3</v>
      </c>
      <c r="J52" s="145">
        <v>284.60000000000002</v>
      </c>
      <c r="K52" s="145">
        <v>202.3</v>
      </c>
      <c r="L52" s="145">
        <v>142.30000000000001</v>
      </c>
      <c r="M52" s="48" t="s">
        <v>316</v>
      </c>
    </row>
    <row r="53" spans="1:13" s="171" customFormat="1" ht="45">
      <c r="A53" s="142" t="s">
        <v>14</v>
      </c>
      <c r="B53" s="143" t="s">
        <v>643</v>
      </c>
      <c r="C53" s="3"/>
      <c r="D53" s="81" t="s">
        <v>1204</v>
      </c>
      <c r="E53" s="78" t="s">
        <v>310</v>
      </c>
      <c r="F53" s="78" t="s">
        <v>341</v>
      </c>
      <c r="G53" s="142"/>
      <c r="H53" s="163" t="s">
        <v>7</v>
      </c>
      <c r="I53" s="142"/>
      <c r="J53" s="145">
        <v>107.7</v>
      </c>
      <c r="K53" s="145">
        <v>9.4</v>
      </c>
      <c r="L53" s="145">
        <v>9.4</v>
      </c>
      <c r="M53" s="48"/>
    </row>
    <row r="54" spans="1:13" s="171" customFormat="1" ht="45">
      <c r="A54" s="142" t="s">
        <v>14</v>
      </c>
      <c r="B54" s="143" t="s">
        <v>639</v>
      </c>
      <c r="C54" s="3" t="s">
        <v>340</v>
      </c>
      <c r="D54" s="77" t="s">
        <v>1254</v>
      </c>
      <c r="E54" s="78" t="s">
        <v>605</v>
      </c>
      <c r="F54" s="78" t="s">
        <v>604</v>
      </c>
      <c r="G54" s="142" t="s">
        <v>2</v>
      </c>
      <c r="H54" s="163" t="s">
        <v>7</v>
      </c>
      <c r="I54" s="142" t="s">
        <v>3</v>
      </c>
      <c r="J54" s="145">
        <v>107.7</v>
      </c>
      <c r="K54" s="145">
        <v>9.4</v>
      </c>
      <c r="L54" s="145">
        <v>9.4</v>
      </c>
      <c r="M54" s="48" t="s">
        <v>316</v>
      </c>
    </row>
    <row r="55" spans="1:13" s="171" customFormat="1" ht="78.75">
      <c r="A55" s="142" t="s">
        <v>14</v>
      </c>
      <c r="B55" s="143" t="s">
        <v>644</v>
      </c>
      <c r="C55" s="3"/>
      <c r="D55" s="81" t="s">
        <v>1204</v>
      </c>
      <c r="E55" s="78" t="s">
        <v>310</v>
      </c>
      <c r="F55" s="78" t="s">
        <v>341</v>
      </c>
      <c r="G55" s="142"/>
      <c r="H55" s="163" t="s">
        <v>8</v>
      </c>
      <c r="I55" s="142"/>
      <c r="J55" s="145">
        <v>328</v>
      </c>
      <c r="K55" s="145">
        <v>253</v>
      </c>
      <c r="L55" s="145">
        <v>183</v>
      </c>
      <c r="M55" s="48"/>
    </row>
    <row r="56" spans="1:13" s="171" customFormat="1" ht="45">
      <c r="A56" s="142" t="s">
        <v>14</v>
      </c>
      <c r="B56" s="143" t="s">
        <v>639</v>
      </c>
      <c r="C56" s="3" t="s">
        <v>340</v>
      </c>
      <c r="D56" s="77" t="s">
        <v>1240</v>
      </c>
      <c r="E56" s="78" t="s">
        <v>310</v>
      </c>
      <c r="F56" s="78" t="s">
        <v>602</v>
      </c>
      <c r="G56" s="142" t="s">
        <v>2</v>
      </c>
      <c r="H56" s="163" t="s">
        <v>8</v>
      </c>
      <c r="I56" s="142" t="s">
        <v>3</v>
      </c>
      <c r="J56" s="145">
        <v>328</v>
      </c>
      <c r="K56" s="145">
        <v>253</v>
      </c>
      <c r="L56" s="145">
        <v>183</v>
      </c>
      <c r="M56" s="48" t="s">
        <v>316</v>
      </c>
    </row>
    <row r="57" spans="1:13" s="164" customFormat="1" ht="56.25">
      <c r="A57" s="142" t="s">
        <v>14</v>
      </c>
      <c r="B57" s="143" t="s">
        <v>990</v>
      </c>
      <c r="C57" s="169"/>
      <c r="D57" s="169"/>
      <c r="E57" s="169"/>
      <c r="F57" s="169"/>
      <c r="G57" s="142"/>
      <c r="H57" s="163" t="s">
        <v>1050</v>
      </c>
      <c r="I57" s="142"/>
      <c r="J57" s="145">
        <v>7160.6049999999996</v>
      </c>
      <c r="K57" s="145">
        <v>398.94799999999998</v>
      </c>
      <c r="L57" s="145">
        <v>332.45699999999999</v>
      </c>
      <c r="M57" s="48"/>
    </row>
    <row r="58" spans="1:13" s="171" customFormat="1" ht="78.75">
      <c r="A58" s="142" t="s">
        <v>14</v>
      </c>
      <c r="B58" s="143" t="s">
        <v>657</v>
      </c>
      <c r="C58" s="76"/>
      <c r="D58" s="77" t="s">
        <v>1191</v>
      </c>
      <c r="E58" s="78" t="s">
        <v>310</v>
      </c>
      <c r="F58" s="78" t="s">
        <v>1192</v>
      </c>
      <c r="G58" s="142"/>
      <c r="H58" s="163" t="s">
        <v>27</v>
      </c>
      <c r="I58" s="142"/>
      <c r="J58" s="145">
        <v>6229.7259999999997</v>
      </c>
      <c r="K58" s="145">
        <v>0</v>
      </c>
      <c r="L58" s="145">
        <v>0</v>
      </c>
      <c r="M58" s="48"/>
    </row>
    <row r="59" spans="1:13" s="171" customFormat="1" ht="45">
      <c r="A59" s="142" t="s">
        <v>14</v>
      </c>
      <c r="B59" s="143" t="s">
        <v>658</v>
      </c>
      <c r="C59" s="76" t="s">
        <v>521</v>
      </c>
      <c r="D59" s="77" t="s">
        <v>1236</v>
      </c>
      <c r="E59" s="78" t="s">
        <v>310</v>
      </c>
      <c r="F59" s="78" t="s">
        <v>1184</v>
      </c>
      <c r="G59" s="142" t="s">
        <v>28</v>
      </c>
      <c r="H59" s="163" t="s">
        <v>27</v>
      </c>
      <c r="I59" s="142" t="s">
        <v>29</v>
      </c>
      <c r="J59" s="145">
        <v>6229.7259999999997</v>
      </c>
      <c r="K59" s="145">
        <v>0</v>
      </c>
      <c r="L59" s="145">
        <v>0</v>
      </c>
      <c r="M59" s="48" t="s">
        <v>316</v>
      </c>
    </row>
    <row r="60" spans="1:13" s="171" customFormat="1" ht="78.75">
      <c r="A60" s="142" t="s">
        <v>14</v>
      </c>
      <c r="B60" s="143" t="s">
        <v>657</v>
      </c>
      <c r="C60" s="76"/>
      <c r="D60" s="77" t="s">
        <v>1191</v>
      </c>
      <c r="E60" s="78" t="s">
        <v>310</v>
      </c>
      <c r="F60" s="78" t="s">
        <v>1192</v>
      </c>
      <c r="G60" s="142"/>
      <c r="H60" s="163" t="s">
        <v>30</v>
      </c>
      <c r="I60" s="142"/>
      <c r="J60" s="145">
        <v>930.87900000000002</v>
      </c>
      <c r="K60" s="145">
        <v>398.94799999999998</v>
      </c>
      <c r="L60" s="145">
        <v>332.45699999999999</v>
      </c>
      <c r="M60" s="48"/>
    </row>
    <row r="61" spans="1:13" s="171" customFormat="1" ht="45">
      <c r="A61" s="142" t="s">
        <v>14</v>
      </c>
      <c r="B61" s="143" t="s">
        <v>658</v>
      </c>
      <c r="C61" s="76" t="s">
        <v>521</v>
      </c>
      <c r="D61" s="77" t="s">
        <v>1236</v>
      </c>
      <c r="E61" s="78" t="s">
        <v>310</v>
      </c>
      <c r="F61" s="78" t="s">
        <v>1184</v>
      </c>
      <c r="G61" s="142" t="s">
        <v>28</v>
      </c>
      <c r="H61" s="163" t="s">
        <v>30</v>
      </c>
      <c r="I61" s="142" t="s">
        <v>29</v>
      </c>
      <c r="J61" s="145">
        <v>930.87900000000002</v>
      </c>
      <c r="K61" s="145">
        <v>398.94799999999998</v>
      </c>
      <c r="L61" s="145">
        <v>332.45699999999999</v>
      </c>
      <c r="M61" s="48" t="s">
        <v>316</v>
      </c>
    </row>
    <row r="62" spans="1:13" s="164" customFormat="1" ht="67.5">
      <c r="A62" s="142" t="s">
        <v>14</v>
      </c>
      <c r="B62" s="143" t="s">
        <v>991</v>
      </c>
      <c r="C62" s="169"/>
      <c r="D62" s="169"/>
      <c r="E62" s="169"/>
      <c r="F62" s="169"/>
      <c r="G62" s="142"/>
      <c r="H62" s="163" t="s">
        <v>1051</v>
      </c>
      <c r="I62" s="142"/>
      <c r="J62" s="145">
        <v>0</v>
      </c>
      <c r="K62" s="145">
        <v>0</v>
      </c>
      <c r="L62" s="145">
        <v>2294</v>
      </c>
      <c r="M62" s="48"/>
    </row>
    <row r="63" spans="1:13" s="171" customFormat="1" ht="78.75">
      <c r="A63" s="142" t="s">
        <v>14</v>
      </c>
      <c r="B63" s="143" t="s">
        <v>951</v>
      </c>
      <c r="C63" s="76"/>
      <c r="D63" s="77" t="s">
        <v>1173</v>
      </c>
      <c r="E63" s="78" t="s">
        <v>310</v>
      </c>
      <c r="F63" s="78" t="s">
        <v>597</v>
      </c>
      <c r="G63" s="142"/>
      <c r="H63" s="163" t="s">
        <v>947</v>
      </c>
      <c r="I63" s="142"/>
      <c r="J63" s="145">
        <v>0</v>
      </c>
      <c r="K63" s="145">
        <v>0</v>
      </c>
      <c r="L63" s="145">
        <v>2294</v>
      </c>
      <c r="M63" s="48"/>
    </row>
    <row r="64" spans="1:13" s="171" customFormat="1" ht="90">
      <c r="A64" s="142" t="s">
        <v>14</v>
      </c>
      <c r="B64" s="143" t="s">
        <v>658</v>
      </c>
      <c r="C64" s="76" t="s">
        <v>596</v>
      </c>
      <c r="D64" s="77" t="s">
        <v>1239</v>
      </c>
      <c r="E64" s="78" t="s">
        <v>310</v>
      </c>
      <c r="F64" s="78" t="s">
        <v>594</v>
      </c>
      <c r="G64" s="142" t="s">
        <v>28</v>
      </c>
      <c r="H64" s="163" t="s">
        <v>947</v>
      </c>
      <c r="I64" s="142" t="s">
        <v>29</v>
      </c>
      <c r="J64" s="145">
        <v>0</v>
      </c>
      <c r="K64" s="145">
        <v>0</v>
      </c>
      <c r="L64" s="145">
        <v>2294</v>
      </c>
      <c r="M64" s="48" t="s">
        <v>316</v>
      </c>
    </row>
    <row r="65" spans="1:13" s="164" customFormat="1" ht="78.75">
      <c r="A65" s="142" t="s">
        <v>14</v>
      </c>
      <c r="B65" s="143" t="s">
        <v>993</v>
      </c>
      <c r="C65" s="169"/>
      <c r="D65" s="169"/>
      <c r="E65" s="169"/>
      <c r="F65" s="169"/>
      <c r="G65" s="142"/>
      <c r="H65" s="163" t="s">
        <v>1053</v>
      </c>
      <c r="I65" s="142"/>
      <c r="J65" s="145">
        <v>1534.4153999999999</v>
      </c>
      <c r="K65" s="145">
        <v>0</v>
      </c>
      <c r="L65" s="145">
        <v>0</v>
      </c>
      <c r="M65" s="48"/>
    </row>
    <row r="66" spans="1:13" s="171" customFormat="1" ht="90">
      <c r="A66" s="142" t="s">
        <v>14</v>
      </c>
      <c r="B66" s="143" t="s">
        <v>661</v>
      </c>
      <c r="C66" s="76"/>
      <c r="D66" s="77" t="s">
        <v>1246</v>
      </c>
      <c r="E66" s="78" t="s">
        <v>310</v>
      </c>
      <c r="F66" s="78" t="s">
        <v>590</v>
      </c>
      <c r="G66" s="142"/>
      <c r="H66" s="163" t="s">
        <v>35</v>
      </c>
      <c r="I66" s="142"/>
      <c r="J66" s="145">
        <v>1534.4153999999999</v>
      </c>
      <c r="K66" s="145">
        <v>0</v>
      </c>
      <c r="L66" s="145">
        <v>0</v>
      </c>
      <c r="M66" s="48"/>
    </row>
    <row r="67" spans="1:13" s="171" customFormat="1" ht="45">
      <c r="A67" s="142" t="s">
        <v>14</v>
      </c>
      <c r="B67" s="143" t="s">
        <v>658</v>
      </c>
      <c r="C67" s="76" t="s">
        <v>521</v>
      </c>
      <c r="D67" s="77" t="s">
        <v>1236</v>
      </c>
      <c r="E67" s="78" t="s">
        <v>310</v>
      </c>
      <c r="F67" s="78" t="s">
        <v>1184</v>
      </c>
      <c r="G67" s="142" t="s">
        <v>34</v>
      </c>
      <c r="H67" s="163" t="s">
        <v>35</v>
      </c>
      <c r="I67" s="142" t="s">
        <v>29</v>
      </c>
      <c r="J67" s="145">
        <v>1534.4153999999999</v>
      </c>
      <c r="K67" s="145">
        <v>0</v>
      </c>
      <c r="L67" s="145">
        <v>0</v>
      </c>
      <c r="M67" s="48" t="s">
        <v>316</v>
      </c>
    </row>
    <row r="68" spans="1:13" s="164" customFormat="1" ht="33.75">
      <c r="A68" s="142" t="s">
        <v>14</v>
      </c>
      <c r="B68" s="143" t="s">
        <v>953</v>
      </c>
      <c r="C68" s="169"/>
      <c r="D68" s="169"/>
      <c r="E68" s="169"/>
      <c r="F68" s="169"/>
      <c r="G68" s="142"/>
      <c r="H68" s="163" t="s">
        <v>1054</v>
      </c>
      <c r="I68" s="142"/>
      <c r="J68" s="145">
        <v>3153.2477799999997</v>
      </c>
      <c r="K68" s="145">
        <v>3065.194</v>
      </c>
      <c r="L68" s="145">
        <v>3065.194</v>
      </c>
      <c r="M68" s="48"/>
    </row>
    <row r="69" spans="1:13" s="171" customFormat="1" ht="33.75">
      <c r="A69" s="142" t="s">
        <v>14</v>
      </c>
      <c r="B69" s="143" t="s">
        <v>645</v>
      </c>
      <c r="C69" s="76"/>
      <c r="D69" s="81" t="s">
        <v>1238</v>
      </c>
      <c r="E69" s="78" t="s">
        <v>314</v>
      </c>
      <c r="F69" s="78" t="s">
        <v>313</v>
      </c>
      <c r="G69" s="142"/>
      <c r="H69" s="163" t="s">
        <v>36</v>
      </c>
      <c r="I69" s="142"/>
      <c r="J69" s="145">
        <v>3089.5002999999997</v>
      </c>
      <c r="K69" s="145">
        <v>3065.194</v>
      </c>
      <c r="L69" s="145">
        <v>3065.194</v>
      </c>
      <c r="M69" s="48"/>
    </row>
    <row r="70" spans="1:13" s="171" customFormat="1" ht="67.5">
      <c r="A70" s="142" t="s">
        <v>14</v>
      </c>
      <c r="B70" s="143" t="s">
        <v>646</v>
      </c>
      <c r="C70" s="76" t="s">
        <v>587</v>
      </c>
      <c r="D70" s="81" t="s">
        <v>1247</v>
      </c>
      <c r="E70" s="78" t="s">
        <v>310</v>
      </c>
      <c r="F70" s="78" t="s">
        <v>335</v>
      </c>
      <c r="G70" s="142" t="s">
        <v>37</v>
      </c>
      <c r="H70" s="163" t="s">
        <v>36</v>
      </c>
      <c r="I70" s="142" t="s">
        <v>11</v>
      </c>
      <c r="J70" s="145">
        <v>2354.2199999999998</v>
      </c>
      <c r="K70" s="145">
        <v>2354.2199999999998</v>
      </c>
      <c r="L70" s="145">
        <v>2354.2199999999998</v>
      </c>
      <c r="M70" s="48" t="s">
        <v>308</v>
      </c>
    </row>
    <row r="71" spans="1:13" s="171" customFormat="1" ht="101.25">
      <c r="A71" s="142" t="s">
        <v>14</v>
      </c>
      <c r="B71" s="143" t="s">
        <v>852</v>
      </c>
      <c r="C71" s="76" t="s">
        <v>587</v>
      </c>
      <c r="D71" s="81" t="s">
        <v>1108</v>
      </c>
      <c r="E71" s="78" t="s">
        <v>310</v>
      </c>
      <c r="F71" s="78" t="s">
        <v>337</v>
      </c>
      <c r="G71" s="142" t="s">
        <v>37</v>
      </c>
      <c r="H71" s="163" t="s">
        <v>36</v>
      </c>
      <c r="I71" s="142" t="s">
        <v>295</v>
      </c>
      <c r="J71" s="145">
        <v>24.3063</v>
      </c>
      <c r="K71" s="145">
        <v>0</v>
      </c>
      <c r="L71" s="145">
        <v>0</v>
      </c>
      <c r="M71" s="48" t="s">
        <v>316</v>
      </c>
    </row>
    <row r="72" spans="1:13" s="171" customFormat="1" ht="67.5">
      <c r="A72" s="142" t="s">
        <v>14</v>
      </c>
      <c r="B72" s="143" t="s">
        <v>647</v>
      </c>
      <c r="C72" s="76" t="s">
        <v>587</v>
      </c>
      <c r="D72" s="81" t="s">
        <v>1247</v>
      </c>
      <c r="E72" s="78" t="s">
        <v>310</v>
      </c>
      <c r="F72" s="78" t="s">
        <v>335</v>
      </c>
      <c r="G72" s="142" t="s">
        <v>37</v>
      </c>
      <c r="H72" s="163" t="s">
        <v>36</v>
      </c>
      <c r="I72" s="142" t="s">
        <v>12</v>
      </c>
      <c r="J72" s="145">
        <v>710.97400000000005</v>
      </c>
      <c r="K72" s="145">
        <v>710.97400000000005</v>
      </c>
      <c r="L72" s="145">
        <v>710.97400000000005</v>
      </c>
      <c r="M72" s="48" t="s">
        <v>308</v>
      </c>
    </row>
    <row r="73" spans="1:13" s="171" customFormat="1" ht="90">
      <c r="A73" s="142" t="s">
        <v>14</v>
      </c>
      <c r="B73" s="143" t="s">
        <v>1152</v>
      </c>
      <c r="C73" s="76" t="s">
        <v>587</v>
      </c>
      <c r="D73" s="81" t="s">
        <v>1222</v>
      </c>
      <c r="E73" s="78" t="s">
        <v>310</v>
      </c>
      <c r="F73" s="78" t="s">
        <v>1147</v>
      </c>
      <c r="G73" s="142"/>
      <c r="H73" s="163" t="s">
        <v>1143</v>
      </c>
      <c r="I73" s="142"/>
      <c r="J73" s="145">
        <v>63.747480000000003</v>
      </c>
      <c r="K73" s="145">
        <v>0</v>
      </c>
      <c r="L73" s="145">
        <v>0</v>
      </c>
      <c r="M73" s="48"/>
    </row>
    <row r="74" spans="1:13" s="171" customFormat="1" ht="90">
      <c r="A74" s="142" t="s">
        <v>14</v>
      </c>
      <c r="B74" s="143" t="s">
        <v>646</v>
      </c>
      <c r="C74" s="76" t="s">
        <v>587</v>
      </c>
      <c r="D74" s="81" t="s">
        <v>1148</v>
      </c>
      <c r="E74" s="78" t="s">
        <v>310</v>
      </c>
      <c r="F74" s="78" t="s">
        <v>1149</v>
      </c>
      <c r="G74" s="142" t="s">
        <v>37</v>
      </c>
      <c r="H74" s="163" t="s">
        <v>1143</v>
      </c>
      <c r="I74" s="142" t="s">
        <v>11</v>
      </c>
      <c r="J74" s="145">
        <v>48.961199999999998</v>
      </c>
      <c r="K74" s="145">
        <v>0</v>
      </c>
      <c r="L74" s="145">
        <v>0</v>
      </c>
      <c r="M74" s="48" t="s">
        <v>308</v>
      </c>
    </row>
    <row r="75" spans="1:13" s="171" customFormat="1" ht="90">
      <c r="A75" s="142" t="s">
        <v>14</v>
      </c>
      <c r="B75" s="143" t="s">
        <v>647</v>
      </c>
      <c r="C75" s="76" t="s">
        <v>587</v>
      </c>
      <c r="D75" s="81" t="s">
        <v>1148</v>
      </c>
      <c r="E75" s="78" t="s">
        <v>310</v>
      </c>
      <c r="F75" s="78" t="s">
        <v>1149</v>
      </c>
      <c r="G75" s="142" t="s">
        <v>37</v>
      </c>
      <c r="H75" s="163" t="s">
        <v>1143</v>
      </c>
      <c r="I75" s="142" t="s">
        <v>12</v>
      </c>
      <c r="J75" s="145">
        <v>14.786280000000001</v>
      </c>
      <c r="K75" s="145">
        <v>0</v>
      </c>
      <c r="L75" s="145">
        <v>0</v>
      </c>
      <c r="M75" s="48" t="s">
        <v>308</v>
      </c>
    </row>
    <row r="76" spans="1:13" s="164" customFormat="1">
      <c r="A76" s="142" t="s">
        <v>14</v>
      </c>
      <c r="B76" s="143" t="s">
        <v>954</v>
      </c>
      <c r="C76" s="169"/>
      <c r="D76" s="169"/>
      <c r="E76" s="169"/>
      <c r="F76" s="169"/>
      <c r="G76" s="142"/>
      <c r="H76" s="163">
        <v>99900</v>
      </c>
      <c r="I76" s="142"/>
      <c r="J76" s="145">
        <v>13046.427119999998</v>
      </c>
      <c r="K76" s="145">
        <v>12563.347</v>
      </c>
      <c r="L76" s="145">
        <v>12623.547</v>
      </c>
      <c r="M76" s="48"/>
    </row>
    <row r="77" spans="1:13" s="171" customFormat="1" ht="33.75">
      <c r="A77" s="142" t="s">
        <v>14</v>
      </c>
      <c r="B77" s="143" t="s">
        <v>645</v>
      </c>
      <c r="C77" s="76"/>
      <c r="D77" s="81" t="s">
        <v>1238</v>
      </c>
      <c r="E77" s="78" t="s">
        <v>314</v>
      </c>
      <c r="F77" s="78" t="s">
        <v>313</v>
      </c>
      <c r="G77" s="142"/>
      <c r="H77" s="163" t="s">
        <v>38</v>
      </c>
      <c r="I77" s="142"/>
      <c r="J77" s="145">
        <v>10603.4056</v>
      </c>
      <c r="K77" s="145">
        <v>10524.847</v>
      </c>
      <c r="L77" s="145">
        <v>10524.847</v>
      </c>
      <c r="M77" s="48"/>
    </row>
    <row r="78" spans="1:13" s="171" customFormat="1" ht="67.5">
      <c r="A78" s="142" t="s">
        <v>14</v>
      </c>
      <c r="B78" s="143" t="s">
        <v>646</v>
      </c>
      <c r="C78" s="76" t="s">
        <v>318</v>
      </c>
      <c r="D78" s="81" t="s">
        <v>1247</v>
      </c>
      <c r="E78" s="78" t="s">
        <v>310</v>
      </c>
      <c r="F78" s="78" t="s">
        <v>335</v>
      </c>
      <c r="G78" s="142" t="s">
        <v>39</v>
      </c>
      <c r="H78" s="163" t="s">
        <v>38</v>
      </c>
      <c r="I78" s="142" t="s">
        <v>11</v>
      </c>
      <c r="J78" s="145">
        <v>8083.6</v>
      </c>
      <c r="K78" s="145">
        <v>8083.6</v>
      </c>
      <c r="L78" s="145">
        <v>8083.6</v>
      </c>
      <c r="M78" s="48" t="s">
        <v>308</v>
      </c>
    </row>
    <row r="79" spans="1:13" s="171" customFormat="1" ht="101.25">
      <c r="A79" s="142" t="s">
        <v>14</v>
      </c>
      <c r="B79" s="143" t="s">
        <v>852</v>
      </c>
      <c r="C79" s="76" t="s">
        <v>317</v>
      </c>
      <c r="D79" s="81" t="s">
        <v>1108</v>
      </c>
      <c r="E79" s="78" t="s">
        <v>310</v>
      </c>
      <c r="F79" s="78" t="s">
        <v>337</v>
      </c>
      <c r="G79" s="142" t="s">
        <v>39</v>
      </c>
      <c r="H79" s="163" t="s">
        <v>38</v>
      </c>
      <c r="I79" s="142" t="s">
        <v>295</v>
      </c>
      <c r="J79" s="145">
        <v>93.6</v>
      </c>
      <c r="K79" s="145">
        <v>0</v>
      </c>
      <c r="L79" s="145">
        <v>0</v>
      </c>
      <c r="M79" s="48" t="s">
        <v>316</v>
      </c>
    </row>
    <row r="80" spans="1:13" s="171" customFormat="1" ht="67.5">
      <c r="A80" s="142" t="s">
        <v>14</v>
      </c>
      <c r="B80" s="143" t="s">
        <v>647</v>
      </c>
      <c r="C80" s="76" t="s">
        <v>317</v>
      </c>
      <c r="D80" s="81" t="s">
        <v>1247</v>
      </c>
      <c r="E80" s="78" t="s">
        <v>310</v>
      </c>
      <c r="F80" s="78" t="s">
        <v>335</v>
      </c>
      <c r="G80" s="142" t="s">
        <v>39</v>
      </c>
      <c r="H80" s="163" t="s">
        <v>38</v>
      </c>
      <c r="I80" s="142" t="s">
        <v>12</v>
      </c>
      <c r="J80" s="145">
        <v>2426.2056000000002</v>
      </c>
      <c r="K80" s="145">
        <v>2441.2469999999998</v>
      </c>
      <c r="L80" s="145">
        <v>2441.2469999999998</v>
      </c>
      <c r="M80" s="48" t="s">
        <v>308</v>
      </c>
    </row>
    <row r="81" spans="1:13" s="171" customFormat="1" ht="45">
      <c r="A81" s="142" t="s">
        <v>14</v>
      </c>
      <c r="B81" s="143" t="s">
        <v>855</v>
      </c>
      <c r="C81" s="3"/>
      <c r="D81" s="81" t="s">
        <v>1238</v>
      </c>
      <c r="E81" s="78" t="s">
        <v>314</v>
      </c>
      <c r="F81" s="78" t="s">
        <v>313</v>
      </c>
      <c r="G81" s="142"/>
      <c r="H81" s="163" t="s">
        <v>299</v>
      </c>
      <c r="I81" s="142"/>
      <c r="J81" s="145">
        <v>157.136</v>
      </c>
      <c r="K81" s="145">
        <v>0</v>
      </c>
      <c r="L81" s="145">
        <v>0</v>
      </c>
      <c r="M81" s="48"/>
    </row>
    <row r="82" spans="1:13" s="171" customFormat="1" ht="33.75">
      <c r="A82" s="142" t="s">
        <v>14</v>
      </c>
      <c r="B82" s="143" t="s">
        <v>712</v>
      </c>
      <c r="C82" s="76" t="s">
        <v>327</v>
      </c>
      <c r="D82" s="81" t="s">
        <v>326</v>
      </c>
      <c r="E82" s="78" t="s">
        <v>310</v>
      </c>
      <c r="F82" s="78" t="s">
        <v>325</v>
      </c>
      <c r="G82" s="142" t="s">
        <v>16</v>
      </c>
      <c r="H82" s="163" t="s">
        <v>299</v>
      </c>
      <c r="I82" s="142" t="s">
        <v>107</v>
      </c>
      <c r="J82" s="145">
        <v>157.136</v>
      </c>
      <c r="K82" s="145">
        <v>0</v>
      </c>
      <c r="L82" s="145">
        <v>0</v>
      </c>
      <c r="M82" s="48" t="s">
        <v>316</v>
      </c>
    </row>
    <row r="83" spans="1:13" s="171" customFormat="1" ht="67.5">
      <c r="A83" s="142" t="s">
        <v>14</v>
      </c>
      <c r="B83" s="143" t="s">
        <v>662</v>
      </c>
      <c r="C83" s="76"/>
      <c r="D83" s="77" t="s">
        <v>1205</v>
      </c>
      <c r="E83" s="78" t="s">
        <v>310</v>
      </c>
      <c r="F83" s="78" t="s">
        <v>585</v>
      </c>
      <c r="G83" s="142"/>
      <c r="H83" s="163" t="s">
        <v>40</v>
      </c>
      <c r="I83" s="142"/>
      <c r="J83" s="145">
        <v>7.5</v>
      </c>
      <c r="K83" s="145">
        <v>7.5</v>
      </c>
      <c r="L83" s="145">
        <v>67.7</v>
      </c>
      <c r="M83" s="48"/>
    </row>
    <row r="84" spans="1:13" s="171" customFormat="1" ht="78.75">
      <c r="A84" s="142" t="s">
        <v>14</v>
      </c>
      <c r="B84" s="143" t="s">
        <v>639</v>
      </c>
      <c r="C84" s="76" t="s">
        <v>584</v>
      </c>
      <c r="D84" s="77" t="s">
        <v>1176</v>
      </c>
      <c r="E84" s="78" t="s">
        <v>310</v>
      </c>
      <c r="F84" s="78" t="s">
        <v>582</v>
      </c>
      <c r="G84" s="142" t="s">
        <v>41</v>
      </c>
      <c r="H84" s="163" t="s">
        <v>40</v>
      </c>
      <c r="I84" s="142" t="s">
        <v>3</v>
      </c>
      <c r="J84" s="145">
        <v>7.5</v>
      </c>
      <c r="K84" s="145">
        <v>7.5</v>
      </c>
      <c r="L84" s="145">
        <v>67.7</v>
      </c>
      <c r="M84" s="48" t="s">
        <v>316</v>
      </c>
    </row>
    <row r="85" spans="1:13" s="171" customFormat="1" ht="90">
      <c r="A85" s="142" t="s">
        <v>14</v>
      </c>
      <c r="B85" s="143" t="s">
        <v>1152</v>
      </c>
      <c r="C85" s="173"/>
      <c r="D85" s="81" t="s">
        <v>1222</v>
      </c>
      <c r="E85" s="78" t="s">
        <v>310</v>
      </c>
      <c r="F85" s="78" t="s">
        <v>1147</v>
      </c>
      <c r="G85" s="142"/>
      <c r="H85" s="163" t="s">
        <v>1127</v>
      </c>
      <c r="I85" s="142"/>
      <c r="J85" s="145">
        <v>247.38551999999999</v>
      </c>
      <c r="K85" s="145">
        <v>0</v>
      </c>
      <c r="L85" s="145">
        <v>0</v>
      </c>
      <c r="M85" s="48"/>
    </row>
    <row r="86" spans="1:13" s="171" customFormat="1" ht="90">
      <c r="A86" s="142" t="s">
        <v>14</v>
      </c>
      <c r="B86" s="143" t="s">
        <v>646</v>
      </c>
      <c r="C86" s="76" t="s">
        <v>318</v>
      </c>
      <c r="D86" s="81" t="s">
        <v>1148</v>
      </c>
      <c r="E86" s="78" t="s">
        <v>310</v>
      </c>
      <c r="F86" s="78" t="s">
        <v>1149</v>
      </c>
      <c r="G86" s="142" t="s">
        <v>39</v>
      </c>
      <c r="H86" s="163" t="s">
        <v>1127</v>
      </c>
      <c r="I86" s="142" t="s">
        <v>11</v>
      </c>
      <c r="J86" s="145">
        <v>190.00425000000001</v>
      </c>
      <c r="K86" s="145">
        <v>0</v>
      </c>
      <c r="L86" s="145">
        <v>0</v>
      </c>
      <c r="M86" s="48" t="s">
        <v>308</v>
      </c>
    </row>
    <row r="87" spans="1:13" s="171" customFormat="1" ht="90">
      <c r="A87" s="142" t="s">
        <v>14</v>
      </c>
      <c r="B87" s="143" t="s">
        <v>647</v>
      </c>
      <c r="C87" s="76" t="s">
        <v>317</v>
      </c>
      <c r="D87" s="81" t="s">
        <v>1148</v>
      </c>
      <c r="E87" s="78" t="s">
        <v>310</v>
      </c>
      <c r="F87" s="78" t="s">
        <v>1149</v>
      </c>
      <c r="G87" s="142" t="s">
        <v>39</v>
      </c>
      <c r="H87" s="163" t="s">
        <v>1127</v>
      </c>
      <c r="I87" s="142" t="s">
        <v>12</v>
      </c>
      <c r="J87" s="145">
        <v>57.381269999999994</v>
      </c>
      <c r="K87" s="145">
        <v>0</v>
      </c>
      <c r="L87" s="145">
        <v>0</v>
      </c>
      <c r="M87" s="48" t="s">
        <v>308</v>
      </c>
    </row>
    <row r="88" spans="1:13" s="164" customFormat="1" ht="78.75">
      <c r="A88" s="142" t="s">
        <v>14</v>
      </c>
      <c r="B88" s="143" t="s">
        <v>663</v>
      </c>
      <c r="C88" s="76"/>
      <c r="D88" s="81" t="s">
        <v>1169</v>
      </c>
      <c r="E88" s="78" t="s">
        <v>310</v>
      </c>
      <c r="F88" s="78" t="s">
        <v>580</v>
      </c>
      <c r="G88" s="142"/>
      <c r="H88" s="163" t="s">
        <v>42</v>
      </c>
      <c r="I88" s="142"/>
      <c r="J88" s="145">
        <v>687</v>
      </c>
      <c r="K88" s="145">
        <v>687</v>
      </c>
      <c r="L88" s="145">
        <v>687</v>
      </c>
      <c r="M88" s="48"/>
    </row>
    <row r="89" spans="1:13" s="171" customFormat="1" ht="67.5">
      <c r="A89" s="142" t="s">
        <v>14</v>
      </c>
      <c r="B89" s="143" t="s">
        <v>646</v>
      </c>
      <c r="C89" s="76" t="s">
        <v>578</v>
      </c>
      <c r="D89" s="81" t="s">
        <v>1247</v>
      </c>
      <c r="E89" s="78" t="s">
        <v>310</v>
      </c>
      <c r="F89" s="78" t="s">
        <v>335</v>
      </c>
      <c r="G89" s="142" t="s">
        <v>43</v>
      </c>
      <c r="H89" s="163" t="s">
        <v>42</v>
      </c>
      <c r="I89" s="142" t="s">
        <v>11</v>
      </c>
      <c r="J89" s="145">
        <v>295.3</v>
      </c>
      <c r="K89" s="145">
        <v>295.3</v>
      </c>
      <c r="L89" s="145">
        <v>295.3</v>
      </c>
      <c r="M89" s="48" t="s">
        <v>308</v>
      </c>
    </row>
    <row r="90" spans="1:13" s="171" customFormat="1" ht="67.5">
      <c r="A90" s="142" t="s">
        <v>14</v>
      </c>
      <c r="B90" s="143" t="s">
        <v>646</v>
      </c>
      <c r="C90" s="76" t="s">
        <v>1304</v>
      </c>
      <c r="D90" s="81" t="s">
        <v>1247</v>
      </c>
      <c r="E90" s="78" t="s">
        <v>310</v>
      </c>
      <c r="F90" s="78" t="s">
        <v>335</v>
      </c>
      <c r="G90" s="142" t="s">
        <v>43</v>
      </c>
      <c r="H90" s="163" t="s">
        <v>42</v>
      </c>
      <c r="I90" s="142" t="s">
        <v>11</v>
      </c>
      <c r="J90" s="145">
        <v>134.4</v>
      </c>
      <c r="K90" s="145">
        <v>134.4</v>
      </c>
      <c r="L90" s="145">
        <v>134.4</v>
      </c>
      <c r="M90" s="48" t="s">
        <v>308</v>
      </c>
    </row>
    <row r="91" spans="1:13" s="171" customFormat="1" ht="67.5">
      <c r="A91" s="142" t="s">
        <v>14</v>
      </c>
      <c r="B91" s="143" t="s">
        <v>647</v>
      </c>
      <c r="C91" s="76" t="s">
        <v>578</v>
      </c>
      <c r="D91" s="81" t="s">
        <v>1247</v>
      </c>
      <c r="E91" s="78" t="s">
        <v>310</v>
      </c>
      <c r="F91" s="78" t="s">
        <v>335</v>
      </c>
      <c r="G91" s="142" t="s">
        <v>43</v>
      </c>
      <c r="H91" s="163" t="s">
        <v>42</v>
      </c>
      <c r="I91" s="142" t="s">
        <v>12</v>
      </c>
      <c r="J91" s="145">
        <v>89.1</v>
      </c>
      <c r="K91" s="145">
        <v>89.1</v>
      </c>
      <c r="L91" s="145">
        <v>89.1</v>
      </c>
      <c r="M91" s="48" t="s">
        <v>308</v>
      </c>
    </row>
    <row r="92" spans="1:13" s="171" customFormat="1" ht="67.5">
      <c r="A92" s="142" t="s">
        <v>14</v>
      </c>
      <c r="B92" s="143" t="s">
        <v>647</v>
      </c>
      <c r="C92" s="76" t="s">
        <v>1303</v>
      </c>
      <c r="D92" s="81" t="s">
        <v>1247</v>
      </c>
      <c r="E92" s="78" t="s">
        <v>310</v>
      </c>
      <c r="F92" s="78" t="s">
        <v>335</v>
      </c>
      <c r="G92" s="142" t="s">
        <v>43</v>
      </c>
      <c r="H92" s="163" t="s">
        <v>42</v>
      </c>
      <c r="I92" s="142" t="s">
        <v>12</v>
      </c>
      <c r="J92" s="145">
        <v>40.6</v>
      </c>
      <c r="K92" s="145">
        <v>40.6</v>
      </c>
      <c r="L92" s="145">
        <v>40.6</v>
      </c>
      <c r="M92" s="48" t="s">
        <v>308</v>
      </c>
    </row>
    <row r="93" spans="1:13" s="171" customFormat="1" ht="56.25">
      <c r="A93" s="142" t="s">
        <v>14</v>
      </c>
      <c r="B93" s="143" t="s">
        <v>639</v>
      </c>
      <c r="C93" s="76" t="s">
        <v>578</v>
      </c>
      <c r="D93" s="77" t="s">
        <v>1248</v>
      </c>
      <c r="E93" s="78" t="s">
        <v>310</v>
      </c>
      <c r="F93" s="78" t="s">
        <v>414</v>
      </c>
      <c r="G93" s="142" t="s">
        <v>43</v>
      </c>
      <c r="H93" s="163" t="s">
        <v>42</v>
      </c>
      <c r="I93" s="142" t="s">
        <v>3</v>
      </c>
      <c r="J93" s="145">
        <v>127.6</v>
      </c>
      <c r="K93" s="145">
        <v>127.6</v>
      </c>
      <c r="L93" s="145">
        <v>127.6</v>
      </c>
      <c r="M93" s="48" t="s">
        <v>308</v>
      </c>
    </row>
    <row r="94" spans="1:13" s="164" customFormat="1" ht="90">
      <c r="A94" s="142" t="s">
        <v>14</v>
      </c>
      <c r="B94" s="143" t="s">
        <v>664</v>
      </c>
      <c r="C94" s="76"/>
      <c r="D94" s="81" t="s">
        <v>1172</v>
      </c>
      <c r="E94" s="78" t="s">
        <v>310</v>
      </c>
      <c r="F94" s="78" t="s">
        <v>322</v>
      </c>
      <c r="G94" s="142"/>
      <c r="H94" s="163" t="s">
        <v>44</v>
      </c>
      <c r="I94" s="142"/>
      <c r="J94" s="145">
        <v>733.3</v>
      </c>
      <c r="K94" s="145">
        <v>733.3</v>
      </c>
      <c r="L94" s="145">
        <v>733.3</v>
      </c>
      <c r="M94" s="48"/>
    </row>
    <row r="95" spans="1:13" s="171" customFormat="1" ht="67.5">
      <c r="A95" s="142" t="s">
        <v>14</v>
      </c>
      <c r="B95" s="143" t="s">
        <v>646</v>
      </c>
      <c r="C95" s="76" t="s">
        <v>572</v>
      </c>
      <c r="D95" s="81" t="s">
        <v>1247</v>
      </c>
      <c r="E95" s="78" t="s">
        <v>310</v>
      </c>
      <c r="F95" s="78" t="s">
        <v>335</v>
      </c>
      <c r="G95" s="142" t="s">
        <v>39</v>
      </c>
      <c r="H95" s="163" t="s">
        <v>44</v>
      </c>
      <c r="I95" s="142" t="s">
        <v>11</v>
      </c>
      <c r="J95" s="145">
        <v>504.9</v>
      </c>
      <c r="K95" s="145">
        <v>469.64</v>
      </c>
      <c r="L95" s="145">
        <v>469.64</v>
      </c>
      <c r="M95" s="48" t="s">
        <v>308</v>
      </c>
    </row>
    <row r="96" spans="1:13" s="171" customFormat="1" ht="67.5">
      <c r="A96" s="142" t="s">
        <v>14</v>
      </c>
      <c r="B96" s="143" t="s">
        <v>647</v>
      </c>
      <c r="C96" s="76" t="s">
        <v>572</v>
      </c>
      <c r="D96" s="81" t="s">
        <v>1247</v>
      </c>
      <c r="E96" s="78" t="s">
        <v>310</v>
      </c>
      <c r="F96" s="78" t="s">
        <v>335</v>
      </c>
      <c r="G96" s="142" t="s">
        <v>39</v>
      </c>
      <c r="H96" s="163" t="s">
        <v>44</v>
      </c>
      <c r="I96" s="142" t="s">
        <v>12</v>
      </c>
      <c r="J96" s="145">
        <v>152.5</v>
      </c>
      <c r="K96" s="145">
        <v>141.83000000000001</v>
      </c>
      <c r="L96" s="145">
        <v>141.83000000000001</v>
      </c>
      <c r="M96" s="48" t="s">
        <v>308</v>
      </c>
    </row>
    <row r="97" spans="1:13" s="171" customFormat="1" ht="67.5">
      <c r="A97" s="142" t="s">
        <v>14</v>
      </c>
      <c r="B97" s="143" t="s">
        <v>639</v>
      </c>
      <c r="C97" s="76" t="s">
        <v>572</v>
      </c>
      <c r="D97" s="77" t="s">
        <v>1249</v>
      </c>
      <c r="E97" s="78" t="s">
        <v>310</v>
      </c>
      <c r="F97" s="78" t="s">
        <v>574</v>
      </c>
      <c r="G97" s="142" t="s">
        <v>39</v>
      </c>
      <c r="H97" s="163" t="s">
        <v>44</v>
      </c>
      <c r="I97" s="142" t="s">
        <v>3</v>
      </c>
      <c r="J97" s="145">
        <v>54.22</v>
      </c>
      <c r="K97" s="145">
        <v>100.15</v>
      </c>
      <c r="L97" s="145">
        <v>100.15</v>
      </c>
      <c r="M97" s="48" t="s">
        <v>308</v>
      </c>
    </row>
    <row r="98" spans="1:13" s="171" customFormat="1" ht="67.5">
      <c r="A98" s="142" t="s">
        <v>14</v>
      </c>
      <c r="B98" s="143" t="s">
        <v>665</v>
      </c>
      <c r="C98" s="76" t="s">
        <v>572</v>
      </c>
      <c r="D98" s="77" t="s">
        <v>1249</v>
      </c>
      <c r="E98" s="78" t="s">
        <v>310</v>
      </c>
      <c r="F98" s="78" t="s">
        <v>574</v>
      </c>
      <c r="G98" s="142" t="s">
        <v>39</v>
      </c>
      <c r="H98" s="163" t="s">
        <v>44</v>
      </c>
      <c r="I98" s="142" t="s">
        <v>45</v>
      </c>
      <c r="J98" s="145">
        <v>21.68</v>
      </c>
      <c r="K98" s="145">
        <v>21.68</v>
      </c>
      <c r="L98" s="145">
        <v>21.68</v>
      </c>
      <c r="M98" s="48" t="s">
        <v>308</v>
      </c>
    </row>
    <row r="99" spans="1:13" s="164" customFormat="1" ht="78.75">
      <c r="A99" s="142" t="s">
        <v>14</v>
      </c>
      <c r="B99" s="143" t="s">
        <v>666</v>
      </c>
      <c r="C99" s="76"/>
      <c r="D99" s="81" t="s">
        <v>1173</v>
      </c>
      <c r="E99" s="78" t="s">
        <v>310</v>
      </c>
      <c r="F99" s="78" t="s">
        <v>414</v>
      </c>
      <c r="G99" s="142"/>
      <c r="H99" s="163" t="s">
        <v>46</v>
      </c>
      <c r="I99" s="142"/>
      <c r="J99" s="145">
        <v>610.70000000000005</v>
      </c>
      <c r="K99" s="145">
        <v>610.70000000000005</v>
      </c>
      <c r="L99" s="145">
        <v>610.70000000000005</v>
      </c>
      <c r="M99" s="48"/>
    </row>
    <row r="100" spans="1:13" s="171" customFormat="1" ht="67.5">
      <c r="A100" s="142" t="s">
        <v>14</v>
      </c>
      <c r="B100" s="143" t="s">
        <v>646</v>
      </c>
      <c r="C100" s="76" t="s">
        <v>572</v>
      </c>
      <c r="D100" s="81" t="s">
        <v>1247</v>
      </c>
      <c r="E100" s="78" t="s">
        <v>310</v>
      </c>
      <c r="F100" s="78" t="s">
        <v>335</v>
      </c>
      <c r="G100" s="142" t="s">
        <v>39</v>
      </c>
      <c r="H100" s="163" t="s">
        <v>46</v>
      </c>
      <c r="I100" s="142" t="s">
        <v>11</v>
      </c>
      <c r="J100" s="145">
        <v>440.9</v>
      </c>
      <c r="K100" s="145">
        <v>440.9</v>
      </c>
      <c r="L100" s="145">
        <v>440.9</v>
      </c>
      <c r="M100" s="48" t="s">
        <v>308</v>
      </c>
    </row>
    <row r="101" spans="1:13" s="171" customFormat="1" ht="67.5">
      <c r="A101" s="142" t="s">
        <v>14</v>
      </c>
      <c r="B101" s="143" t="s">
        <v>647</v>
      </c>
      <c r="C101" s="76" t="s">
        <v>572</v>
      </c>
      <c r="D101" s="81" t="s">
        <v>1247</v>
      </c>
      <c r="E101" s="78" t="s">
        <v>310</v>
      </c>
      <c r="F101" s="78" t="s">
        <v>335</v>
      </c>
      <c r="G101" s="142" t="s">
        <v>39</v>
      </c>
      <c r="H101" s="163" t="s">
        <v>46</v>
      </c>
      <c r="I101" s="142" t="s">
        <v>12</v>
      </c>
      <c r="J101" s="145">
        <v>133.19999999999999</v>
      </c>
      <c r="K101" s="145">
        <v>133.19999999999999</v>
      </c>
      <c r="L101" s="145">
        <v>133.19999999999999</v>
      </c>
      <c r="M101" s="48" t="s">
        <v>308</v>
      </c>
    </row>
    <row r="102" spans="1:13" s="171" customFormat="1" ht="67.5">
      <c r="A102" s="142" t="s">
        <v>14</v>
      </c>
      <c r="B102" s="143" t="s">
        <v>639</v>
      </c>
      <c r="C102" s="76" t="s">
        <v>572</v>
      </c>
      <c r="D102" s="77" t="s">
        <v>1255</v>
      </c>
      <c r="E102" s="78" t="s">
        <v>310</v>
      </c>
      <c r="F102" s="78" t="s">
        <v>414</v>
      </c>
      <c r="G102" s="142" t="s">
        <v>39</v>
      </c>
      <c r="H102" s="163" t="s">
        <v>46</v>
      </c>
      <c r="I102" s="142" t="s">
        <v>3</v>
      </c>
      <c r="J102" s="145">
        <v>9.1999999999999993</v>
      </c>
      <c r="K102" s="145">
        <v>8.1999999999999993</v>
      </c>
      <c r="L102" s="145">
        <v>8.1999999999999993</v>
      </c>
      <c r="M102" s="48" t="s">
        <v>308</v>
      </c>
    </row>
    <row r="103" spans="1:13" s="171" customFormat="1" ht="67.5">
      <c r="A103" s="142" t="s">
        <v>14</v>
      </c>
      <c r="B103" s="143" t="s">
        <v>665</v>
      </c>
      <c r="C103" s="76" t="s">
        <v>572</v>
      </c>
      <c r="D103" s="77" t="s">
        <v>1255</v>
      </c>
      <c r="E103" s="78" t="s">
        <v>310</v>
      </c>
      <c r="F103" s="78" t="s">
        <v>414</v>
      </c>
      <c r="G103" s="142" t="s">
        <v>39</v>
      </c>
      <c r="H103" s="163" t="s">
        <v>46</v>
      </c>
      <c r="I103" s="142" t="s">
        <v>45</v>
      </c>
      <c r="J103" s="145">
        <v>27.4</v>
      </c>
      <c r="K103" s="145">
        <v>28.4</v>
      </c>
      <c r="L103" s="145">
        <v>28.4</v>
      </c>
      <c r="M103" s="48" t="s">
        <v>308</v>
      </c>
    </row>
    <row r="104" spans="1:13" s="156" customFormat="1" ht="67.5">
      <c r="A104" s="165" t="s">
        <v>47</v>
      </c>
      <c r="B104" s="166" t="s">
        <v>667</v>
      </c>
      <c r="C104" s="161"/>
      <c r="D104" s="161"/>
      <c r="E104" s="161"/>
      <c r="F104" s="161"/>
      <c r="G104" s="165"/>
      <c r="H104" s="167"/>
      <c r="I104" s="165"/>
      <c r="J104" s="168">
        <v>12879.441999999999</v>
      </c>
      <c r="K104" s="168">
        <v>11269.736000000001</v>
      </c>
      <c r="L104" s="168">
        <v>11069.736000000001</v>
      </c>
      <c r="M104" s="162"/>
    </row>
    <row r="105" spans="1:13" s="164" customFormat="1" ht="78.75">
      <c r="A105" s="142" t="s">
        <v>47</v>
      </c>
      <c r="B105" s="143" t="s">
        <v>994</v>
      </c>
      <c r="C105" s="169"/>
      <c r="D105" s="169"/>
      <c r="E105" s="169"/>
      <c r="F105" s="169"/>
      <c r="G105" s="142"/>
      <c r="H105" s="163" t="s">
        <v>1056</v>
      </c>
      <c r="I105" s="142"/>
      <c r="J105" s="145">
        <v>11554.142</v>
      </c>
      <c r="K105" s="145">
        <v>10522.835999999999</v>
      </c>
      <c r="L105" s="145">
        <v>10455.736000000001</v>
      </c>
      <c r="M105" s="48"/>
    </row>
    <row r="106" spans="1:13" s="171" customFormat="1" ht="45">
      <c r="A106" s="142" t="s">
        <v>47</v>
      </c>
      <c r="B106" s="143" t="s">
        <v>649</v>
      </c>
      <c r="C106" s="76"/>
      <c r="D106" s="77" t="s">
        <v>1203</v>
      </c>
      <c r="E106" s="78" t="s">
        <v>339</v>
      </c>
      <c r="F106" s="78" t="s">
        <v>338</v>
      </c>
      <c r="G106" s="142"/>
      <c r="H106" s="163" t="s">
        <v>48</v>
      </c>
      <c r="I106" s="142"/>
      <c r="J106" s="145">
        <v>11118.142</v>
      </c>
      <c r="K106" s="145">
        <v>10522.835999999999</v>
      </c>
      <c r="L106" s="145">
        <v>10455.736000000001</v>
      </c>
      <c r="M106" s="48"/>
    </row>
    <row r="107" spans="1:13" s="171" customFormat="1" ht="135">
      <c r="A107" s="142" t="s">
        <v>47</v>
      </c>
      <c r="B107" s="143" t="s">
        <v>650</v>
      </c>
      <c r="C107" s="76" t="s">
        <v>570</v>
      </c>
      <c r="D107" s="77" t="s">
        <v>1253</v>
      </c>
      <c r="E107" s="78" t="s">
        <v>310</v>
      </c>
      <c r="F107" s="78" t="s">
        <v>335</v>
      </c>
      <c r="G107" s="142" t="s">
        <v>49</v>
      </c>
      <c r="H107" s="163" t="s">
        <v>48</v>
      </c>
      <c r="I107" s="142" t="s">
        <v>17</v>
      </c>
      <c r="J107" s="145">
        <v>2750.5610799999999</v>
      </c>
      <c r="K107" s="145">
        <v>2715.76</v>
      </c>
      <c r="L107" s="145">
        <v>2715.76</v>
      </c>
      <c r="M107" s="48" t="s">
        <v>308</v>
      </c>
    </row>
    <row r="108" spans="1:13" s="171" customFormat="1" ht="135">
      <c r="A108" s="142" t="s">
        <v>47</v>
      </c>
      <c r="B108" s="143" t="s">
        <v>652</v>
      </c>
      <c r="C108" s="76" t="s">
        <v>570</v>
      </c>
      <c r="D108" s="77" t="s">
        <v>1253</v>
      </c>
      <c r="E108" s="78" t="s">
        <v>310</v>
      </c>
      <c r="F108" s="78" t="s">
        <v>335</v>
      </c>
      <c r="G108" s="142" t="s">
        <v>49</v>
      </c>
      <c r="H108" s="163" t="s">
        <v>48</v>
      </c>
      <c r="I108" s="142" t="s">
        <v>19</v>
      </c>
      <c r="J108" s="145">
        <v>830.66992000000005</v>
      </c>
      <c r="K108" s="145">
        <v>820.16</v>
      </c>
      <c r="L108" s="145">
        <v>820.16</v>
      </c>
      <c r="M108" s="48" t="s">
        <v>308</v>
      </c>
    </row>
    <row r="109" spans="1:13" s="171" customFormat="1" ht="67.5">
      <c r="A109" s="142" t="s">
        <v>47</v>
      </c>
      <c r="B109" s="143" t="s">
        <v>639</v>
      </c>
      <c r="C109" s="76" t="s">
        <v>570</v>
      </c>
      <c r="D109" s="77" t="s">
        <v>1256</v>
      </c>
      <c r="E109" s="78" t="s">
        <v>310</v>
      </c>
      <c r="F109" s="78" t="s">
        <v>568</v>
      </c>
      <c r="G109" s="142" t="s">
        <v>49</v>
      </c>
      <c r="H109" s="163" t="s">
        <v>48</v>
      </c>
      <c r="I109" s="142" t="s">
        <v>3</v>
      </c>
      <c r="J109" s="145">
        <v>563.70000000000005</v>
      </c>
      <c r="K109" s="145">
        <v>258.7</v>
      </c>
      <c r="L109" s="145">
        <v>201.6</v>
      </c>
      <c r="M109" s="48" t="s">
        <v>316</v>
      </c>
    </row>
    <row r="110" spans="1:13" s="171" customFormat="1" ht="135">
      <c r="A110" s="142" t="s">
        <v>47</v>
      </c>
      <c r="B110" s="143" t="s">
        <v>650</v>
      </c>
      <c r="C110" s="76" t="s">
        <v>312</v>
      </c>
      <c r="D110" s="77" t="s">
        <v>1253</v>
      </c>
      <c r="E110" s="78" t="s">
        <v>310</v>
      </c>
      <c r="F110" s="78" t="s">
        <v>335</v>
      </c>
      <c r="G110" s="142" t="s">
        <v>50</v>
      </c>
      <c r="H110" s="163" t="s">
        <v>48</v>
      </c>
      <c r="I110" s="142" t="s">
        <v>17</v>
      </c>
      <c r="J110" s="145">
        <v>5082.4201299999995</v>
      </c>
      <c r="K110" s="145">
        <v>5008</v>
      </c>
      <c r="L110" s="145">
        <v>5008</v>
      </c>
      <c r="M110" s="48" t="s">
        <v>308</v>
      </c>
    </row>
    <row r="111" spans="1:13" s="171" customFormat="1" ht="135">
      <c r="A111" s="142" t="s">
        <v>47</v>
      </c>
      <c r="B111" s="143" t="s">
        <v>652</v>
      </c>
      <c r="C111" s="76" t="s">
        <v>312</v>
      </c>
      <c r="D111" s="77" t="s">
        <v>1253</v>
      </c>
      <c r="E111" s="78" t="s">
        <v>310</v>
      </c>
      <c r="F111" s="78" t="s">
        <v>335</v>
      </c>
      <c r="G111" s="142" t="s">
        <v>50</v>
      </c>
      <c r="H111" s="163" t="s">
        <v>48</v>
      </c>
      <c r="I111" s="142" t="s">
        <v>19</v>
      </c>
      <c r="J111" s="145">
        <v>1534.8908700000002</v>
      </c>
      <c r="K111" s="145">
        <v>1512.4159999999999</v>
      </c>
      <c r="L111" s="145">
        <v>1512.4159999999999</v>
      </c>
      <c r="M111" s="48" t="s">
        <v>308</v>
      </c>
    </row>
    <row r="112" spans="1:13" s="171" customFormat="1" ht="78.75">
      <c r="A112" s="142" t="s">
        <v>47</v>
      </c>
      <c r="B112" s="143" t="s">
        <v>639</v>
      </c>
      <c r="C112" s="76" t="s">
        <v>312</v>
      </c>
      <c r="D112" s="77" t="s">
        <v>1180</v>
      </c>
      <c r="E112" s="78" t="s">
        <v>310</v>
      </c>
      <c r="F112" s="78" t="s">
        <v>566</v>
      </c>
      <c r="G112" s="142" t="s">
        <v>50</v>
      </c>
      <c r="H112" s="163" t="s">
        <v>48</v>
      </c>
      <c r="I112" s="142" t="s">
        <v>3</v>
      </c>
      <c r="J112" s="145">
        <v>355.9</v>
      </c>
      <c r="K112" s="145">
        <v>207.8</v>
      </c>
      <c r="L112" s="145">
        <v>197.8</v>
      </c>
      <c r="M112" s="48" t="s">
        <v>316</v>
      </c>
    </row>
    <row r="113" spans="1:13" s="171" customFormat="1" ht="45">
      <c r="A113" s="142" t="s">
        <v>47</v>
      </c>
      <c r="B113" s="143" t="s">
        <v>955</v>
      </c>
      <c r="C113" s="3"/>
      <c r="D113" s="77" t="s">
        <v>1203</v>
      </c>
      <c r="E113" s="78" t="s">
        <v>339</v>
      </c>
      <c r="F113" s="78" t="s">
        <v>338</v>
      </c>
      <c r="G113" s="142"/>
      <c r="H113" s="163" t="s">
        <v>946</v>
      </c>
      <c r="I113" s="142"/>
      <c r="J113" s="145">
        <v>250</v>
      </c>
      <c r="K113" s="145">
        <v>0</v>
      </c>
      <c r="L113" s="145">
        <v>0</v>
      </c>
      <c r="M113" s="48"/>
    </row>
    <row r="114" spans="1:13" s="171" customFormat="1" ht="67.5">
      <c r="A114" s="142" t="s">
        <v>47</v>
      </c>
      <c r="B114" s="143" t="s">
        <v>639</v>
      </c>
      <c r="C114" s="76" t="s">
        <v>570</v>
      </c>
      <c r="D114" s="77" t="s">
        <v>1175</v>
      </c>
      <c r="E114" s="78" t="s">
        <v>310</v>
      </c>
      <c r="F114" s="79" t="s">
        <v>564</v>
      </c>
      <c r="G114" s="142" t="s">
        <v>49</v>
      </c>
      <c r="H114" s="163" t="s">
        <v>946</v>
      </c>
      <c r="I114" s="142" t="s">
        <v>3</v>
      </c>
      <c r="J114" s="145">
        <v>250</v>
      </c>
      <c r="K114" s="145">
        <v>0</v>
      </c>
      <c r="L114" s="145">
        <v>0</v>
      </c>
      <c r="M114" s="48" t="s">
        <v>316</v>
      </c>
    </row>
    <row r="115" spans="1:13" s="171" customFormat="1" ht="45">
      <c r="A115" s="142" t="s">
        <v>47</v>
      </c>
      <c r="B115" s="143" t="s">
        <v>668</v>
      </c>
      <c r="C115" s="15"/>
      <c r="D115" s="77" t="s">
        <v>1203</v>
      </c>
      <c r="E115" s="78" t="s">
        <v>339</v>
      </c>
      <c r="F115" s="78" t="s">
        <v>338</v>
      </c>
      <c r="G115" s="142"/>
      <c r="H115" s="163" t="s">
        <v>51</v>
      </c>
      <c r="I115" s="142"/>
      <c r="J115" s="145">
        <v>16</v>
      </c>
      <c r="K115" s="145">
        <v>0</v>
      </c>
      <c r="L115" s="145">
        <v>0</v>
      </c>
      <c r="M115" s="48"/>
    </row>
    <row r="116" spans="1:13" s="171" customFormat="1" ht="67.5">
      <c r="A116" s="142" t="s">
        <v>47</v>
      </c>
      <c r="B116" s="143" t="s">
        <v>639</v>
      </c>
      <c r="C116" s="76" t="s">
        <v>570</v>
      </c>
      <c r="D116" s="77" t="s">
        <v>1175</v>
      </c>
      <c r="E116" s="78" t="s">
        <v>310</v>
      </c>
      <c r="F116" s="79" t="s">
        <v>564</v>
      </c>
      <c r="G116" s="142" t="s">
        <v>49</v>
      </c>
      <c r="H116" s="163" t="s">
        <v>51</v>
      </c>
      <c r="I116" s="142" t="s">
        <v>3</v>
      </c>
      <c r="J116" s="145">
        <v>16</v>
      </c>
      <c r="K116" s="145">
        <v>0</v>
      </c>
      <c r="L116" s="145">
        <v>0</v>
      </c>
      <c r="M116" s="48" t="s">
        <v>316</v>
      </c>
    </row>
    <row r="117" spans="1:13" s="171" customFormat="1" ht="78.75">
      <c r="A117" s="142" t="s">
        <v>47</v>
      </c>
      <c r="B117" s="143" t="s">
        <v>956</v>
      </c>
      <c r="C117" s="9"/>
      <c r="D117" s="81" t="s">
        <v>1109</v>
      </c>
      <c r="E117" s="78" t="s">
        <v>310</v>
      </c>
      <c r="F117" s="78" t="s">
        <v>1110</v>
      </c>
      <c r="G117" s="142"/>
      <c r="H117" s="163" t="s">
        <v>945</v>
      </c>
      <c r="I117" s="142"/>
      <c r="J117" s="145">
        <v>170</v>
      </c>
      <c r="K117" s="145">
        <v>0</v>
      </c>
      <c r="L117" s="145">
        <v>0</v>
      </c>
      <c r="M117" s="48"/>
    </row>
    <row r="118" spans="1:13" s="171" customFormat="1" ht="78.75">
      <c r="A118" s="142" t="s">
        <v>47</v>
      </c>
      <c r="B118" s="143" t="s">
        <v>639</v>
      </c>
      <c r="C118" s="76" t="s">
        <v>312</v>
      </c>
      <c r="D118" s="81" t="s">
        <v>1180</v>
      </c>
      <c r="E118" s="78" t="s">
        <v>310</v>
      </c>
      <c r="F118" s="79" t="s">
        <v>566</v>
      </c>
      <c r="G118" s="142" t="s">
        <v>50</v>
      </c>
      <c r="H118" s="163" t="s">
        <v>945</v>
      </c>
      <c r="I118" s="142" t="s">
        <v>3</v>
      </c>
      <c r="J118" s="145">
        <v>170</v>
      </c>
      <c r="K118" s="145">
        <v>0</v>
      </c>
      <c r="L118" s="145">
        <v>0</v>
      </c>
      <c r="M118" s="48" t="s">
        <v>316</v>
      </c>
    </row>
    <row r="119" spans="1:13" s="164" customFormat="1" ht="22.5">
      <c r="A119" s="142" t="s">
        <v>47</v>
      </c>
      <c r="B119" s="143" t="s">
        <v>995</v>
      </c>
      <c r="C119" s="169"/>
      <c r="D119" s="169"/>
      <c r="E119" s="169"/>
      <c r="F119" s="169"/>
      <c r="G119" s="142"/>
      <c r="H119" s="163" t="s">
        <v>1057</v>
      </c>
      <c r="I119" s="142"/>
      <c r="J119" s="145">
        <v>1325.3</v>
      </c>
      <c r="K119" s="145">
        <v>746.9</v>
      </c>
      <c r="L119" s="145">
        <v>614</v>
      </c>
      <c r="M119" s="48"/>
    </row>
    <row r="120" spans="1:13" s="171" customFormat="1" ht="78.75">
      <c r="A120" s="142" t="s">
        <v>47</v>
      </c>
      <c r="B120" s="143" t="s">
        <v>669</v>
      </c>
      <c r="C120" s="76"/>
      <c r="D120" s="77" t="s">
        <v>1203</v>
      </c>
      <c r="E120" s="78" t="s">
        <v>339</v>
      </c>
      <c r="F120" s="78" t="s">
        <v>338</v>
      </c>
      <c r="G120" s="142"/>
      <c r="H120" s="163" t="s">
        <v>52</v>
      </c>
      <c r="I120" s="142"/>
      <c r="J120" s="145">
        <v>483.3</v>
      </c>
      <c r="K120" s="145">
        <v>483.3</v>
      </c>
      <c r="L120" s="145">
        <v>483.3</v>
      </c>
      <c r="M120" s="48"/>
    </row>
    <row r="121" spans="1:13" s="171" customFormat="1" ht="56.25">
      <c r="A121" s="142" t="s">
        <v>47</v>
      </c>
      <c r="B121" s="143" t="s">
        <v>639</v>
      </c>
      <c r="C121" s="76" t="s">
        <v>312</v>
      </c>
      <c r="D121" s="77" t="s">
        <v>1112</v>
      </c>
      <c r="E121" s="78" t="s">
        <v>310</v>
      </c>
      <c r="F121" s="78" t="s">
        <v>1113</v>
      </c>
      <c r="G121" s="142" t="s">
        <v>50</v>
      </c>
      <c r="H121" s="163" t="s">
        <v>52</v>
      </c>
      <c r="I121" s="142" t="s">
        <v>3</v>
      </c>
      <c r="J121" s="145">
        <v>483.3</v>
      </c>
      <c r="K121" s="145">
        <v>483.3</v>
      </c>
      <c r="L121" s="145">
        <v>483.3</v>
      </c>
      <c r="M121" s="48" t="s">
        <v>316</v>
      </c>
    </row>
    <row r="122" spans="1:13" s="171" customFormat="1" ht="135">
      <c r="A122" s="142" t="s">
        <v>47</v>
      </c>
      <c r="B122" s="143" t="s">
        <v>670</v>
      </c>
      <c r="C122" s="76"/>
      <c r="D122" s="77" t="s">
        <v>1203</v>
      </c>
      <c r="E122" s="78" t="s">
        <v>339</v>
      </c>
      <c r="F122" s="78" t="s">
        <v>338</v>
      </c>
      <c r="G122" s="142"/>
      <c r="H122" s="163" t="s">
        <v>53</v>
      </c>
      <c r="I122" s="142"/>
      <c r="J122" s="145">
        <v>842</v>
      </c>
      <c r="K122" s="145">
        <v>263.60000000000002</v>
      </c>
      <c r="L122" s="145">
        <v>130.69999999999999</v>
      </c>
      <c r="M122" s="48"/>
    </row>
    <row r="123" spans="1:13" s="171" customFormat="1" ht="56.25">
      <c r="A123" s="142" t="s">
        <v>47</v>
      </c>
      <c r="B123" s="143" t="s">
        <v>639</v>
      </c>
      <c r="C123" s="76" t="s">
        <v>312</v>
      </c>
      <c r="D123" s="77" t="s">
        <v>1112</v>
      </c>
      <c r="E123" s="78" t="s">
        <v>310</v>
      </c>
      <c r="F123" s="78" t="s">
        <v>1113</v>
      </c>
      <c r="G123" s="142" t="s">
        <v>50</v>
      </c>
      <c r="H123" s="163" t="s">
        <v>53</v>
      </c>
      <c r="I123" s="142" t="s">
        <v>3</v>
      </c>
      <c r="J123" s="145">
        <v>842</v>
      </c>
      <c r="K123" s="145">
        <v>263.60000000000002</v>
      </c>
      <c r="L123" s="145">
        <v>130.69999999999999</v>
      </c>
      <c r="M123" s="48" t="s">
        <v>316</v>
      </c>
    </row>
    <row r="124" spans="1:13" s="156" customFormat="1" ht="56.25">
      <c r="A124" s="165" t="s">
        <v>54</v>
      </c>
      <c r="B124" s="166" t="s">
        <v>671</v>
      </c>
      <c r="C124" s="161"/>
      <c r="D124" s="161"/>
      <c r="E124" s="161"/>
      <c r="F124" s="161"/>
      <c r="G124" s="165"/>
      <c r="H124" s="167"/>
      <c r="I124" s="165"/>
      <c r="J124" s="168">
        <v>412859.52801999997</v>
      </c>
      <c r="K124" s="168">
        <v>90947.676000000007</v>
      </c>
      <c r="L124" s="168">
        <v>96118.976999999999</v>
      </c>
      <c r="M124" s="162"/>
    </row>
    <row r="125" spans="1:13" s="164" customFormat="1" ht="78.75">
      <c r="A125" s="142" t="s">
        <v>54</v>
      </c>
      <c r="B125" s="143" t="s">
        <v>994</v>
      </c>
      <c r="C125" s="169"/>
      <c r="D125" s="169"/>
      <c r="E125" s="169"/>
      <c r="F125" s="169"/>
      <c r="G125" s="142"/>
      <c r="H125" s="163" t="s">
        <v>1056</v>
      </c>
      <c r="I125" s="142"/>
      <c r="J125" s="145">
        <v>2400</v>
      </c>
      <c r="K125" s="145">
        <v>1500</v>
      </c>
      <c r="L125" s="145">
        <v>1500</v>
      </c>
      <c r="M125" s="48"/>
    </row>
    <row r="126" spans="1:13" s="171" customFormat="1" ht="78.75">
      <c r="A126" s="142" t="s">
        <v>54</v>
      </c>
      <c r="B126" s="143" t="s">
        <v>956</v>
      </c>
      <c r="C126" s="9"/>
      <c r="D126" s="81" t="s">
        <v>1109</v>
      </c>
      <c r="E126" s="78" t="s">
        <v>310</v>
      </c>
      <c r="F126" s="78" t="s">
        <v>1110</v>
      </c>
      <c r="G126" s="142"/>
      <c r="H126" s="163" t="s">
        <v>945</v>
      </c>
      <c r="I126" s="142"/>
      <c r="J126" s="145">
        <v>900</v>
      </c>
      <c r="K126" s="145">
        <v>0</v>
      </c>
      <c r="L126" s="145">
        <v>0</v>
      </c>
      <c r="M126" s="48"/>
    </row>
    <row r="127" spans="1:13" s="171" customFormat="1" ht="78.75">
      <c r="A127" s="142" t="s">
        <v>54</v>
      </c>
      <c r="B127" s="143" t="s">
        <v>676</v>
      </c>
      <c r="C127" s="76" t="s">
        <v>312</v>
      </c>
      <c r="D127" s="81" t="s">
        <v>1180</v>
      </c>
      <c r="E127" s="78" t="s">
        <v>310</v>
      </c>
      <c r="F127" s="79" t="s">
        <v>566</v>
      </c>
      <c r="G127" s="142" t="s">
        <v>50</v>
      </c>
      <c r="H127" s="163" t="s">
        <v>945</v>
      </c>
      <c r="I127" s="142" t="s">
        <v>62</v>
      </c>
      <c r="J127" s="145">
        <v>900</v>
      </c>
      <c r="K127" s="145">
        <v>0</v>
      </c>
      <c r="L127" s="145">
        <v>0</v>
      </c>
      <c r="M127" s="48" t="s">
        <v>308</v>
      </c>
    </row>
    <row r="128" spans="1:13" s="171" customFormat="1" ht="45">
      <c r="A128" s="142" t="s">
        <v>54</v>
      </c>
      <c r="B128" s="143" t="s">
        <v>672</v>
      </c>
      <c r="C128" s="76"/>
      <c r="D128" s="77" t="s">
        <v>1203</v>
      </c>
      <c r="E128" s="78" t="s">
        <v>339</v>
      </c>
      <c r="F128" s="78" t="s">
        <v>338</v>
      </c>
      <c r="G128" s="142"/>
      <c r="H128" s="163" t="s">
        <v>55</v>
      </c>
      <c r="I128" s="142"/>
      <c r="J128" s="145">
        <v>1500</v>
      </c>
      <c r="K128" s="145">
        <v>1500</v>
      </c>
      <c r="L128" s="145">
        <v>1500</v>
      </c>
      <c r="M128" s="48"/>
    </row>
    <row r="129" spans="1:13" s="171" customFormat="1" ht="78.75">
      <c r="A129" s="142" t="s">
        <v>54</v>
      </c>
      <c r="B129" s="143" t="s">
        <v>639</v>
      </c>
      <c r="C129" s="76" t="s">
        <v>312</v>
      </c>
      <c r="D129" s="77" t="s">
        <v>1180</v>
      </c>
      <c r="E129" s="78" t="s">
        <v>310</v>
      </c>
      <c r="F129" s="78" t="s">
        <v>566</v>
      </c>
      <c r="G129" s="142" t="s">
        <v>50</v>
      </c>
      <c r="H129" s="163" t="s">
        <v>55</v>
      </c>
      <c r="I129" s="142" t="s">
        <v>3</v>
      </c>
      <c r="J129" s="145">
        <v>1500</v>
      </c>
      <c r="K129" s="145">
        <v>1500</v>
      </c>
      <c r="L129" s="145">
        <v>1500</v>
      </c>
      <c r="M129" s="48" t="s">
        <v>316</v>
      </c>
    </row>
    <row r="130" spans="1:13" s="164" customFormat="1" ht="22.5">
      <c r="A130" s="142" t="s">
        <v>54</v>
      </c>
      <c r="B130" s="143" t="s">
        <v>995</v>
      </c>
      <c r="C130" s="169"/>
      <c r="D130" s="169"/>
      <c r="E130" s="169"/>
      <c r="F130" s="169"/>
      <c r="G130" s="142"/>
      <c r="H130" s="163" t="s">
        <v>1057</v>
      </c>
      <c r="I130" s="142"/>
      <c r="J130" s="145">
        <v>100</v>
      </c>
      <c r="K130" s="145">
        <v>100</v>
      </c>
      <c r="L130" s="145">
        <v>100</v>
      </c>
      <c r="M130" s="48"/>
    </row>
    <row r="131" spans="1:13" s="171" customFormat="1" ht="135">
      <c r="A131" s="142" t="s">
        <v>54</v>
      </c>
      <c r="B131" s="143" t="s">
        <v>670</v>
      </c>
      <c r="C131" s="76"/>
      <c r="D131" s="77" t="s">
        <v>1203</v>
      </c>
      <c r="E131" s="78" t="s">
        <v>339</v>
      </c>
      <c r="F131" s="78" t="s">
        <v>338</v>
      </c>
      <c r="G131" s="142"/>
      <c r="H131" s="163" t="s">
        <v>53</v>
      </c>
      <c r="I131" s="142"/>
      <c r="J131" s="145">
        <v>100</v>
      </c>
      <c r="K131" s="145">
        <v>100</v>
      </c>
      <c r="L131" s="145">
        <v>100</v>
      </c>
      <c r="M131" s="48"/>
    </row>
    <row r="132" spans="1:13" s="171" customFormat="1" ht="56.25">
      <c r="A132" s="142" t="s">
        <v>54</v>
      </c>
      <c r="B132" s="143" t="s">
        <v>639</v>
      </c>
      <c r="C132" s="76" t="s">
        <v>312</v>
      </c>
      <c r="D132" s="77" t="s">
        <v>1112</v>
      </c>
      <c r="E132" s="78" t="s">
        <v>310</v>
      </c>
      <c r="F132" s="78" t="s">
        <v>1113</v>
      </c>
      <c r="G132" s="142" t="s">
        <v>50</v>
      </c>
      <c r="H132" s="163" t="s">
        <v>53</v>
      </c>
      <c r="I132" s="142" t="s">
        <v>3</v>
      </c>
      <c r="J132" s="145">
        <v>100</v>
      </c>
      <c r="K132" s="145">
        <v>100</v>
      </c>
      <c r="L132" s="145">
        <v>100</v>
      </c>
      <c r="M132" s="48" t="s">
        <v>316</v>
      </c>
    </row>
    <row r="133" spans="1:13" s="164" customFormat="1" ht="146.25">
      <c r="A133" s="142" t="s">
        <v>54</v>
      </c>
      <c r="B133" s="143" t="s">
        <v>996</v>
      </c>
      <c r="C133" s="169"/>
      <c r="D133" s="169"/>
      <c r="E133" s="169"/>
      <c r="F133" s="169"/>
      <c r="G133" s="142"/>
      <c r="H133" s="163" t="s">
        <v>1058</v>
      </c>
      <c r="I133" s="142"/>
      <c r="J133" s="145">
        <v>12188.851000000001</v>
      </c>
      <c r="K133" s="145">
        <v>22608.6</v>
      </c>
      <c r="L133" s="145">
        <v>0</v>
      </c>
      <c r="M133" s="48"/>
    </row>
    <row r="134" spans="1:13" s="171" customFormat="1" ht="45">
      <c r="A134" s="142" t="s">
        <v>54</v>
      </c>
      <c r="B134" s="143" t="s">
        <v>673</v>
      </c>
      <c r="C134" s="3"/>
      <c r="D134" s="77" t="s">
        <v>1203</v>
      </c>
      <c r="E134" s="78" t="s">
        <v>555</v>
      </c>
      <c r="F134" s="78" t="s">
        <v>338</v>
      </c>
      <c r="G134" s="142"/>
      <c r="H134" s="163" t="s">
        <v>56</v>
      </c>
      <c r="I134" s="142"/>
      <c r="J134" s="145">
        <v>10604.3</v>
      </c>
      <c r="K134" s="145">
        <v>19669.400000000001</v>
      </c>
      <c r="L134" s="145">
        <v>0</v>
      </c>
      <c r="M134" s="48"/>
    </row>
    <row r="135" spans="1:13" s="171" customFormat="1" ht="67.5">
      <c r="A135" s="142" t="s">
        <v>54</v>
      </c>
      <c r="B135" s="143" t="s">
        <v>674</v>
      </c>
      <c r="C135" s="3" t="s">
        <v>521</v>
      </c>
      <c r="D135" s="77" t="s">
        <v>1257</v>
      </c>
      <c r="E135" s="78" t="s">
        <v>310</v>
      </c>
      <c r="F135" s="78" t="s">
        <v>901</v>
      </c>
      <c r="G135" s="142" t="s">
        <v>57</v>
      </c>
      <c r="H135" s="163" t="s">
        <v>56</v>
      </c>
      <c r="I135" s="142" t="s">
        <v>58</v>
      </c>
      <c r="J135" s="145">
        <v>10604.3</v>
      </c>
      <c r="K135" s="145">
        <v>19669.400000000001</v>
      </c>
      <c r="L135" s="145">
        <v>0</v>
      </c>
      <c r="M135" s="48" t="s">
        <v>316</v>
      </c>
    </row>
    <row r="136" spans="1:13" s="171" customFormat="1" ht="45">
      <c r="A136" s="142" t="s">
        <v>54</v>
      </c>
      <c r="B136" s="143" t="s">
        <v>909</v>
      </c>
      <c r="C136" s="3"/>
      <c r="D136" s="77" t="s">
        <v>1203</v>
      </c>
      <c r="E136" s="78" t="s">
        <v>555</v>
      </c>
      <c r="F136" s="78" t="s">
        <v>338</v>
      </c>
      <c r="G136" s="142"/>
      <c r="H136" s="163" t="s">
        <v>59</v>
      </c>
      <c r="I136" s="142"/>
      <c r="J136" s="145">
        <v>1584.5509999999999</v>
      </c>
      <c r="K136" s="145">
        <v>2939.2</v>
      </c>
      <c r="L136" s="145">
        <v>0</v>
      </c>
      <c r="M136" s="48"/>
    </row>
    <row r="137" spans="1:13" s="171" customFormat="1" ht="67.5">
      <c r="A137" s="142" t="s">
        <v>54</v>
      </c>
      <c r="B137" s="143" t="s">
        <v>674</v>
      </c>
      <c r="C137" s="3" t="s">
        <v>521</v>
      </c>
      <c r="D137" s="77" t="s">
        <v>1257</v>
      </c>
      <c r="E137" s="78" t="s">
        <v>310</v>
      </c>
      <c r="F137" s="78" t="s">
        <v>901</v>
      </c>
      <c r="G137" s="142" t="s">
        <v>57</v>
      </c>
      <c r="H137" s="163" t="s">
        <v>59</v>
      </c>
      <c r="I137" s="142" t="s">
        <v>58</v>
      </c>
      <c r="J137" s="145">
        <v>1584.5509999999999</v>
      </c>
      <c r="K137" s="145">
        <v>2939.2</v>
      </c>
      <c r="L137" s="145">
        <v>0</v>
      </c>
      <c r="M137" s="48" t="s">
        <v>316</v>
      </c>
    </row>
    <row r="138" spans="1:13" s="164" customFormat="1" ht="56.25">
      <c r="A138" s="142" t="s">
        <v>54</v>
      </c>
      <c r="B138" s="143" t="s">
        <v>997</v>
      </c>
      <c r="C138" s="169"/>
      <c r="D138" s="169"/>
      <c r="E138" s="169"/>
      <c r="F138" s="169"/>
      <c r="G138" s="142"/>
      <c r="H138" s="163" t="s">
        <v>1059</v>
      </c>
      <c r="I138" s="142"/>
      <c r="J138" s="145">
        <v>15108.533589999999</v>
      </c>
      <c r="K138" s="145">
        <v>14302</v>
      </c>
      <c r="L138" s="145">
        <v>14302</v>
      </c>
      <c r="M138" s="48"/>
    </row>
    <row r="139" spans="1:13" s="171" customFormat="1" ht="90">
      <c r="A139" s="142" t="s">
        <v>54</v>
      </c>
      <c r="B139" s="143" t="s">
        <v>957</v>
      </c>
      <c r="C139" s="80"/>
      <c r="D139" s="77" t="s">
        <v>1207</v>
      </c>
      <c r="E139" s="78" t="s">
        <v>562</v>
      </c>
      <c r="F139" s="78" t="s">
        <v>561</v>
      </c>
      <c r="G139" s="142"/>
      <c r="H139" s="163" t="s">
        <v>944</v>
      </c>
      <c r="I139" s="142"/>
      <c r="J139" s="145">
        <v>100</v>
      </c>
      <c r="K139" s="145">
        <v>0</v>
      </c>
      <c r="L139" s="145">
        <v>0</v>
      </c>
      <c r="M139" s="48" t="s">
        <v>316</v>
      </c>
    </row>
    <row r="140" spans="1:13" s="171" customFormat="1" ht="56.25">
      <c r="A140" s="142" t="s">
        <v>54</v>
      </c>
      <c r="B140" s="143" t="s">
        <v>639</v>
      </c>
      <c r="C140" s="3" t="s">
        <v>521</v>
      </c>
      <c r="D140" s="95" t="s">
        <v>551</v>
      </c>
      <c r="E140" s="78" t="s">
        <v>1115</v>
      </c>
      <c r="F140" s="78" t="s">
        <v>550</v>
      </c>
      <c r="G140" s="142" t="s">
        <v>57</v>
      </c>
      <c r="H140" s="163" t="s">
        <v>944</v>
      </c>
      <c r="I140" s="142" t="s">
        <v>3</v>
      </c>
      <c r="J140" s="145">
        <v>100</v>
      </c>
      <c r="K140" s="145">
        <v>0</v>
      </c>
      <c r="L140" s="145">
        <v>0</v>
      </c>
      <c r="M140" s="48" t="s">
        <v>316</v>
      </c>
    </row>
    <row r="141" spans="1:13" s="171" customFormat="1" ht="67.5">
      <c r="A141" s="142" t="s">
        <v>54</v>
      </c>
      <c r="B141" s="143" t="s">
        <v>958</v>
      </c>
      <c r="C141" s="80"/>
      <c r="D141" s="77" t="s">
        <v>1207</v>
      </c>
      <c r="E141" s="78" t="s">
        <v>562</v>
      </c>
      <c r="F141" s="78" t="s">
        <v>561</v>
      </c>
      <c r="G141" s="142"/>
      <c r="H141" s="163" t="s">
        <v>943</v>
      </c>
      <c r="I141" s="142"/>
      <c r="J141" s="145">
        <v>184.54158999999999</v>
      </c>
      <c r="K141" s="145">
        <v>0</v>
      </c>
      <c r="L141" s="145">
        <v>0</v>
      </c>
      <c r="M141" s="48"/>
    </row>
    <row r="142" spans="1:13" s="171" customFormat="1" ht="101.25">
      <c r="A142" s="142" t="s">
        <v>54</v>
      </c>
      <c r="B142" s="143" t="s">
        <v>639</v>
      </c>
      <c r="C142" s="80" t="s">
        <v>560</v>
      </c>
      <c r="D142" s="81" t="s">
        <v>1210</v>
      </c>
      <c r="E142" s="78" t="s">
        <v>310</v>
      </c>
      <c r="F142" s="78" t="s">
        <v>379</v>
      </c>
      <c r="G142" s="142" t="s">
        <v>61</v>
      </c>
      <c r="H142" s="163" t="s">
        <v>943</v>
      </c>
      <c r="I142" s="142" t="s">
        <v>3</v>
      </c>
      <c r="J142" s="145">
        <v>184.54158999999999</v>
      </c>
      <c r="K142" s="145">
        <v>0</v>
      </c>
      <c r="L142" s="145">
        <v>0</v>
      </c>
      <c r="M142" s="48" t="s">
        <v>316</v>
      </c>
    </row>
    <row r="143" spans="1:13" s="171" customFormat="1" ht="67.5">
      <c r="A143" s="142" t="s">
        <v>54</v>
      </c>
      <c r="B143" s="143" t="s">
        <v>959</v>
      </c>
      <c r="C143" s="80"/>
      <c r="D143" s="77" t="s">
        <v>1207</v>
      </c>
      <c r="E143" s="78" t="s">
        <v>562</v>
      </c>
      <c r="F143" s="78" t="s">
        <v>561</v>
      </c>
      <c r="G143" s="142"/>
      <c r="H143" s="163" t="s">
        <v>942</v>
      </c>
      <c r="I143" s="142"/>
      <c r="J143" s="145">
        <v>237</v>
      </c>
      <c r="K143" s="145">
        <v>0</v>
      </c>
      <c r="L143" s="145">
        <v>0</v>
      </c>
      <c r="M143" s="48"/>
    </row>
    <row r="144" spans="1:13" s="171" customFormat="1" ht="101.25">
      <c r="A144" s="142" t="s">
        <v>54</v>
      </c>
      <c r="B144" s="143" t="s">
        <v>639</v>
      </c>
      <c r="C144" s="80" t="s">
        <v>560</v>
      </c>
      <c r="D144" s="81" t="s">
        <v>1210</v>
      </c>
      <c r="E144" s="78" t="s">
        <v>310</v>
      </c>
      <c r="F144" s="78" t="s">
        <v>379</v>
      </c>
      <c r="G144" s="142" t="s">
        <v>61</v>
      </c>
      <c r="H144" s="163" t="s">
        <v>942</v>
      </c>
      <c r="I144" s="142" t="s">
        <v>3</v>
      </c>
      <c r="J144" s="145">
        <v>237</v>
      </c>
      <c r="K144" s="145">
        <v>0</v>
      </c>
      <c r="L144" s="145">
        <v>0</v>
      </c>
      <c r="M144" s="48" t="s">
        <v>316</v>
      </c>
    </row>
    <row r="145" spans="1:13" s="171" customFormat="1" ht="67.5">
      <c r="A145" s="142" t="s">
        <v>54</v>
      </c>
      <c r="B145" s="143" t="s">
        <v>960</v>
      </c>
      <c r="C145" s="80"/>
      <c r="D145" s="77" t="s">
        <v>1207</v>
      </c>
      <c r="E145" s="78" t="s">
        <v>562</v>
      </c>
      <c r="F145" s="78" t="s">
        <v>561</v>
      </c>
      <c r="G145" s="142"/>
      <c r="H145" s="163" t="s">
        <v>941</v>
      </c>
      <c r="I145" s="142"/>
      <c r="J145" s="145">
        <v>284.99200000000002</v>
      </c>
      <c r="K145" s="145">
        <v>0</v>
      </c>
      <c r="L145" s="145">
        <v>0</v>
      </c>
      <c r="M145" s="48"/>
    </row>
    <row r="146" spans="1:13" s="171" customFormat="1" ht="101.25">
      <c r="A146" s="142" t="s">
        <v>54</v>
      </c>
      <c r="B146" s="143" t="s">
        <v>639</v>
      </c>
      <c r="C146" s="80" t="s">
        <v>560</v>
      </c>
      <c r="D146" s="81" t="s">
        <v>1210</v>
      </c>
      <c r="E146" s="78" t="s">
        <v>310</v>
      </c>
      <c r="F146" s="78" t="s">
        <v>379</v>
      </c>
      <c r="G146" s="142" t="s">
        <v>61</v>
      </c>
      <c r="H146" s="163" t="s">
        <v>941</v>
      </c>
      <c r="I146" s="142" t="s">
        <v>3</v>
      </c>
      <c r="J146" s="145">
        <v>284.99200000000002</v>
      </c>
      <c r="K146" s="145">
        <v>0</v>
      </c>
      <c r="L146" s="145">
        <v>0</v>
      </c>
      <c r="M146" s="48" t="s">
        <v>316</v>
      </c>
    </row>
    <row r="147" spans="1:13" s="171" customFormat="1" ht="90">
      <c r="A147" s="142" t="s">
        <v>54</v>
      </c>
      <c r="B147" s="143" t="s">
        <v>675</v>
      </c>
      <c r="C147" s="80"/>
      <c r="D147" s="77" t="s">
        <v>1207</v>
      </c>
      <c r="E147" s="78" t="s">
        <v>562</v>
      </c>
      <c r="F147" s="78" t="s">
        <v>561</v>
      </c>
      <c r="G147" s="142"/>
      <c r="H147" s="163" t="s">
        <v>60</v>
      </c>
      <c r="I147" s="142"/>
      <c r="J147" s="145">
        <v>9170</v>
      </c>
      <c r="K147" s="145">
        <v>9170</v>
      </c>
      <c r="L147" s="145">
        <v>9170</v>
      </c>
      <c r="M147" s="48"/>
    </row>
    <row r="148" spans="1:13" s="171" customFormat="1" ht="112.5">
      <c r="A148" s="142" t="s">
        <v>54</v>
      </c>
      <c r="B148" s="143" t="s">
        <v>676</v>
      </c>
      <c r="C148" s="80" t="s">
        <v>560</v>
      </c>
      <c r="D148" s="77" t="s">
        <v>1258</v>
      </c>
      <c r="E148" s="78" t="s">
        <v>310</v>
      </c>
      <c r="F148" s="78" t="s">
        <v>558</v>
      </c>
      <c r="G148" s="142" t="s">
        <v>61</v>
      </c>
      <c r="H148" s="163" t="s">
        <v>60</v>
      </c>
      <c r="I148" s="142" t="s">
        <v>62</v>
      </c>
      <c r="J148" s="145">
        <v>9170</v>
      </c>
      <c r="K148" s="145">
        <v>9170</v>
      </c>
      <c r="L148" s="145">
        <v>9170</v>
      </c>
      <c r="M148" s="48" t="s">
        <v>308</v>
      </c>
    </row>
    <row r="149" spans="1:13" s="171" customFormat="1" ht="90">
      <c r="A149" s="142" t="s">
        <v>54</v>
      </c>
      <c r="B149" s="143" t="s">
        <v>677</v>
      </c>
      <c r="C149" s="80"/>
      <c r="D149" s="77" t="s">
        <v>1207</v>
      </c>
      <c r="E149" s="78" t="s">
        <v>562</v>
      </c>
      <c r="F149" s="78" t="s">
        <v>561</v>
      </c>
      <c r="G149" s="142"/>
      <c r="H149" s="163" t="s">
        <v>63</v>
      </c>
      <c r="I149" s="142"/>
      <c r="J149" s="145">
        <v>5132</v>
      </c>
      <c r="K149" s="145">
        <v>5132</v>
      </c>
      <c r="L149" s="145">
        <v>5132</v>
      </c>
      <c r="M149" s="48"/>
    </row>
    <row r="150" spans="1:13" s="171" customFormat="1" ht="112.5">
      <c r="A150" s="142" t="s">
        <v>54</v>
      </c>
      <c r="B150" s="143" t="s">
        <v>676</v>
      </c>
      <c r="C150" s="80" t="s">
        <v>560</v>
      </c>
      <c r="D150" s="77" t="s">
        <v>1258</v>
      </c>
      <c r="E150" s="78" t="s">
        <v>310</v>
      </c>
      <c r="F150" s="78" t="s">
        <v>558</v>
      </c>
      <c r="G150" s="142" t="s">
        <v>61</v>
      </c>
      <c r="H150" s="163" t="s">
        <v>63</v>
      </c>
      <c r="I150" s="142" t="s">
        <v>62</v>
      </c>
      <c r="J150" s="145">
        <v>5132</v>
      </c>
      <c r="K150" s="145">
        <v>5132</v>
      </c>
      <c r="L150" s="145">
        <v>5132</v>
      </c>
      <c r="M150" s="48" t="s">
        <v>308</v>
      </c>
    </row>
    <row r="151" spans="1:13" s="164" customFormat="1" ht="78.75">
      <c r="A151" s="142" t="s">
        <v>54</v>
      </c>
      <c r="B151" s="143" t="s">
        <v>998</v>
      </c>
      <c r="C151" s="169"/>
      <c r="D151" s="169"/>
      <c r="E151" s="169"/>
      <c r="F151" s="169"/>
      <c r="G151" s="142"/>
      <c r="H151" s="163" t="s">
        <v>1060</v>
      </c>
      <c r="I151" s="142"/>
      <c r="J151" s="145">
        <v>106.21</v>
      </c>
      <c r="K151" s="145">
        <v>0</v>
      </c>
      <c r="L151" s="145">
        <v>0</v>
      </c>
      <c r="M151" s="48"/>
    </row>
    <row r="152" spans="1:13" s="164" customFormat="1" ht="33.75">
      <c r="A152" s="142" t="s">
        <v>54</v>
      </c>
      <c r="B152" s="143" t="s">
        <v>678</v>
      </c>
      <c r="C152" s="80"/>
      <c r="D152" s="81" t="s">
        <v>549</v>
      </c>
      <c r="E152" s="78" t="s">
        <v>861</v>
      </c>
      <c r="F152" s="78" t="s">
        <v>548</v>
      </c>
      <c r="G152" s="142"/>
      <c r="H152" s="163" t="s">
        <v>64</v>
      </c>
      <c r="I152" s="142"/>
      <c r="J152" s="145">
        <v>75</v>
      </c>
      <c r="K152" s="145">
        <v>0</v>
      </c>
      <c r="L152" s="145">
        <v>0</v>
      </c>
      <c r="M152" s="48"/>
    </row>
    <row r="153" spans="1:13" s="171" customFormat="1" ht="56.25">
      <c r="A153" s="142" t="s">
        <v>54</v>
      </c>
      <c r="B153" s="143" t="s">
        <v>639</v>
      </c>
      <c r="C153" s="3" t="s">
        <v>521</v>
      </c>
      <c r="D153" s="2" t="s">
        <v>862</v>
      </c>
      <c r="E153" s="1" t="s">
        <v>310</v>
      </c>
      <c r="F153" s="1" t="s">
        <v>863</v>
      </c>
      <c r="G153" s="142" t="s">
        <v>57</v>
      </c>
      <c r="H153" s="163" t="s">
        <v>64</v>
      </c>
      <c r="I153" s="142" t="s">
        <v>3</v>
      </c>
      <c r="J153" s="145">
        <v>75</v>
      </c>
      <c r="K153" s="145">
        <v>0</v>
      </c>
      <c r="L153" s="145">
        <v>0</v>
      </c>
      <c r="M153" s="48" t="s">
        <v>316</v>
      </c>
    </row>
    <row r="154" spans="1:13" s="164" customFormat="1" ht="33.75">
      <c r="A154" s="142" t="s">
        <v>54</v>
      </c>
      <c r="B154" s="143" t="s">
        <v>678</v>
      </c>
      <c r="C154" s="80"/>
      <c r="D154" s="81" t="s">
        <v>549</v>
      </c>
      <c r="E154" s="78" t="s">
        <v>861</v>
      </c>
      <c r="F154" s="78" t="s">
        <v>548</v>
      </c>
      <c r="G154" s="142"/>
      <c r="H154" s="163" t="s">
        <v>65</v>
      </c>
      <c r="I154" s="142"/>
      <c r="J154" s="145">
        <v>31.21</v>
      </c>
      <c r="K154" s="145">
        <v>0</v>
      </c>
      <c r="L154" s="145">
        <v>0</v>
      </c>
      <c r="M154" s="48"/>
    </row>
    <row r="155" spans="1:13" s="171" customFormat="1" ht="56.25">
      <c r="A155" s="142" t="s">
        <v>54</v>
      </c>
      <c r="B155" s="143" t="s">
        <v>639</v>
      </c>
      <c r="C155" s="3" t="s">
        <v>521</v>
      </c>
      <c r="D155" s="2" t="s">
        <v>862</v>
      </c>
      <c r="E155" s="1" t="s">
        <v>310</v>
      </c>
      <c r="F155" s="1" t="s">
        <v>863</v>
      </c>
      <c r="G155" s="142" t="s">
        <v>57</v>
      </c>
      <c r="H155" s="163" t="s">
        <v>65</v>
      </c>
      <c r="I155" s="142" t="s">
        <v>3</v>
      </c>
      <c r="J155" s="145">
        <v>31.21</v>
      </c>
      <c r="K155" s="145">
        <v>0</v>
      </c>
      <c r="L155" s="145">
        <v>0</v>
      </c>
      <c r="M155" s="48" t="s">
        <v>316</v>
      </c>
    </row>
    <row r="156" spans="1:13" s="164" customFormat="1" ht="33.75">
      <c r="A156" s="142" t="s">
        <v>54</v>
      </c>
      <c r="B156" s="143" t="s">
        <v>999</v>
      </c>
      <c r="C156" s="169"/>
      <c r="D156" s="169"/>
      <c r="E156" s="169"/>
      <c r="F156" s="169"/>
      <c r="G156" s="142"/>
      <c r="H156" s="163" t="s">
        <v>1061</v>
      </c>
      <c r="I156" s="142"/>
      <c r="J156" s="145">
        <v>61469.710249999996</v>
      </c>
      <c r="K156" s="145">
        <v>34297.688999999998</v>
      </c>
      <c r="L156" s="145">
        <v>40844.271999999997</v>
      </c>
      <c r="M156" s="48"/>
    </row>
    <row r="157" spans="1:13" s="171" customFormat="1" ht="45">
      <c r="A157" s="142" t="s">
        <v>54</v>
      </c>
      <c r="B157" s="143" t="s">
        <v>649</v>
      </c>
      <c r="C157" s="80"/>
      <c r="D157" s="77" t="s">
        <v>1203</v>
      </c>
      <c r="E157" s="78" t="s">
        <v>541</v>
      </c>
      <c r="F157" s="78" t="s">
        <v>338</v>
      </c>
      <c r="G157" s="142"/>
      <c r="H157" s="163" t="s">
        <v>66</v>
      </c>
      <c r="I157" s="142"/>
      <c r="J157" s="145">
        <v>32002.21169</v>
      </c>
      <c r="K157" s="145">
        <v>31007.839</v>
      </c>
      <c r="L157" s="145">
        <v>31042.621999999999</v>
      </c>
      <c r="M157" s="48"/>
    </row>
    <row r="158" spans="1:13" s="171" customFormat="1" ht="135">
      <c r="A158" s="142" t="s">
        <v>54</v>
      </c>
      <c r="B158" s="143" t="s">
        <v>650</v>
      </c>
      <c r="C158" s="80" t="s">
        <v>1305</v>
      </c>
      <c r="D158" s="77" t="s">
        <v>1253</v>
      </c>
      <c r="E158" s="78" t="s">
        <v>310</v>
      </c>
      <c r="F158" s="78" t="s">
        <v>335</v>
      </c>
      <c r="G158" s="142" t="s">
        <v>67</v>
      </c>
      <c r="H158" s="163" t="s">
        <v>66</v>
      </c>
      <c r="I158" s="142" t="s">
        <v>17</v>
      </c>
      <c r="J158" s="145">
        <v>22846.134539999999</v>
      </c>
      <c r="K158" s="145">
        <v>22114.240000000002</v>
      </c>
      <c r="L158" s="145">
        <v>22114.240000000002</v>
      </c>
      <c r="M158" s="48" t="s">
        <v>308</v>
      </c>
    </row>
    <row r="159" spans="1:13" s="171" customFormat="1" ht="101.25">
      <c r="A159" s="142" t="s">
        <v>54</v>
      </c>
      <c r="B159" s="143" t="s">
        <v>651</v>
      </c>
      <c r="C159" s="80" t="s">
        <v>1305</v>
      </c>
      <c r="D159" s="81" t="s">
        <v>1108</v>
      </c>
      <c r="E159" s="78" t="s">
        <v>310</v>
      </c>
      <c r="F159" s="78" t="s">
        <v>337</v>
      </c>
      <c r="G159" s="142" t="s">
        <v>67</v>
      </c>
      <c r="H159" s="163" t="s">
        <v>66</v>
      </c>
      <c r="I159" s="142" t="s">
        <v>18</v>
      </c>
      <c r="J159" s="145">
        <v>7</v>
      </c>
      <c r="K159" s="145">
        <v>7</v>
      </c>
      <c r="L159" s="145">
        <v>0</v>
      </c>
      <c r="M159" s="48" t="s">
        <v>316</v>
      </c>
    </row>
    <row r="160" spans="1:13" s="171" customFormat="1" ht="135">
      <c r="A160" s="142" t="s">
        <v>54</v>
      </c>
      <c r="B160" s="143" t="s">
        <v>652</v>
      </c>
      <c r="C160" s="80" t="s">
        <v>1305</v>
      </c>
      <c r="D160" s="77" t="s">
        <v>1253</v>
      </c>
      <c r="E160" s="78" t="s">
        <v>310</v>
      </c>
      <c r="F160" s="78" t="s">
        <v>335</v>
      </c>
      <c r="G160" s="142" t="s">
        <v>67</v>
      </c>
      <c r="H160" s="163" t="s">
        <v>66</v>
      </c>
      <c r="I160" s="142" t="s">
        <v>19</v>
      </c>
      <c r="J160" s="145">
        <v>6899.53215</v>
      </c>
      <c r="K160" s="145">
        <v>6678.5</v>
      </c>
      <c r="L160" s="145">
        <v>6678.5</v>
      </c>
      <c r="M160" s="48" t="s">
        <v>308</v>
      </c>
    </row>
    <row r="161" spans="1:13" s="171" customFormat="1" ht="67.5">
      <c r="A161" s="142" t="s">
        <v>54</v>
      </c>
      <c r="B161" s="143" t="s">
        <v>639</v>
      </c>
      <c r="C161" s="80" t="s">
        <v>1305</v>
      </c>
      <c r="D161" s="77" t="s">
        <v>1259</v>
      </c>
      <c r="E161" s="78" t="s">
        <v>310</v>
      </c>
      <c r="F161" s="78" t="s">
        <v>539</v>
      </c>
      <c r="G161" s="142" t="s">
        <v>67</v>
      </c>
      <c r="H161" s="163" t="s">
        <v>66</v>
      </c>
      <c r="I161" s="142" t="s">
        <v>3</v>
      </c>
      <c r="J161" s="145">
        <v>1510.683</v>
      </c>
      <c r="K161" s="145">
        <v>1469.2370000000001</v>
      </c>
      <c r="L161" s="145">
        <v>1516.9</v>
      </c>
      <c r="M161" s="48" t="s">
        <v>316</v>
      </c>
    </row>
    <row r="162" spans="1:13" s="171" customFormat="1" ht="67.5">
      <c r="A162" s="142" t="s">
        <v>54</v>
      </c>
      <c r="B162" s="143" t="s">
        <v>679</v>
      </c>
      <c r="C162" s="80" t="s">
        <v>1305</v>
      </c>
      <c r="D162" s="77" t="s">
        <v>1259</v>
      </c>
      <c r="E162" s="78" t="s">
        <v>310</v>
      </c>
      <c r="F162" s="78" t="s">
        <v>539</v>
      </c>
      <c r="G162" s="142" t="s">
        <v>67</v>
      </c>
      <c r="H162" s="163" t="s">
        <v>66</v>
      </c>
      <c r="I162" s="142" t="s">
        <v>68</v>
      </c>
      <c r="J162" s="145">
        <v>732.66200000000003</v>
      </c>
      <c r="K162" s="145">
        <v>732.66200000000003</v>
      </c>
      <c r="L162" s="145">
        <v>732.66200000000003</v>
      </c>
      <c r="M162" s="48" t="s">
        <v>316</v>
      </c>
    </row>
    <row r="163" spans="1:13" s="171" customFormat="1" ht="67.5">
      <c r="A163" s="142" t="s">
        <v>54</v>
      </c>
      <c r="B163" s="143" t="s">
        <v>680</v>
      </c>
      <c r="C163" s="80" t="s">
        <v>1305</v>
      </c>
      <c r="D163" s="77" t="s">
        <v>1259</v>
      </c>
      <c r="E163" s="78" t="s">
        <v>310</v>
      </c>
      <c r="F163" s="78" t="s">
        <v>539</v>
      </c>
      <c r="G163" s="142" t="s">
        <v>67</v>
      </c>
      <c r="H163" s="163" t="s">
        <v>66</v>
      </c>
      <c r="I163" s="142" t="s">
        <v>69</v>
      </c>
      <c r="J163" s="145">
        <v>6.2</v>
      </c>
      <c r="K163" s="145">
        <v>6.2</v>
      </c>
      <c r="L163" s="145">
        <v>0.32</v>
      </c>
      <c r="M163" s="48" t="s">
        <v>316</v>
      </c>
    </row>
    <row r="164" spans="1:13" s="171" customFormat="1" ht="56.25">
      <c r="A164" s="142" t="s">
        <v>54</v>
      </c>
      <c r="B164" s="143" t="s">
        <v>681</v>
      </c>
      <c r="C164" s="80"/>
      <c r="D164" s="77" t="s">
        <v>1203</v>
      </c>
      <c r="E164" s="6" t="s">
        <v>555</v>
      </c>
      <c r="F164" s="78" t="s">
        <v>338</v>
      </c>
      <c r="G164" s="142"/>
      <c r="H164" s="163" t="s">
        <v>70</v>
      </c>
      <c r="I164" s="142"/>
      <c r="J164" s="145">
        <v>456.9</v>
      </c>
      <c r="K164" s="145">
        <v>456.9</v>
      </c>
      <c r="L164" s="145">
        <v>456.9</v>
      </c>
      <c r="M164" s="48"/>
    </row>
    <row r="165" spans="1:13" s="171" customFormat="1" ht="45">
      <c r="A165" s="142" t="s">
        <v>54</v>
      </c>
      <c r="B165" s="143" t="s">
        <v>639</v>
      </c>
      <c r="C165" s="80" t="s">
        <v>521</v>
      </c>
      <c r="D165" s="7" t="s">
        <v>1206</v>
      </c>
      <c r="E165" s="6" t="s">
        <v>553</v>
      </c>
      <c r="F165" s="78" t="s">
        <v>539</v>
      </c>
      <c r="G165" s="142" t="s">
        <v>57</v>
      </c>
      <c r="H165" s="163" t="s">
        <v>70</v>
      </c>
      <c r="I165" s="142" t="s">
        <v>3</v>
      </c>
      <c r="J165" s="145">
        <v>456.9</v>
      </c>
      <c r="K165" s="145">
        <v>456.9</v>
      </c>
      <c r="L165" s="145">
        <v>456.9</v>
      </c>
      <c r="M165" s="48" t="s">
        <v>316</v>
      </c>
    </row>
    <row r="166" spans="1:13" s="164" customFormat="1" ht="78.75">
      <c r="A166" s="142" t="s">
        <v>54</v>
      </c>
      <c r="B166" s="143" t="s">
        <v>682</v>
      </c>
      <c r="C166" s="80"/>
      <c r="D166" s="81" t="s">
        <v>549</v>
      </c>
      <c r="E166" s="78" t="s">
        <v>864</v>
      </c>
      <c r="F166" s="78" t="s">
        <v>548</v>
      </c>
      <c r="G166" s="142"/>
      <c r="H166" s="163" t="s">
        <v>71</v>
      </c>
      <c r="I166" s="142"/>
      <c r="J166" s="145">
        <v>2865.645</v>
      </c>
      <c r="K166" s="145">
        <v>0</v>
      </c>
      <c r="L166" s="145">
        <v>1500</v>
      </c>
      <c r="M166" s="48"/>
    </row>
    <row r="167" spans="1:13" s="171" customFormat="1" ht="123.75">
      <c r="A167" s="142" t="s">
        <v>54</v>
      </c>
      <c r="B167" s="143" t="s">
        <v>639</v>
      </c>
      <c r="C167" s="80" t="s">
        <v>521</v>
      </c>
      <c r="D167" s="77" t="s">
        <v>547</v>
      </c>
      <c r="E167" s="78" t="s">
        <v>310</v>
      </c>
      <c r="F167" s="78" t="s">
        <v>546</v>
      </c>
      <c r="G167" s="142" t="s">
        <v>57</v>
      </c>
      <c r="H167" s="163" t="s">
        <v>71</v>
      </c>
      <c r="I167" s="142" t="s">
        <v>3</v>
      </c>
      <c r="J167" s="145">
        <v>1255</v>
      </c>
      <c r="K167" s="145">
        <v>0</v>
      </c>
      <c r="L167" s="145">
        <v>500</v>
      </c>
      <c r="M167" s="48" t="s">
        <v>316</v>
      </c>
    </row>
    <row r="168" spans="1:13" s="171" customFormat="1" ht="123.75">
      <c r="A168" s="142" t="s">
        <v>54</v>
      </c>
      <c r="B168" s="143" t="s">
        <v>665</v>
      </c>
      <c r="C168" s="80" t="s">
        <v>521</v>
      </c>
      <c r="D168" s="77" t="s">
        <v>547</v>
      </c>
      <c r="E168" s="78" t="s">
        <v>310</v>
      </c>
      <c r="F168" s="78" t="s">
        <v>546</v>
      </c>
      <c r="G168" s="142" t="s">
        <v>57</v>
      </c>
      <c r="H168" s="163" t="s">
        <v>71</v>
      </c>
      <c r="I168" s="142" t="s">
        <v>45</v>
      </c>
      <c r="J168" s="145">
        <v>1610.645</v>
      </c>
      <c r="K168" s="145">
        <v>0</v>
      </c>
      <c r="L168" s="145">
        <v>1000</v>
      </c>
      <c r="M168" s="48" t="s">
        <v>316</v>
      </c>
    </row>
    <row r="169" spans="1:13" s="164" customFormat="1" ht="33.75">
      <c r="A169" s="142" t="s">
        <v>54</v>
      </c>
      <c r="B169" s="143" t="s">
        <v>683</v>
      </c>
      <c r="C169" s="80"/>
      <c r="D169" s="81" t="s">
        <v>549</v>
      </c>
      <c r="E169" s="78" t="s">
        <v>552</v>
      </c>
      <c r="F169" s="78" t="s">
        <v>548</v>
      </c>
      <c r="G169" s="142"/>
      <c r="H169" s="163" t="s">
        <v>72</v>
      </c>
      <c r="I169" s="142"/>
      <c r="J169" s="145">
        <v>2832.2080000000001</v>
      </c>
      <c r="K169" s="145">
        <v>0</v>
      </c>
      <c r="L169" s="145">
        <v>1000</v>
      </c>
      <c r="M169" s="48"/>
    </row>
    <row r="170" spans="1:13" s="171" customFormat="1" ht="56.25">
      <c r="A170" s="142" t="s">
        <v>54</v>
      </c>
      <c r="B170" s="143" t="s">
        <v>639</v>
      </c>
      <c r="C170" s="80" t="s">
        <v>521</v>
      </c>
      <c r="D170" s="81" t="s">
        <v>1260</v>
      </c>
      <c r="E170" s="78" t="s">
        <v>310</v>
      </c>
      <c r="F170" s="78" t="s">
        <v>556</v>
      </c>
      <c r="G170" s="142" t="s">
        <v>57</v>
      </c>
      <c r="H170" s="163" t="s">
        <v>72</v>
      </c>
      <c r="I170" s="142" t="s">
        <v>3</v>
      </c>
      <c r="J170" s="145">
        <v>2832.2080000000001</v>
      </c>
      <c r="K170" s="145">
        <v>0</v>
      </c>
      <c r="L170" s="145">
        <v>1000</v>
      </c>
      <c r="M170" s="48" t="s">
        <v>316</v>
      </c>
    </row>
    <row r="171" spans="1:13" s="171" customFormat="1" ht="78.75">
      <c r="A171" s="142" t="s">
        <v>54</v>
      </c>
      <c r="B171" s="143" t="s">
        <v>684</v>
      </c>
      <c r="C171" s="80"/>
      <c r="D171" s="77" t="s">
        <v>1203</v>
      </c>
      <c r="E171" s="78" t="s">
        <v>533</v>
      </c>
      <c r="F171" s="78" t="s">
        <v>338</v>
      </c>
      <c r="G171" s="142"/>
      <c r="H171" s="163" t="s">
        <v>73</v>
      </c>
      <c r="I171" s="142"/>
      <c r="J171" s="145">
        <v>781</v>
      </c>
      <c r="K171" s="145">
        <v>648.9</v>
      </c>
      <c r="L171" s="145">
        <v>648.9</v>
      </c>
      <c r="M171" s="48"/>
    </row>
    <row r="172" spans="1:13" s="171" customFormat="1" ht="56.25">
      <c r="A172" s="142" t="s">
        <v>54</v>
      </c>
      <c r="B172" s="143" t="s">
        <v>639</v>
      </c>
      <c r="C172" s="80" t="s">
        <v>532</v>
      </c>
      <c r="D172" s="77" t="s">
        <v>551</v>
      </c>
      <c r="E172" s="78" t="s">
        <v>310</v>
      </c>
      <c r="F172" s="78" t="s">
        <v>550</v>
      </c>
      <c r="G172" s="142" t="s">
        <v>61</v>
      </c>
      <c r="H172" s="163" t="s">
        <v>73</v>
      </c>
      <c r="I172" s="142" t="s">
        <v>3</v>
      </c>
      <c r="J172" s="145">
        <v>781</v>
      </c>
      <c r="K172" s="145">
        <v>648.9</v>
      </c>
      <c r="L172" s="145">
        <v>648.9</v>
      </c>
      <c r="M172" s="48" t="s">
        <v>316</v>
      </c>
    </row>
    <row r="173" spans="1:13" s="171" customFormat="1" ht="45">
      <c r="A173" s="142" t="s">
        <v>54</v>
      </c>
      <c r="B173" s="143" t="s">
        <v>685</v>
      </c>
      <c r="C173" s="80"/>
      <c r="D173" s="77" t="s">
        <v>1203</v>
      </c>
      <c r="E173" s="78" t="s">
        <v>533</v>
      </c>
      <c r="F173" s="78" t="s">
        <v>338</v>
      </c>
      <c r="G173" s="142"/>
      <c r="H173" s="163" t="s">
        <v>74</v>
      </c>
      <c r="I173" s="142"/>
      <c r="J173" s="145">
        <v>0</v>
      </c>
      <c r="K173" s="145">
        <v>0</v>
      </c>
      <c r="L173" s="145">
        <v>11.8</v>
      </c>
      <c r="M173" s="48"/>
    </row>
    <row r="174" spans="1:13" s="171" customFormat="1" ht="56.25">
      <c r="A174" s="142" t="s">
        <v>54</v>
      </c>
      <c r="B174" s="143" t="s">
        <v>639</v>
      </c>
      <c r="C174" s="80" t="s">
        <v>532</v>
      </c>
      <c r="D174" s="77" t="s">
        <v>551</v>
      </c>
      <c r="E174" s="78" t="s">
        <v>310</v>
      </c>
      <c r="F174" s="78" t="s">
        <v>550</v>
      </c>
      <c r="G174" s="142" t="s">
        <v>61</v>
      </c>
      <c r="H174" s="163" t="s">
        <v>74</v>
      </c>
      <c r="I174" s="142" t="s">
        <v>3</v>
      </c>
      <c r="J174" s="145">
        <v>0</v>
      </c>
      <c r="K174" s="145">
        <v>0</v>
      </c>
      <c r="L174" s="145">
        <v>11.8</v>
      </c>
      <c r="M174" s="48" t="s">
        <v>316</v>
      </c>
    </row>
    <row r="175" spans="1:13" s="171" customFormat="1" ht="45">
      <c r="A175" s="142" t="s">
        <v>54</v>
      </c>
      <c r="B175" s="143" t="s">
        <v>686</v>
      </c>
      <c r="C175" s="80"/>
      <c r="D175" s="77" t="s">
        <v>1203</v>
      </c>
      <c r="E175" s="78" t="s">
        <v>545</v>
      </c>
      <c r="F175" s="78" t="s">
        <v>338</v>
      </c>
      <c r="G175" s="142"/>
      <c r="H175" s="163" t="s">
        <v>75</v>
      </c>
      <c r="I175" s="142"/>
      <c r="J175" s="145">
        <v>4247.6029000000008</v>
      </c>
      <c r="K175" s="145">
        <v>2184.0500000000002</v>
      </c>
      <c r="L175" s="145">
        <v>2184.0500000000002</v>
      </c>
      <c r="M175" s="48"/>
    </row>
    <row r="176" spans="1:13" s="171" customFormat="1" ht="56.25">
      <c r="A176" s="142" t="s">
        <v>54</v>
      </c>
      <c r="B176" s="143" t="s">
        <v>639</v>
      </c>
      <c r="C176" s="80" t="s">
        <v>544</v>
      </c>
      <c r="D176" s="77" t="s">
        <v>1198</v>
      </c>
      <c r="E176" s="78" t="s">
        <v>310</v>
      </c>
      <c r="F176" s="78" t="s">
        <v>1199</v>
      </c>
      <c r="G176" s="142" t="s">
        <v>76</v>
      </c>
      <c r="H176" s="163" t="s">
        <v>75</v>
      </c>
      <c r="I176" s="142" t="s">
        <v>3</v>
      </c>
      <c r="J176" s="145">
        <v>4247.6029000000008</v>
      </c>
      <c r="K176" s="145">
        <v>2184.0500000000002</v>
      </c>
      <c r="L176" s="145">
        <v>2184.0500000000002</v>
      </c>
      <c r="M176" s="48" t="s">
        <v>316</v>
      </c>
    </row>
    <row r="177" spans="1:13" s="171" customFormat="1" ht="78.75">
      <c r="A177" s="142" t="s">
        <v>54</v>
      </c>
      <c r="B177" s="143" t="s">
        <v>687</v>
      </c>
      <c r="C177" s="80"/>
      <c r="D177" s="77" t="s">
        <v>1203</v>
      </c>
      <c r="E177" s="78" t="s">
        <v>533</v>
      </c>
      <c r="F177" s="78" t="s">
        <v>338</v>
      </c>
      <c r="G177" s="142"/>
      <c r="H177" s="163" t="s">
        <v>77</v>
      </c>
      <c r="I177" s="142"/>
      <c r="J177" s="145">
        <v>5700</v>
      </c>
      <c r="K177" s="145">
        <v>0</v>
      </c>
      <c r="L177" s="145">
        <v>4000</v>
      </c>
      <c r="M177" s="48"/>
    </row>
    <row r="178" spans="1:13" s="171" customFormat="1" ht="101.25">
      <c r="A178" s="142" t="s">
        <v>54</v>
      </c>
      <c r="B178" s="143" t="s">
        <v>676</v>
      </c>
      <c r="C178" s="80" t="s">
        <v>532</v>
      </c>
      <c r="D178" s="77" t="s">
        <v>1261</v>
      </c>
      <c r="E178" s="78" t="s">
        <v>310</v>
      </c>
      <c r="F178" s="78" t="s">
        <v>903</v>
      </c>
      <c r="G178" s="142" t="s">
        <v>61</v>
      </c>
      <c r="H178" s="163" t="s">
        <v>77</v>
      </c>
      <c r="I178" s="142" t="s">
        <v>62</v>
      </c>
      <c r="J178" s="145">
        <v>5700</v>
      </c>
      <c r="K178" s="145">
        <v>0</v>
      </c>
      <c r="L178" s="145">
        <v>4000</v>
      </c>
      <c r="M178" s="48" t="s">
        <v>308</v>
      </c>
    </row>
    <row r="179" spans="1:13" s="164" customFormat="1" ht="45">
      <c r="A179" s="142" t="s">
        <v>54</v>
      </c>
      <c r="B179" s="143" t="s">
        <v>961</v>
      </c>
      <c r="C179" s="80"/>
      <c r="D179" s="77" t="s">
        <v>549</v>
      </c>
      <c r="E179" s="78" t="s">
        <v>552</v>
      </c>
      <c r="F179" s="78" t="s">
        <v>548</v>
      </c>
      <c r="G179" s="142"/>
      <c r="H179" s="163" t="s">
        <v>940</v>
      </c>
      <c r="I179" s="142"/>
      <c r="J179" s="145">
        <v>1012</v>
      </c>
      <c r="K179" s="145">
        <v>0</v>
      </c>
      <c r="L179" s="145">
        <v>0</v>
      </c>
      <c r="M179" s="48"/>
    </row>
    <row r="180" spans="1:13" s="171" customFormat="1" ht="67.5">
      <c r="A180" s="142" t="s">
        <v>54</v>
      </c>
      <c r="B180" s="143" t="s">
        <v>639</v>
      </c>
      <c r="C180" s="80" t="s">
        <v>521</v>
      </c>
      <c r="D180" s="7" t="s">
        <v>1262</v>
      </c>
      <c r="E180" s="6" t="s">
        <v>310</v>
      </c>
      <c r="F180" s="78" t="s">
        <v>539</v>
      </c>
      <c r="G180" s="142" t="s">
        <v>57</v>
      </c>
      <c r="H180" s="163" t="s">
        <v>940</v>
      </c>
      <c r="I180" s="142" t="s">
        <v>3</v>
      </c>
      <c r="J180" s="145">
        <v>1012</v>
      </c>
      <c r="K180" s="145">
        <v>0</v>
      </c>
      <c r="L180" s="145">
        <v>0</v>
      </c>
      <c r="M180" s="48" t="s">
        <v>316</v>
      </c>
    </row>
    <row r="181" spans="1:13" s="171" customFormat="1" ht="45">
      <c r="A181" s="142" t="s">
        <v>54</v>
      </c>
      <c r="B181" s="143" t="s">
        <v>962</v>
      </c>
      <c r="C181" s="80"/>
      <c r="D181" s="77" t="s">
        <v>1203</v>
      </c>
      <c r="E181" s="78" t="s">
        <v>445</v>
      </c>
      <c r="F181" s="78" t="s">
        <v>338</v>
      </c>
      <c r="G181" s="142"/>
      <c r="H181" s="163" t="s">
        <v>939</v>
      </c>
      <c r="I181" s="142"/>
      <c r="J181" s="145">
        <v>11572.14266</v>
      </c>
      <c r="K181" s="145">
        <v>0</v>
      </c>
      <c r="L181" s="145">
        <v>0</v>
      </c>
      <c r="M181" s="48"/>
    </row>
    <row r="182" spans="1:13" s="171" customFormat="1" ht="67.5">
      <c r="A182" s="142" t="s">
        <v>54</v>
      </c>
      <c r="B182" s="143" t="s">
        <v>639</v>
      </c>
      <c r="C182" s="80" t="s">
        <v>444</v>
      </c>
      <c r="D182" s="7" t="s">
        <v>1262</v>
      </c>
      <c r="E182" s="6" t="s">
        <v>310</v>
      </c>
      <c r="F182" s="78" t="s">
        <v>539</v>
      </c>
      <c r="G182" s="142" t="s">
        <v>76</v>
      </c>
      <c r="H182" s="163" t="s">
        <v>939</v>
      </c>
      <c r="I182" s="142" t="s">
        <v>3</v>
      </c>
      <c r="J182" s="145">
        <v>11572.14266</v>
      </c>
      <c r="K182" s="145">
        <v>0</v>
      </c>
      <c r="L182" s="145">
        <v>0</v>
      </c>
      <c r="M182" s="48" t="s">
        <v>316</v>
      </c>
    </row>
    <row r="183" spans="1:13" s="164" customFormat="1" ht="22.5">
      <c r="A183" s="142" t="s">
        <v>54</v>
      </c>
      <c r="B183" s="143" t="s">
        <v>1000</v>
      </c>
      <c r="C183" s="169"/>
      <c r="D183" s="169"/>
      <c r="E183" s="169"/>
      <c r="F183" s="169"/>
      <c r="G183" s="142"/>
      <c r="H183" s="163" t="s">
        <v>1062</v>
      </c>
      <c r="I183" s="142"/>
      <c r="J183" s="145">
        <v>41</v>
      </c>
      <c r="K183" s="145">
        <v>41</v>
      </c>
      <c r="L183" s="145">
        <v>41</v>
      </c>
      <c r="M183" s="48"/>
    </row>
    <row r="184" spans="1:13" s="171" customFormat="1" ht="45">
      <c r="A184" s="142" t="s">
        <v>54</v>
      </c>
      <c r="B184" s="143" t="s">
        <v>688</v>
      </c>
      <c r="C184" s="76"/>
      <c r="D184" s="77" t="s">
        <v>1203</v>
      </c>
      <c r="E184" s="78" t="s">
        <v>445</v>
      </c>
      <c r="F184" s="78" t="s">
        <v>338</v>
      </c>
      <c r="G184" s="142"/>
      <c r="H184" s="163" t="s">
        <v>78</v>
      </c>
      <c r="I184" s="142"/>
      <c r="J184" s="145">
        <v>41</v>
      </c>
      <c r="K184" s="145">
        <v>41</v>
      </c>
      <c r="L184" s="145">
        <v>41</v>
      </c>
      <c r="M184" s="48"/>
    </row>
    <row r="185" spans="1:13" s="171" customFormat="1" ht="90">
      <c r="A185" s="142" t="s">
        <v>54</v>
      </c>
      <c r="B185" s="143" t="s">
        <v>639</v>
      </c>
      <c r="C185" s="76" t="s">
        <v>536</v>
      </c>
      <c r="D185" s="77" t="s">
        <v>1211</v>
      </c>
      <c r="E185" s="78" t="s">
        <v>310</v>
      </c>
      <c r="F185" s="78" t="s">
        <v>500</v>
      </c>
      <c r="G185" s="142" t="s">
        <v>79</v>
      </c>
      <c r="H185" s="163" t="s">
        <v>78</v>
      </c>
      <c r="I185" s="142" t="s">
        <v>3</v>
      </c>
      <c r="J185" s="145">
        <v>41</v>
      </c>
      <c r="K185" s="145">
        <v>41</v>
      </c>
      <c r="L185" s="145">
        <v>41</v>
      </c>
      <c r="M185" s="48" t="s">
        <v>316</v>
      </c>
    </row>
    <row r="186" spans="1:13" s="164" customFormat="1" ht="45">
      <c r="A186" s="142" t="s">
        <v>54</v>
      </c>
      <c r="B186" s="143" t="s">
        <v>1001</v>
      </c>
      <c r="C186" s="169"/>
      <c r="D186" s="169"/>
      <c r="E186" s="169"/>
      <c r="F186" s="169"/>
      <c r="G186" s="142"/>
      <c r="H186" s="163" t="s">
        <v>1145</v>
      </c>
      <c r="I186" s="142"/>
      <c r="J186" s="145">
        <v>645</v>
      </c>
      <c r="K186" s="145">
        <v>0</v>
      </c>
      <c r="L186" s="145">
        <v>0</v>
      </c>
      <c r="M186" s="48"/>
    </row>
    <row r="187" spans="1:13" s="171" customFormat="1" ht="90">
      <c r="A187" s="142" t="s">
        <v>54</v>
      </c>
      <c r="B187" s="143" t="s">
        <v>689</v>
      </c>
      <c r="C187" s="76"/>
      <c r="D187" s="77" t="s">
        <v>1203</v>
      </c>
      <c r="E187" s="78" t="s">
        <v>533</v>
      </c>
      <c r="F187" s="78" t="s">
        <v>338</v>
      </c>
      <c r="G187" s="142"/>
      <c r="H187" s="163" t="s">
        <v>1142</v>
      </c>
      <c r="I187" s="142"/>
      <c r="J187" s="145">
        <v>645</v>
      </c>
      <c r="K187" s="145">
        <v>0</v>
      </c>
      <c r="L187" s="145">
        <v>0</v>
      </c>
      <c r="M187" s="48"/>
    </row>
    <row r="188" spans="1:13" s="171" customFormat="1" ht="67.5">
      <c r="A188" s="142" t="s">
        <v>54</v>
      </c>
      <c r="B188" s="143" t="s">
        <v>690</v>
      </c>
      <c r="C188" s="76" t="s">
        <v>532</v>
      </c>
      <c r="D188" s="77" t="s">
        <v>1257</v>
      </c>
      <c r="E188" s="78" t="s">
        <v>310</v>
      </c>
      <c r="F188" s="78" t="s">
        <v>901</v>
      </c>
      <c r="G188" s="142" t="s">
        <v>61</v>
      </c>
      <c r="H188" s="163" t="s">
        <v>1142</v>
      </c>
      <c r="I188" s="142" t="s">
        <v>81</v>
      </c>
      <c r="J188" s="145">
        <v>645</v>
      </c>
      <c r="K188" s="145">
        <v>0</v>
      </c>
      <c r="L188" s="145">
        <v>0</v>
      </c>
      <c r="M188" s="48" t="s">
        <v>316</v>
      </c>
    </row>
    <row r="189" spans="1:13" s="164" customFormat="1" ht="45">
      <c r="A189" s="142" t="s">
        <v>54</v>
      </c>
      <c r="B189" s="143" t="s">
        <v>1001</v>
      </c>
      <c r="C189" s="169"/>
      <c r="D189" s="169"/>
      <c r="E189" s="169"/>
      <c r="F189" s="169"/>
      <c r="G189" s="142"/>
      <c r="H189" s="163" t="s">
        <v>1063</v>
      </c>
      <c r="I189" s="142"/>
      <c r="J189" s="145">
        <v>214888.04</v>
      </c>
      <c r="K189" s="145">
        <v>0</v>
      </c>
      <c r="L189" s="145">
        <v>0</v>
      </c>
      <c r="M189" s="48"/>
    </row>
    <row r="190" spans="1:13" s="171" customFormat="1" ht="90">
      <c r="A190" s="142" t="s">
        <v>54</v>
      </c>
      <c r="B190" s="143" t="s">
        <v>689</v>
      </c>
      <c r="C190" s="76"/>
      <c r="D190" s="77" t="s">
        <v>1203</v>
      </c>
      <c r="E190" s="78" t="s">
        <v>533</v>
      </c>
      <c r="F190" s="78" t="s">
        <v>338</v>
      </c>
      <c r="G190" s="142"/>
      <c r="H190" s="163" t="s">
        <v>80</v>
      </c>
      <c r="I190" s="142"/>
      <c r="J190" s="145">
        <v>141571.78</v>
      </c>
      <c r="K190" s="145">
        <v>0</v>
      </c>
      <c r="L190" s="145">
        <v>0</v>
      </c>
      <c r="M190" s="48"/>
    </row>
    <row r="191" spans="1:13" s="171" customFormat="1" ht="67.5">
      <c r="A191" s="142" t="s">
        <v>54</v>
      </c>
      <c r="B191" s="143" t="s">
        <v>690</v>
      </c>
      <c r="C191" s="76" t="s">
        <v>532</v>
      </c>
      <c r="D191" s="77" t="s">
        <v>1257</v>
      </c>
      <c r="E191" s="78" t="s">
        <v>310</v>
      </c>
      <c r="F191" s="78" t="s">
        <v>901</v>
      </c>
      <c r="G191" s="142" t="s">
        <v>61</v>
      </c>
      <c r="H191" s="163" t="s">
        <v>80</v>
      </c>
      <c r="I191" s="142" t="s">
        <v>81</v>
      </c>
      <c r="J191" s="145">
        <v>141571.78</v>
      </c>
      <c r="K191" s="145">
        <v>0</v>
      </c>
      <c r="L191" s="145">
        <v>0</v>
      </c>
      <c r="M191" s="48" t="s">
        <v>316</v>
      </c>
    </row>
    <row r="192" spans="1:13" s="171" customFormat="1" ht="90">
      <c r="A192" s="142" t="s">
        <v>54</v>
      </c>
      <c r="B192" s="143" t="s">
        <v>689</v>
      </c>
      <c r="C192" s="76"/>
      <c r="D192" s="77" t="s">
        <v>1203</v>
      </c>
      <c r="E192" s="78" t="s">
        <v>533</v>
      </c>
      <c r="F192" s="78" t="s">
        <v>338</v>
      </c>
      <c r="G192" s="142"/>
      <c r="H192" s="163" t="s">
        <v>937</v>
      </c>
      <c r="I192" s="142"/>
      <c r="J192" s="145">
        <v>73316.259999999995</v>
      </c>
      <c r="K192" s="145">
        <v>0</v>
      </c>
      <c r="L192" s="145">
        <v>0</v>
      </c>
      <c r="M192" s="48"/>
    </row>
    <row r="193" spans="1:13" s="171" customFormat="1" ht="67.5">
      <c r="A193" s="142" t="s">
        <v>54</v>
      </c>
      <c r="B193" s="143" t="s">
        <v>690</v>
      </c>
      <c r="C193" s="76" t="s">
        <v>532</v>
      </c>
      <c r="D193" s="77" t="s">
        <v>1257</v>
      </c>
      <c r="E193" s="78" t="s">
        <v>310</v>
      </c>
      <c r="F193" s="78" t="s">
        <v>901</v>
      </c>
      <c r="G193" s="142" t="s">
        <v>61</v>
      </c>
      <c r="H193" s="163" t="s">
        <v>937</v>
      </c>
      <c r="I193" s="142" t="s">
        <v>81</v>
      </c>
      <c r="J193" s="145">
        <v>2932.66</v>
      </c>
      <c r="K193" s="145">
        <v>0</v>
      </c>
      <c r="L193" s="145">
        <v>0</v>
      </c>
      <c r="M193" s="48" t="s">
        <v>316</v>
      </c>
    </row>
    <row r="194" spans="1:13" s="171" customFormat="1" ht="67.5">
      <c r="A194" s="142" t="s">
        <v>54</v>
      </c>
      <c r="B194" s="143" t="s">
        <v>690</v>
      </c>
      <c r="C194" s="76" t="s">
        <v>532</v>
      </c>
      <c r="D194" s="77" t="s">
        <v>1257</v>
      </c>
      <c r="E194" s="78" t="s">
        <v>310</v>
      </c>
      <c r="F194" s="78" t="s">
        <v>901</v>
      </c>
      <c r="G194" s="142" t="s">
        <v>61</v>
      </c>
      <c r="H194" s="163" t="s">
        <v>937</v>
      </c>
      <c r="I194" s="142" t="s">
        <v>81</v>
      </c>
      <c r="J194" s="145">
        <v>70383.600000000006</v>
      </c>
      <c r="K194" s="145">
        <v>0</v>
      </c>
      <c r="L194" s="145">
        <v>0</v>
      </c>
      <c r="M194" s="48" t="s">
        <v>316</v>
      </c>
    </row>
    <row r="195" spans="1:13" s="164" customFormat="1" ht="33.75">
      <c r="A195" s="142" t="s">
        <v>54</v>
      </c>
      <c r="B195" s="143" t="s">
        <v>1002</v>
      </c>
      <c r="C195" s="169"/>
      <c r="D195" s="169"/>
      <c r="E195" s="169"/>
      <c r="F195" s="169"/>
      <c r="G195" s="142"/>
      <c r="H195" s="163" t="s">
        <v>1064</v>
      </c>
      <c r="I195" s="142"/>
      <c r="J195" s="145">
        <v>1250.7760000000001</v>
      </c>
      <c r="K195" s="145">
        <v>1277.4739999999999</v>
      </c>
      <c r="L195" s="145">
        <v>1293.172</v>
      </c>
      <c r="M195" s="48"/>
    </row>
    <row r="196" spans="1:13" s="171" customFormat="1" ht="45">
      <c r="A196" s="142" t="s">
        <v>54</v>
      </c>
      <c r="B196" s="143" t="s">
        <v>691</v>
      </c>
      <c r="C196" s="76"/>
      <c r="D196" s="77" t="s">
        <v>1203</v>
      </c>
      <c r="E196" s="78" t="s">
        <v>533</v>
      </c>
      <c r="F196" s="78" t="s">
        <v>338</v>
      </c>
      <c r="G196" s="142"/>
      <c r="H196" s="163" t="s">
        <v>82</v>
      </c>
      <c r="I196" s="142"/>
      <c r="J196" s="145">
        <v>15</v>
      </c>
      <c r="K196" s="145">
        <v>15</v>
      </c>
      <c r="L196" s="145">
        <v>15</v>
      </c>
      <c r="M196" s="48"/>
    </row>
    <row r="197" spans="1:13" s="171" customFormat="1" ht="67.5">
      <c r="A197" s="142" t="s">
        <v>54</v>
      </c>
      <c r="B197" s="143" t="s">
        <v>639</v>
      </c>
      <c r="C197" s="76" t="s">
        <v>532</v>
      </c>
      <c r="D197" s="77" t="s">
        <v>1243</v>
      </c>
      <c r="E197" s="78" t="s">
        <v>310</v>
      </c>
      <c r="F197" s="78" t="s">
        <v>418</v>
      </c>
      <c r="G197" s="142" t="s">
        <v>61</v>
      </c>
      <c r="H197" s="163" t="s">
        <v>82</v>
      </c>
      <c r="I197" s="142" t="s">
        <v>3</v>
      </c>
      <c r="J197" s="145">
        <v>15</v>
      </c>
      <c r="K197" s="145">
        <v>15</v>
      </c>
      <c r="L197" s="145">
        <v>15</v>
      </c>
      <c r="M197" s="48" t="s">
        <v>316</v>
      </c>
    </row>
    <row r="198" spans="1:13" s="171" customFormat="1" ht="45">
      <c r="A198" s="142" t="s">
        <v>54</v>
      </c>
      <c r="B198" s="143" t="s">
        <v>692</v>
      </c>
      <c r="C198" s="76"/>
      <c r="D198" s="77" t="s">
        <v>1203</v>
      </c>
      <c r="E198" s="78" t="s">
        <v>533</v>
      </c>
      <c r="F198" s="78" t="s">
        <v>338</v>
      </c>
      <c r="G198" s="142"/>
      <c r="H198" s="163" t="s">
        <v>83</v>
      </c>
      <c r="I198" s="142"/>
      <c r="J198" s="145">
        <v>510</v>
      </c>
      <c r="K198" s="145">
        <v>500</v>
      </c>
      <c r="L198" s="145">
        <v>500</v>
      </c>
      <c r="M198" s="48"/>
    </row>
    <row r="199" spans="1:13" s="171" customFormat="1" ht="67.5">
      <c r="A199" s="142" t="s">
        <v>54</v>
      </c>
      <c r="B199" s="143" t="s">
        <v>639</v>
      </c>
      <c r="C199" s="76" t="s">
        <v>532</v>
      </c>
      <c r="D199" s="77" t="s">
        <v>1243</v>
      </c>
      <c r="E199" s="78" t="s">
        <v>310</v>
      </c>
      <c r="F199" s="78" t="s">
        <v>418</v>
      </c>
      <c r="G199" s="142" t="s">
        <v>61</v>
      </c>
      <c r="H199" s="163" t="s">
        <v>83</v>
      </c>
      <c r="I199" s="142" t="s">
        <v>3</v>
      </c>
      <c r="J199" s="145">
        <v>510</v>
      </c>
      <c r="K199" s="145">
        <v>500</v>
      </c>
      <c r="L199" s="145">
        <v>500</v>
      </c>
      <c r="M199" s="48" t="s">
        <v>316</v>
      </c>
    </row>
    <row r="200" spans="1:13" s="171" customFormat="1" ht="45">
      <c r="A200" s="142" t="s">
        <v>54</v>
      </c>
      <c r="B200" s="143" t="s">
        <v>693</v>
      </c>
      <c r="C200" s="76"/>
      <c r="D200" s="77" t="s">
        <v>1203</v>
      </c>
      <c r="E200" s="78" t="s">
        <v>533</v>
      </c>
      <c r="F200" s="78" t="s">
        <v>338</v>
      </c>
      <c r="G200" s="142"/>
      <c r="H200" s="163" t="s">
        <v>84</v>
      </c>
      <c r="I200" s="142"/>
      <c r="J200" s="145">
        <v>320</v>
      </c>
      <c r="K200" s="145">
        <v>370</v>
      </c>
      <c r="L200" s="145">
        <v>370</v>
      </c>
      <c r="M200" s="48"/>
    </row>
    <row r="201" spans="1:13" s="171" customFormat="1" ht="67.5">
      <c r="A201" s="142" t="s">
        <v>54</v>
      </c>
      <c r="B201" s="143" t="s">
        <v>639</v>
      </c>
      <c r="C201" s="76" t="s">
        <v>532</v>
      </c>
      <c r="D201" s="77" t="s">
        <v>1243</v>
      </c>
      <c r="E201" s="78" t="s">
        <v>310</v>
      </c>
      <c r="F201" s="78" t="s">
        <v>418</v>
      </c>
      <c r="G201" s="142" t="s">
        <v>61</v>
      </c>
      <c r="H201" s="163" t="s">
        <v>84</v>
      </c>
      <c r="I201" s="142" t="s">
        <v>3</v>
      </c>
      <c r="J201" s="145">
        <v>320</v>
      </c>
      <c r="K201" s="145">
        <v>370</v>
      </c>
      <c r="L201" s="145">
        <v>370</v>
      </c>
      <c r="M201" s="48" t="s">
        <v>316</v>
      </c>
    </row>
    <row r="202" spans="1:13" s="171" customFormat="1" ht="45">
      <c r="A202" s="142" t="s">
        <v>54</v>
      </c>
      <c r="B202" s="143" t="s">
        <v>694</v>
      </c>
      <c r="C202" s="76"/>
      <c r="D202" s="77" t="s">
        <v>1203</v>
      </c>
      <c r="E202" s="78" t="s">
        <v>533</v>
      </c>
      <c r="F202" s="78" t="s">
        <v>338</v>
      </c>
      <c r="G202" s="142"/>
      <c r="H202" s="163" t="s">
        <v>85</v>
      </c>
      <c r="I202" s="142"/>
      <c r="J202" s="145">
        <v>76.936000000000007</v>
      </c>
      <c r="K202" s="145">
        <v>81.680000000000007</v>
      </c>
      <c r="L202" s="145">
        <v>84.947000000000003</v>
      </c>
      <c r="M202" s="48"/>
    </row>
    <row r="203" spans="1:13" s="171" customFormat="1" ht="67.5">
      <c r="A203" s="142" t="s">
        <v>54</v>
      </c>
      <c r="B203" s="143" t="s">
        <v>639</v>
      </c>
      <c r="C203" s="76" t="s">
        <v>532</v>
      </c>
      <c r="D203" s="77" t="s">
        <v>1243</v>
      </c>
      <c r="E203" s="78" t="s">
        <v>310</v>
      </c>
      <c r="F203" s="78" t="s">
        <v>418</v>
      </c>
      <c r="G203" s="142" t="s">
        <v>61</v>
      </c>
      <c r="H203" s="163" t="s">
        <v>85</v>
      </c>
      <c r="I203" s="142" t="s">
        <v>3</v>
      </c>
      <c r="J203" s="145">
        <v>76.936000000000007</v>
      </c>
      <c r="K203" s="145">
        <v>81.680000000000007</v>
      </c>
      <c r="L203" s="145">
        <v>84.947000000000003</v>
      </c>
      <c r="M203" s="48" t="s">
        <v>316</v>
      </c>
    </row>
    <row r="204" spans="1:13" s="171" customFormat="1" ht="45">
      <c r="A204" s="142" t="s">
        <v>54</v>
      </c>
      <c r="B204" s="143" t="s">
        <v>695</v>
      </c>
      <c r="C204" s="76"/>
      <c r="D204" s="77" t="s">
        <v>1203</v>
      </c>
      <c r="E204" s="78" t="s">
        <v>533</v>
      </c>
      <c r="F204" s="78" t="s">
        <v>338</v>
      </c>
      <c r="G204" s="142"/>
      <c r="H204" s="163" t="s">
        <v>86</v>
      </c>
      <c r="I204" s="142"/>
      <c r="J204" s="145">
        <v>328.84</v>
      </c>
      <c r="K204" s="145">
        <v>310.79399999999998</v>
      </c>
      <c r="L204" s="145">
        <v>323.22500000000002</v>
      </c>
      <c r="M204" s="48"/>
    </row>
    <row r="205" spans="1:13" s="171" customFormat="1" ht="67.5">
      <c r="A205" s="142" t="s">
        <v>54</v>
      </c>
      <c r="B205" s="143" t="s">
        <v>665</v>
      </c>
      <c r="C205" s="76" t="s">
        <v>532</v>
      </c>
      <c r="D205" s="77" t="s">
        <v>1243</v>
      </c>
      <c r="E205" s="78" t="s">
        <v>310</v>
      </c>
      <c r="F205" s="78" t="s">
        <v>418</v>
      </c>
      <c r="G205" s="142" t="s">
        <v>61</v>
      </c>
      <c r="H205" s="163" t="s">
        <v>86</v>
      </c>
      <c r="I205" s="142" t="s">
        <v>45</v>
      </c>
      <c r="J205" s="145">
        <v>328.84</v>
      </c>
      <c r="K205" s="145">
        <v>310.79399999999998</v>
      </c>
      <c r="L205" s="145">
        <v>323.22500000000002</v>
      </c>
      <c r="M205" s="48" t="s">
        <v>316</v>
      </c>
    </row>
    <row r="206" spans="1:13" s="164" customFormat="1" ht="33.75">
      <c r="A206" s="142" t="s">
        <v>54</v>
      </c>
      <c r="B206" s="143" t="s">
        <v>1003</v>
      </c>
      <c r="C206" s="169"/>
      <c r="D206" s="169"/>
      <c r="E206" s="169"/>
      <c r="F206" s="169"/>
      <c r="G206" s="142"/>
      <c r="H206" s="163" t="s">
        <v>1065</v>
      </c>
      <c r="I206" s="142"/>
      <c r="J206" s="145">
        <v>5987.5</v>
      </c>
      <c r="K206" s="145">
        <v>3969.38</v>
      </c>
      <c r="L206" s="145">
        <v>5369.0829999999996</v>
      </c>
      <c r="M206" s="48"/>
    </row>
    <row r="207" spans="1:13" s="171" customFormat="1" ht="78.75">
      <c r="A207" s="142" t="s">
        <v>54</v>
      </c>
      <c r="B207" s="143" t="s">
        <v>696</v>
      </c>
      <c r="C207" s="80"/>
      <c r="D207" s="77" t="s">
        <v>1203</v>
      </c>
      <c r="E207" s="78" t="s">
        <v>529</v>
      </c>
      <c r="F207" s="78" t="s">
        <v>338</v>
      </c>
      <c r="G207" s="142"/>
      <c r="H207" s="163" t="s">
        <v>87</v>
      </c>
      <c r="I207" s="142"/>
      <c r="J207" s="145">
        <v>4590.1000000000004</v>
      </c>
      <c r="K207" s="145">
        <v>2571.98</v>
      </c>
      <c r="L207" s="145">
        <v>3971.683</v>
      </c>
      <c r="M207" s="48"/>
    </row>
    <row r="208" spans="1:13" s="171" customFormat="1" ht="78.75">
      <c r="A208" s="142" t="s">
        <v>54</v>
      </c>
      <c r="B208" s="143" t="s">
        <v>697</v>
      </c>
      <c r="C208" s="80" t="s">
        <v>528</v>
      </c>
      <c r="D208" s="77" t="s">
        <v>1177</v>
      </c>
      <c r="E208" s="78" t="s">
        <v>310</v>
      </c>
      <c r="F208" s="78" t="s">
        <v>526</v>
      </c>
      <c r="G208" s="142" t="s">
        <v>28</v>
      </c>
      <c r="H208" s="163" t="s">
        <v>87</v>
      </c>
      <c r="I208" s="142" t="s">
        <v>88</v>
      </c>
      <c r="J208" s="145">
        <v>4590.1000000000004</v>
      </c>
      <c r="K208" s="145">
        <v>2571.98</v>
      </c>
      <c r="L208" s="145">
        <v>3971.683</v>
      </c>
      <c r="M208" s="48" t="s">
        <v>316</v>
      </c>
    </row>
    <row r="209" spans="1:13" s="171" customFormat="1" ht="45">
      <c r="A209" s="142" t="s">
        <v>54</v>
      </c>
      <c r="B209" s="143" t="s">
        <v>698</v>
      </c>
      <c r="C209" s="80"/>
      <c r="D209" s="77" t="s">
        <v>1203</v>
      </c>
      <c r="E209" s="78" t="s">
        <v>529</v>
      </c>
      <c r="F209" s="78" t="s">
        <v>338</v>
      </c>
      <c r="G209" s="142"/>
      <c r="H209" s="163" t="s">
        <v>89</v>
      </c>
      <c r="I209" s="142"/>
      <c r="J209" s="145">
        <v>1200</v>
      </c>
      <c r="K209" s="145">
        <v>1200</v>
      </c>
      <c r="L209" s="145">
        <v>1200</v>
      </c>
      <c r="M209" s="48"/>
    </row>
    <row r="210" spans="1:13" s="171" customFormat="1" ht="101.25">
      <c r="A210" s="142" t="s">
        <v>54</v>
      </c>
      <c r="B210" s="143" t="s">
        <v>639</v>
      </c>
      <c r="C210" s="80" t="s">
        <v>528</v>
      </c>
      <c r="D210" s="77" t="s">
        <v>1213</v>
      </c>
      <c r="E210" s="78" t="s">
        <v>310</v>
      </c>
      <c r="F210" s="78" t="s">
        <v>1212</v>
      </c>
      <c r="G210" s="142" t="s">
        <v>90</v>
      </c>
      <c r="H210" s="163" t="s">
        <v>89</v>
      </c>
      <c r="I210" s="142" t="s">
        <v>3</v>
      </c>
      <c r="J210" s="145">
        <v>1200</v>
      </c>
      <c r="K210" s="145">
        <v>1200</v>
      </c>
      <c r="L210" s="145">
        <v>1200</v>
      </c>
      <c r="M210" s="48" t="s">
        <v>316</v>
      </c>
    </row>
    <row r="211" spans="1:13" s="171" customFormat="1" ht="56.25">
      <c r="A211" s="142" t="s">
        <v>54</v>
      </c>
      <c r="B211" s="143" t="s">
        <v>699</v>
      </c>
      <c r="C211" s="80"/>
      <c r="D211" s="77" t="s">
        <v>1203</v>
      </c>
      <c r="E211" s="78" t="s">
        <v>529</v>
      </c>
      <c r="F211" s="78" t="s">
        <v>338</v>
      </c>
      <c r="G211" s="142"/>
      <c r="H211" s="163" t="s">
        <v>91</v>
      </c>
      <c r="I211" s="142"/>
      <c r="J211" s="145">
        <v>187.5</v>
      </c>
      <c r="K211" s="145">
        <v>187.5</v>
      </c>
      <c r="L211" s="145">
        <v>187.5</v>
      </c>
      <c r="M211" s="48"/>
    </row>
    <row r="212" spans="1:13" s="171" customFormat="1" ht="78.75">
      <c r="A212" s="142" t="s">
        <v>54</v>
      </c>
      <c r="B212" s="143" t="s">
        <v>697</v>
      </c>
      <c r="C212" s="80" t="s">
        <v>528</v>
      </c>
      <c r="D212" s="77" t="s">
        <v>1177</v>
      </c>
      <c r="E212" s="78" t="s">
        <v>310</v>
      </c>
      <c r="F212" s="78" t="s">
        <v>526</v>
      </c>
      <c r="G212" s="142" t="s">
        <v>28</v>
      </c>
      <c r="H212" s="163" t="s">
        <v>91</v>
      </c>
      <c r="I212" s="142" t="s">
        <v>88</v>
      </c>
      <c r="J212" s="145">
        <v>187.5</v>
      </c>
      <c r="K212" s="145">
        <v>187.5</v>
      </c>
      <c r="L212" s="145">
        <v>187.5</v>
      </c>
      <c r="M212" s="48" t="s">
        <v>316</v>
      </c>
    </row>
    <row r="213" spans="1:13" s="171" customFormat="1" ht="56.25">
      <c r="A213" s="142" t="s">
        <v>54</v>
      </c>
      <c r="B213" s="143" t="s">
        <v>699</v>
      </c>
      <c r="C213" s="80"/>
      <c r="D213" s="77" t="s">
        <v>1203</v>
      </c>
      <c r="E213" s="78" t="s">
        <v>529</v>
      </c>
      <c r="F213" s="78" t="s">
        <v>338</v>
      </c>
      <c r="G213" s="142"/>
      <c r="H213" s="163" t="s">
        <v>92</v>
      </c>
      <c r="I213" s="142"/>
      <c r="J213" s="145">
        <v>9.9</v>
      </c>
      <c r="K213" s="145">
        <v>9.9</v>
      </c>
      <c r="L213" s="145">
        <v>9.9</v>
      </c>
      <c r="M213" s="48"/>
    </row>
    <row r="214" spans="1:13" s="171" customFormat="1" ht="78.75">
      <c r="A214" s="142" t="s">
        <v>54</v>
      </c>
      <c r="B214" s="143" t="s">
        <v>697</v>
      </c>
      <c r="C214" s="80" t="s">
        <v>528</v>
      </c>
      <c r="D214" s="77" t="s">
        <v>1177</v>
      </c>
      <c r="E214" s="78" t="s">
        <v>310</v>
      </c>
      <c r="F214" s="78" t="s">
        <v>526</v>
      </c>
      <c r="G214" s="142" t="s">
        <v>28</v>
      </c>
      <c r="H214" s="163" t="s">
        <v>92</v>
      </c>
      <c r="I214" s="142" t="s">
        <v>88</v>
      </c>
      <c r="J214" s="145">
        <v>9.9</v>
      </c>
      <c r="K214" s="145">
        <v>9.9</v>
      </c>
      <c r="L214" s="145">
        <v>9.9</v>
      </c>
      <c r="M214" s="48" t="s">
        <v>316</v>
      </c>
    </row>
    <row r="215" spans="1:13" s="164" customFormat="1" ht="45">
      <c r="A215" s="142" t="s">
        <v>54</v>
      </c>
      <c r="B215" s="143" t="s">
        <v>1004</v>
      </c>
      <c r="C215" s="169"/>
      <c r="D215" s="169"/>
      <c r="E215" s="169"/>
      <c r="F215" s="169"/>
      <c r="G215" s="142"/>
      <c r="H215" s="163" t="s">
        <v>1066</v>
      </c>
      <c r="I215" s="142"/>
      <c r="J215" s="145">
        <v>247</v>
      </c>
      <c r="K215" s="145">
        <v>77</v>
      </c>
      <c r="L215" s="145">
        <v>77</v>
      </c>
      <c r="M215" s="48"/>
    </row>
    <row r="216" spans="1:13" s="171" customFormat="1" ht="56.25">
      <c r="A216" s="142" t="s">
        <v>54</v>
      </c>
      <c r="B216" s="143" t="s">
        <v>700</v>
      </c>
      <c r="C216" s="80"/>
      <c r="D216" s="77" t="s">
        <v>1202</v>
      </c>
      <c r="E216" s="78" t="s">
        <v>523</v>
      </c>
      <c r="F216" s="78" t="s">
        <v>522</v>
      </c>
      <c r="G216" s="142"/>
      <c r="H216" s="163" t="s">
        <v>93</v>
      </c>
      <c r="I216" s="142"/>
      <c r="J216" s="145">
        <v>247</v>
      </c>
      <c r="K216" s="145">
        <v>77</v>
      </c>
      <c r="L216" s="145">
        <v>77</v>
      </c>
      <c r="M216" s="48"/>
    </row>
    <row r="217" spans="1:13" s="171" customFormat="1" ht="67.5">
      <c r="A217" s="142" t="s">
        <v>54</v>
      </c>
      <c r="B217" s="143" t="s">
        <v>639</v>
      </c>
      <c r="C217" s="80" t="s">
        <v>521</v>
      </c>
      <c r="D217" s="77" t="s">
        <v>1259</v>
      </c>
      <c r="E217" s="78" t="s">
        <v>310</v>
      </c>
      <c r="F217" s="78" t="s">
        <v>539</v>
      </c>
      <c r="G217" s="142" t="s">
        <v>28</v>
      </c>
      <c r="H217" s="163" t="s">
        <v>93</v>
      </c>
      <c r="I217" s="142" t="s">
        <v>3</v>
      </c>
      <c r="J217" s="145">
        <v>247</v>
      </c>
      <c r="K217" s="145">
        <v>77</v>
      </c>
      <c r="L217" s="145">
        <v>77</v>
      </c>
      <c r="M217" s="48" t="s">
        <v>316</v>
      </c>
    </row>
    <row r="218" spans="1:13" s="164" customFormat="1" ht="123.75">
      <c r="A218" s="142" t="s">
        <v>54</v>
      </c>
      <c r="B218" s="143" t="s">
        <v>1005</v>
      </c>
      <c r="C218" s="169"/>
      <c r="D218" s="169"/>
      <c r="E218" s="169"/>
      <c r="F218" s="169"/>
      <c r="G218" s="142"/>
      <c r="H218" s="163" t="s">
        <v>1067</v>
      </c>
      <c r="I218" s="142"/>
      <c r="J218" s="145">
        <v>1657.1913300000001</v>
      </c>
      <c r="K218" s="145">
        <v>0</v>
      </c>
      <c r="L218" s="145">
        <v>0</v>
      </c>
      <c r="M218" s="48"/>
    </row>
    <row r="219" spans="1:13" s="171" customFormat="1" ht="45">
      <c r="A219" s="142" t="s">
        <v>54</v>
      </c>
      <c r="B219" s="143" t="s">
        <v>780</v>
      </c>
      <c r="C219" s="3"/>
      <c r="D219" s="77" t="s">
        <v>1203</v>
      </c>
      <c r="E219" s="78" t="s">
        <v>373</v>
      </c>
      <c r="F219" s="78" t="s">
        <v>338</v>
      </c>
      <c r="G219" s="142"/>
      <c r="H219" s="163" t="s">
        <v>194</v>
      </c>
      <c r="I219" s="142"/>
      <c r="J219" s="145">
        <v>453.2</v>
      </c>
      <c r="K219" s="145">
        <v>0</v>
      </c>
      <c r="L219" s="145">
        <v>0</v>
      </c>
      <c r="M219" s="48"/>
    </row>
    <row r="220" spans="1:13" s="171" customFormat="1" ht="78.75">
      <c r="A220" s="142" t="s">
        <v>54</v>
      </c>
      <c r="B220" s="143" t="s">
        <v>639</v>
      </c>
      <c r="C220" s="3" t="s">
        <v>393</v>
      </c>
      <c r="D220" s="81" t="s">
        <v>1214</v>
      </c>
      <c r="E220" s="78" t="s">
        <v>310</v>
      </c>
      <c r="F220" s="78" t="s">
        <v>379</v>
      </c>
      <c r="G220" s="142" t="s">
        <v>193</v>
      </c>
      <c r="H220" s="163" t="s">
        <v>194</v>
      </c>
      <c r="I220" s="142" t="s">
        <v>3</v>
      </c>
      <c r="J220" s="145">
        <v>453.2</v>
      </c>
      <c r="K220" s="145">
        <v>0</v>
      </c>
      <c r="L220" s="145">
        <v>0</v>
      </c>
      <c r="M220" s="48" t="s">
        <v>316</v>
      </c>
    </row>
    <row r="221" spans="1:13" s="171" customFormat="1" ht="45">
      <c r="A221" s="142" t="s">
        <v>54</v>
      </c>
      <c r="B221" s="143" t="s">
        <v>781</v>
      </c>
      <c r="C221" s="80"/>
      <c r="D221" s="77" t="s">
        <v>1203</v>
      </c>
      <c r="E221" s="78" t="s">
        <v>373</v>
      </c>
      <c r="F221" s="78" t="s">
        <v>338</v>
      </c>
      <c r="G221" s="142"/>
      <c r="H221" s="163" t="s">
        <v>197</v>
      </c>
      <c r="I221" s="142"/>
      <c r="J221" s="145">
        <v>988.57345999999995</v>
      </c>
      <c r="K221" s="145">
        <v>0</v>
      </c>
      <c r="L221" s="145">
        <v>0</v>
      </c>
      <c r="M221" s="48"/>
    </row>
    <row r="222" spans="1:13" s="171" customFormat="1" ht="78.75">
      <c r="A222" s="142" t="s">
        <v>54</v>
      </c>
      <c r="B222" s="143" t="s">
        <v>639</v>
      </c>
      <c r="C222" s="80" t="s">
        <v>372</v>
      </c>
      <c r="D222" s="81" t="s">
        <v>1214</v>
      </c>
      <c r="E222" s="78" t="s">
        <v>310</v>
      </c>
      <c r="F222" s="78" t="s">
        <v>379</v>
      </c>
      <c r="G222" s="142" t="s">
        <v>198</v>
      </c>
      <c r="H222" s="163" t="s">
        <v>197</v>
      </c>
      <c r="I222" s="142" t="s">
        <v>3</v>
      </c>
      <c r="J222" s="145">
        <v>988.57345999999995</v>
      </c>
      <c r="K222" s="145">
        <v>0</v>
      </c>
      <c r="L222" s="145">
        <v>0</v>
      </c>
      <c r="M222" s="48" t="s">
        <v>316</v>
      </c>
    </row>
    <row r="223" spans="1:13" s="171" customFormat="1" ht="45">
      <c r="A223" s="142" t="s">
        <v>54</v>
      </c>
      <c r="B223" s="143" t="s">
        <v>780</v>
      </c>
      <c r="C223" s="3"/>
      <c r="D223" s="77" t="s">
        <v>1203</v>
      </c>
      <c r="E223" s="78" t="s">
        <v>373</v>
      </c>
      <c r="F223" s="78" t="s">
        <v>338</v>
      </c>
      <c r="G223" s="142"/>
      <c r="H223" s="163" t="s">
        <v>200</v>
      </c>
      <c r="I223" s="142"/>
      <c r="J223" s="145">
        <v>67.7</v>
      </c>
      <c r="K223" s="145">
        <v>0</v>
      </c>
      <c r="L223" s="145">
        <v>0</v>
      </c>
      <c r="M223" s="48"/>
    </row>
    <row r="224" spans="1:13" s="171" customFormat="1" ht="78.75">
      <c r="A224" s="142" t="s">
        <v>54</v>
      </c>
      <c r="B224" s="143" t="s">
        <v>639</v>
      </c>
      <c r="C224" s="3" t="s">
        <v>393</v>
      </c>
      <c r="D224" s="81" t="s">
        <v>1214</v>
      </c>
      <c r="E224" s="78" t="s">
        <v>310</v>
      </c>
      <c r="F224" s="78" t="s">
        <v>379</v>
      </c>
      <c r="G224" s="142" t="s">
        <v>193</v>
      </c>
      <c r="H224" s="163" t="s">
        <v>200</v>
      </c>
      <c r="I224" s="142" t="s">
        <v>3</v>
      </c>
      <c r="J224" s="145">
        <v>67.7</v>
      </c>
      <c r="K224" s="145">
        <v>0</v>
      </c>
      <c r="L224" s="145">
        <v>0</v>
      </c>
      <c r="M224" s="48" t="s">
        <v>316</v>
      </c>
    </row>
    <row r="225" spans="1:13" s="171" customFormat="1" ht="45">
      <c r="A225" s="142" t="s">
        <v>54</v>
      </c>
      <c r="B225" s="143" t="s">
        <v>781</v>
      </c>
      <c r="C225" s="80"/>
      <c r="D225" s="77" t="s">
        <v>1203</v>
      </c>
      <c r="E225" s="78" t="s">
        <v>373</v>
      </c>
      <c r="F225" s="78" t="s">
        <v>338</v>
      </c>
      <c r="G225" s="142"/>
      <c r="H225" s="163" t="s">
        <v>203</v>
      </c>
      <c r="I225" s="142"/>
      <c r="J225" s="145">
        <v>147.71787</v>
      </c>
      <c r="K225" s="145">
        <v>0</v>
      </c>
      <c r="L225" s="145">
        <v>0</v>
      </c>
      <c r="M225" s="48"/>
    </row>
    <row r="226" spans="1:13" s="171" customFormat="1" ht="78.75">
      <c r="A226" s="142" t="s">
        <v>54</v>
      </c>
      <c r="B226" s="143" t="s">
        <v>639</v>
      </c>
      <c r="C226" s="80" t="s">
        <v>372</v>
      </c>
      <c r="D226" s="81" t="s">
        <v>1214</v>
      </c>
      <c r="E226" s="78" t="s">
        <v>310</v>
      </c>
      <c r="F226" s="78" t="s">
        <v>379</v>
      </c>
      <c r="G226" s="142" t="s">
        <v>198</v>
      </c>
      <c r="H226" s="163" t="s">
        <v>203</v>
      </c>
      <c r="I226" s="142" t="s">
        <v>3</v>
      </c>
      <c r="J226" s="145">
        <v>147.71787</v>
      </c>
      <c r="K226" s="145">
        <v>0</v>
      </c>
      <c r="L226" s="145">
        <v>0</v>
      </c>
      <c r="M226" s="48" t="s">
        <v>316</v>
      </c>
    </row>
    <row r="227" spans="1:13" s="164" customFormat="1" ht="45">
      <c r="A227" s="142" t="s">
        <v>54</v>
      </c>
      <c r="B227" s="143" t="s">
        <v>1006</v>
      </c>
      <c r="C227" s="169"/>
      <c r="D227" s="169"/>
      <c r="E227" s="169"/>
      <c r="F227" s="169"/>
      <c r="G227" s="142"/>
      <c r="H227" s="163" t="s">
        <v>1068</v>
      </c>
      <c r="I227" s="142"/>
      <c r="J227" s="145">
        <v>17126.758899999997</v>
      </c>
      <c r="K227" s="145">
        <v>0</v>
      </c>
      <c r="L227" s="145">
        <v>0</v>
      </c>
      <c r="M227" s="48"/>
    </row>
    <row r="228" spans="1:13" s="171" customFormat="1" ht="56.25">
      <c r="A228" s="142" t="s">
        <v>54</v>
      </c>
      <c r="B228" s="143" t="s">
        <v>1153</v>
      </c>
      <c r="C228" s="3"/>
      <c r="D228" s="77" t="s">
        <v>1203</v>
      </c>
      <c r="E228" s="78" t="s">
        <v>373</v>
      </c>
      <c r="F228" s="78" t="s">
        <v>338</v>
      </c>
      <c r="G228" s="142"/>
      <c r="H228" s="163" t="s">
        <v>1141</v>
      </c>
      <c r="I228" s="142"/>
      <c r="J228" s="145">
        <v>2057.6</v>
      </c>
      <c r="K228" s="145">
        <v>0</v>
      </c>
      <c r="L228" s="145">
        <v>0</v>
      </c>
      <c r="M228" s="48"/>
    </row>
    <row r="229" spans="1:13" s="171" customFormat="1" ht="78.75">
      <c r="A229" s="142" t="s">
        <v>54</v>
      </c>
      <c r="B229" s="143" t="s">
        <v>639</v>
      </c>
      <c r="C229" s="3" t="s">
        <v>386</v>
      </c>
      <c r="D229" s="81" t="s">
        <v>1214</v>
      </c>
      <c r="E229" s="78" t="s">
        <v>310</v>
      </c>
      <c r="F229" s="78" t="s">
        <v>379</v>
      </c>
      <c r="G229" s="142" t="s">
        <v>188</v>
      </c>
      <c r="H229" s="163" t="s">
        <v>1141</v>
      </c>
      <c r="I229" s="142" t="s">
        <v>3</v>
      </c>
      <c r="J229" s="145">
        <v>2057.6</v>
      </c>
      <c r="K229" s="145">
        <v>0</v>
      </c>
      <c r="L229" s="145">
        <v>0</v>
      </c>
      <c r="M229" s="48" t="s">
        <v>316</v>
      </c>
    </row>
    <row r="230" spans="1:13" s="171" customFormat="1" ht="56.25">
      <c r="A230" s="142" t="s">
        <v>54</v>
      </c>
      <c r="B230" s="143" t="s">
        <v>963</v>
      </c>
      <c r="C230" s="3"/>
      <c r="D230" s="77" t="s">
        <v>1203</v>
      </c>
      <c r="E230" s="78" t="s">
        <v>373</v>
      </c>
      <c r="F230" s="78" t="s">
        <v>338</v>
      </c>
      <c r="G230" s="142"/>
      <c r="H230" s="163" t="s">
        <v>918</v>
      </c>
      <c r="I230" s="142"/>
      <c r="J230" s="145">
        <v>1726.1398999999999</v>
      </c>
      <c r="K230" s="145">
        <v>0</v>
      </c>
      <c r="L230" s="145">
        <v>0</v>
      </c>
      <c r="M230" s="48"/>
    </row>
    <row r="231" spans="1:13" s="171" customFormat="1" ht="78.75">
      <c r="A231" s="142" t="s">
        <v>54</v>
      </c>
      <c r="B231" s="143" t="s">
        <v>639</v>
      </c>
      <c r="C231" s="3" t="s">
        <v>393</v>
      </c>
      <c r="D231" s="81" t="s">
        <v>1214</v>
      </c>
      <c r="E231" s="78" t="s">
        <v>310</v>
      </c>
      <c r="F231" s="78" t="s">
        <v>379</v>
      </c>
      <c r="G231" s="142" t="s">
        <v>193</v>
      </c>
      <c r="H231" s="163" t="s">
        <v>918</v>
      </c>
      <c r="I231" s="142" t="s">
        <v>3</v>
      </c>
      <c r="J231" s="145">
        <v>1726.1398999999999</v>
      </c>
      <c r="K231" s="145">
        <v>0</v>
      </c>
      <c r="L231" s="145">
        <v>0</v>
      </c>
      <c r="M231" s="48" t="s">
        <v>316</v>
      </c>
    </row>
    <row r="232" spans="1:13" s="171" customFormat="1" ht="56.25">
      <c r="A232" s="142" t="s">
        <v>54</v>
      </c>
      <c r="B232" s="143" t="s">
        <v>964</v>
      </c>
      <c r="C232" s="3"/>
      <c r="D232" s="77" t="s">
        <v>1203</v>
      </c>
      <c r="E232" s="78" t="s">
        <v>373</v>
      </c>
      <c r="F232" s="78" t="s">
        <v>338</v>
      </c>
      <c r="G232" s="142"/>
      <c r="H232" s="163" t="s">
        <v>917</v>
      </c>
      <c r="I232" s="142"/>
      <c r="J232" s="145">
        <v>1126.7826599999999</v>
      </c>
      <c r="K232" s="145">
        <v>0</v>
      </c>
      <c r="L232" s="145">
        <v>0</v>
      </c>
      <c r="M232" s="48"/>
    </row>
    <row r="233" spans="1:13" s="171" customFormat="1" ht="78.75">
      <c r="A233" s="142" t="s">
        <v>54</v>
      </c>
      <c r="B233" s="143" t="s">
        <v>639</v>
      </c>
      <c r="C233" s="3" t="s">
        <v>393</v>
      </c>
      <c r="D233" s="81" t="s">
        <v>1214</v>
      </c>
      <c r="E233" s="78" t="s">
        <v>310</v>
      </c>
      <c r="F233" s="78" t="s">
        <v>379</v>
      </c>
      <c r="G233" s="142" t="s">
        <v>193</v>
      </c>
      <c r="H233" s="163" t="s">
        <v>917</v>
      </c>
      <c r="I233" s="142" t="s">
        <v>3</v>
      </c>
      <c r="J233" s="145">
        <v>1126.7826599999999</v>
      </c>
      <c r="K233" s="145">
        <v>0</v>
      </c>
      <c r="L233" s="145">
        <v>0</v>
      </c>
      <c r="M233" s="48" t="s">
        <v>316</v>
      </c>
    </row>
    <row r="234" spans="1:13" s="171" customFormat="1" ht="56.25">
      <c r="A234" s="142" t="s">
        <v>54</v>
      </c>
      <c r="B234" s="143" t="s">
        <v>965</v>
      </c>
      <c r="C234" s="3"/>
      <c r="D234" s="77" t="s">
        <v>1203</v>
      </c>
      <c r="E234" s="78" t="s">
        <v>373</v>
      </c>
      <c r="F234" s="78" t="s">
        <v>338</v>
      </c>
      <c r="G234" s="142"/>
      <c r="H234" s="163" t="s">
        <v>916</v>
      </c>
      <c r="I234" s="142"/>
      <c r="J234" s="145">
        <v>2401.8679200000001</v>
      </c>
      <c r="K234" s="145">
        <v>0</v>
      </c>
      <c r="L234" s="145">
        <v>0</v>
      </c>
      <c r="M234" s="48"/>
    </row>
    <row r="235" spans="1:13" s="171" customFormat="1" ht="78.75">
      <c r="A235" s="142" t="s">
        <v>54</v>
      </c>
      <c r="B235" s="143" t="s">
        <v>639</v>
      </c>
      <c r="C235" s="3" t="s">
        <v>393</v>
      </c>
      <c r="D235" s="81" t="s">
        <v>1214</v>
      </c>
      <c r="E235" s="78" t="s">
        <v>310</v>
      </c>
      <c r="F235" s="78" t="s">
        <v>379</v>
      </c>
      <c r="G235" s="142" t="s">
        <v>193</v>
      </c>
      <c r="H235" s="163" t="s">
        <v>916</v>
      </c>
      <c r="I235" s="142" t="s">
        <v>3</v>
      </c>
      <c r="J235" s="145">
        <v>2401.8679200000001</v>
      </c>
      <c r="K235" s="145">
        <v>0</v>
      </c>
      <c r="L235" s="145">
        <v>0</v>
      </c>
      <c r="M235" s="48" t="s">
        <v>316</v>
      </c>
    </row>
    <row r="236" spans="1:13" s="171" customFormat="1" ht="56.25">
      <c r="A236" s="142" t="s">
        <v>54</v>
      </c>
      <c r="B236" s="143" t="s">
        <v>966</v>
      </c>
      <c r="C236" s="80"/>
      <c r="D236" s="77" t="s">
        <v>1203</v>
      </c>
      <c r="E236" s="78" t="s">
        <v>373</v>
      </c>
      <c r="F236" s="78" t="s">
        <v>338</v>
      </c>
      <c r="G236" s="142"/>
      <c r="H236" s="163" t="s">
        <v>915</v>
      </c>
      <c r="I236" s="142"/>
      <c r="J236" s="145">
        <v>851.69981000000007</v>
      </c>
      <c r="K236" s="145">
        <v>0</v>
      </c>
      <c r="L236" s="145">
        <v>0</v>
      </c>
      <c r="M236" s="48"/>
    </row>
    <row r="237" spans="1:13" s="171" customFormat="1" ht="78.75">
      <c r="A237" s="142" t="s">
        <v>54</v>
      </c>
      <c r="B237" s="143" t="s">
        <v>639</v>
      </c>
      <c r="C237" s="80" t="s">
        <v>386</v>
      </c>
      <c r="D237" s="81" t="s">
        <v>1214</v>
      </c>
      <c r="E237" s="78" t="s">
        <v>310</v>
      </c>
      <c r="F237" s="78" t="s">
        <v>379</v>
      </c>
      <c r="G237" s="142" t="s">
        <v>188</v>
      </c>
      <c r="H237" s="163" t="s">
        <v>915</v>
      </c>
      <c r="I237" s="142" t="s">
        <v>3</v>
      </c>
      <c r="J237" s="145">
        <v>851.69981000000007</v>
      </c>
      <c r="K237" s="145">
        <v>0</v>
      </c>
      <c r="L237" s="145">
        <v>0</v>
      </c>
      <c r="M237" s="48" t="s">
        <v>316</v>
      </c>
    </row>
    <row r="238" spans="1:13" s="171" customFormat="1" ht="56.25">
      <c r="A238" s="142" t="s">
        <v>54</v>
      </c>
      <c r="B238" s="143" t="s">
        <v>912</v>
      </c>
      <c r="C238" s="80"/>
      <c r="D238" s="77" t="s">
        <v>1203</v>
      </c>
      <c r="E238" s="78" t="s">
        <v>373</v>
      </c>
      <c r="F238" s="78" t="s">
        <v>338</v>
      </c>
      <c r="G238" s="142"/>
      <c r="H238" s="163" t="s">
        <v>269</v>
      </c>
      <c r="I238" s="142"/>
      <c r="J238" s="145">
        <v>7806.0076799999997</v>
      </c>
      <c r="K238" s="145">
        <v>0</v>
      </c>
      <c r="L238" s="145">
        <v>0</v>
      </c>
      <c r="M238" s="48"/>
    </row>
    <row r="239" spans="1:13" s="171" customFormat="1" ht="78.75">
      <c r="A239" s="142" t="s">
        <v>54</v>
      </c>
      <c r="B239" s="143" t="s">
        <v>639</v>
      </c>
      <c r="C239" s="80" t="s">
        <v>386</v>
      </c>
      <c r="D239" s="81" t="s">
        <v>1214</v>
      </c>
      <c r="E239" s="78" t="s">
        <v>310</v>
      </c>
      <c r="F239" s="78" t="s">
        <v>379</v>
      </c>
      <c r="G239" s="142" t="s">
        <v>188</v>
      </c>
      <c r="H239" s="163" t="s">
        <v>269</v>
      </c>
      <c r="I239" s="142" t="s">
        <v>3</v>
      </c>
      <c r="J239" s="145">
        <v>7806.0076799999997</v>
      </c>
      <c r="K239" s="145">
        <v>0</v>
      </c>
      <c r="L239" s="145">
        <v>0</v>
      </c>
      <c r="M239" s="48" t="s">
        <v>316</v>
      </c>
    </row>
    <row r="240" spans="1:13" s="171" customFormat="1" ht="56.25">
      <c r="A240" s="142" t="s">
        <v>54</v>
      </c>
      <c r="B240" s="143" t="s">
        <v>967</v>
      </c>
      <c r="C240" s="80"/>
      <c r="D240" s="77" t="s">
        <v>1203</v>
      </c>
      <c r="E240" s="6" t="s">
        <v>373</v>
      </c>
      <c r="F240" s="78" t="s">
        <v>338</v>
      </c>
      <c r="G240" s="142"/>
      <c r="H240" s="163" t="s">
        <v>936</v>
      </c>
      <c r="I240" s="142"/>
      <c r="J240" s="145">
        <v>1156.66093</v>
      </c>
      <c r="K240" s="145">
        <v>0</v>
      </c>
      <c r="L240" s="145">
        <v>0</v>
      </c>
      <c r="M240" s="48"/>
    </row>
    <row r="241" spans="1:13" s="171" customFormat="1" ht="78.75">
      <c r="A241" s="142" t="s">
        <v>54</v>
      </c>
      <c r="B241" s="143" t="s">
        <v>639</v>
      </c>
      <c r="C241" s="3" t="s">
        <v>404</v>
      </c>
      <c r="D241" s="81" t="s">
        <v>1214</v>
      </c>
      <c r="E241" s="78" t="s">
        <v>310</v>
      </c>
      <c r="F241" s="78" t="s">
        <v>379</v>
      </c>
      <c r="G241" s="142" t="s">
        <v>123</v>
      </c>
      <c r="H241" s="163" t="s">
        <v>936</v>
      </c>
      <c r="I241" s="142" t="s">
        <v>3</v>
      </c>
      <c r="J241" s="145">
        <v>1156.66093</v>
      </c>
      <c r="K241" s="145">
        <v>0</v>
      </c>
      <c r="L241" s="145">
        <v>0</v>
      </c>
      <c r="M241" s="48" t="s">
        <v>316</v>
      </c>
    </row>
    <row r="242" spans="1:13" s="164" customFormat="1" ht="45">
      <c r="A242" s="142" t="s">
        <v>54</v>
      </c>
      <c r="B242" s="143" t="s">
        <v>1007</v>
      </c>
      <c r="C242" s="169"/>
      <c r="D242" s="169"/>
      <c r="E242" s="169"/>
      <c r="F242" s="169"/>
      <c r="G242" s="142"/>
      <c r="H242" s="163" t="s">
        <v>1069</v>
      </c>
      <c r="I242" s="142"/>
      <c r="J242" s="145">
        <v>1742.8973000000001</v>
      </c>
      <c r="K242" s="145">
        <v>0</v>
      </c>
      <c r="L242" s="145">
        <v>0</v>
      </c>
      <c r="M242" s="48"/>
    </row>
    <row r="243" spans="1:13" s="171" customFormat="1" ht="56.25">
      <c r="A243" s="142" t="s">
        <v>54</v>
      </c>
      <c r="B243" s="143" t="s">
        <v>967</v>
      </c>
      <c r="C243" s="80"/>
      <c r="D243" s="77" t="s">
        <v>1203</v>
      </c>
      <c r="E243" s="78" t="s">
        <v>373</v>
      </c>
      <c r="F243" s="78" t="s">
        <v>338</v>
      </c>
      <c r="G243" s="142"/>
      <c r="H243" s="163" t="s">
        <v>914</v>
      </c>
      <c r="I243" s="142"/>
      <c r="J243" s="145">
        <v>1742.8973000000001</v>
      </c>
      <c r="K243" s="145">
        <v>0</v>
      </c>
      <c r="L243" s="145">
        <v>0</v>
      </c>
      <c r="M243" s="48"/>
    </row>
    <row r="244" spans="1:13" s="171" customFormat="1" ht="78.75">
      <c r="A244" s="142" t="s">
        <v>54</v>
      </c>
      <c r="B244" s="143" t="s">
        <v>639</v>
      </c>
      <c r="C244" s="80" t="s">
        <v>372</v>
      </c>
      <c r="D244" s="81" t="s">
        <v>1214</v>
      </c>
      <c r="E244" s="78" t="s">
        <v>310</v>
      </c>
      <c r="F244" s="78" t="s">
        <v>379</v>
      </c>
      <c r="G244" s="142" t="s">
        <v>198</v>
      </c>
      <c r="H244" s="163" t="s">
        <v>914</v>
      </c>
      <c r="I244" s="142" t="s">
        <v>3</v>
      </c>
      <c r="J244" s="145">
        <v>1742.8973000000001</v>
      </c>
      <c r="K244" s="145">
        <v>0</v>
      </c>
      <c r="L244" s="145">
        <v>0</v>
      </c>
      <c r="M244" s="48" t="s">
        <v>316</v>
      </c>
    </row>
    <row r="245" spans="1:13" s="164" customFormat="1" ht="56.25">
      <c r="A245" s="142" t="s">
        <v>54</v>
      </c>
      <c r="B245" s="143" t="s">
        <v>1008</v>
      </c>
      <c r="C245" s="169"/>
      <c r="D245" s="169"/>
      <c r="E245" s="169"/>
      <c r="F245" s="169"/>
      <c r="G245" s="142"/>
      <c r="H245" s="163" t="s">
        <v>1070</v>
      </c>
      <c r="I245" s="142"/>
      <c r="J245" s="145">
        <v>0</v>
      </c>
      <c r="K245" s="145">
        <v>0</v>
      </c>
      <c r="L245" s="145">
        <v>16820.919999999998</v>
      </c>
      <c r="M245" s="48"/>
    </row>
    <row r="246" spans="1:13" s="171" customFormat="1" ht="56.25">
      <c r="A246" s="142" t="s">
        <v>54</v>
      </c>
      <c r="B246" s="143" t="s">
        <v>968</v>
      </c>
      <c r="C246" s="80"/>
      <c r="D246" s="77" t="s">
        <v>1203</v>
      </c>
      <c r="E246" s="78" t="s">
        <v>445</v>
      </c>
      <c r="F246" s="78" t="s">
        <v>338</v>
      </c>
      <c r="G246" s="142"/>
      <c r="H246" s="163" t="s">
        <v>894</v>
      </c>
      <c r="I246" s="142"/>
      <c r="J246" s="145">
        <v>0</v>
      </c>
      <c r="K246" s="145">
        <v>0</v>
      </c>
      <c r="L246" s="145">
        <v>14634.2</v>
      </c>
      <c r="M246" s="48"/>
    </row>
    <row r="247" spans="1:13" s="171" customFormat="1" ht="67.5">
      <c r="A247" s="142" t="s">
        <v>54</v>
      </c>
      <c r="B247" s="143" t="s">
        <v>639</v>
      </c>
      <c r="C247" s="80" t="s">
        <v>470</v>
      </c>
      <c r="D247" s="77" t="s">
        <v>1215</v>
      </c>
      <c r="E247" s="78" t="s">
        <v>905</v>
      </c>
      <c r="F247" s="78" t="s">
        <v>906</v>
      </c>
      <c r="G247" s="142" t="s">
        <v>168</v>
      </c>
      <c r="H247" s="163" t="s">
        <v>894</v>
      </c>
      <c r="I247" s="142" t="s">
        <v>3</v>
      </c>
      <c r="J247" s="145">
        <v>0</v>
      </c>
      <c r="K247" s="145">
        <v>0</v>
      </c>
      <c r="L247" s="145">
        <v>14634.2</v>
      </c>
      <c r="M247" s="48" t="s">
        <v>316</v>
      </c>
    </row>
    <row r="248" spans="1:13" s="171" customFormat="1" ht="56.25">
      <c r="A248" s="142" t="s">
        <v>54</v>
      </c>
      <c r="B248" s="143" t="s">
        <v>968</v>
      </c>
      <c r="C248" s="80"/>
      <c r="D248" s="77" t="s">
        <v>1203</v>
      </c>
      <c r="E248" s="78" t="s">
        <v>445</v>
      </c>
      <c r="F248" s="78" t="s">
        <v>338</v>
      </c>
      <c r="G248" s="142"/>
      <c r="H248" s="163" t="s">
        <v>893</v>
      </c>
      <c r="I248" s="142"/>
      <c r="J248" s="145">
        <v>0</v>
      </c>
      <c r="K248" s="145">
        <v>0</v>
      </c>
      <c r="L248" s="145">
        <v>2186.7199999999998</v>
      </c>
      <c r="M248" s="48"/>
    </row>
    <row r="249" spans="1:13" s="171" customFormat="1" ht="67.5">
      <c r="A249" s="142" t="s">
        <v>54</v>
      </c>
      <c r="B249" s="143" t="s">
        <v>639</v>
      </c>
      <c r="C249" s="80" t="s">
        <v>470</v>
      </c>
      <c r="D249" s="77" t="s">
        <v>1215</v>
      </c>
      <c r="E249" s="78" t="s">
        <v>905</v>
      </c>
      <c r="F249" s="78" t="s">
        <v>906</v>
      </c>
      <c r="G249" s="142" t="s">
        <v>168</v>
      </c>
      <c r="H249" s="163" t="s">
        <v>893</v>
      </c>
      <c r="I249" s="142" t="s">
        <v>3</v>
      </c>
      <c r="J249" s="145">
        <v>0</v>
      </c>
      <c r="K249" s="145">
        <v>0</v>
      </c>
      <c r="L249" s="145">
        <v>2186.7199999999998</v>
      </c>
      <c r="M249" s="48" t="s">
        <v>316</v>
      </c>
    </row>
    <row r="250" spans="1:13" s="164" customFormat="1" ht="45">
      <c r="A250" s="142" t="s">
        <v>54</v>
      </c>
      <c r="B250" s="143" t="s">
        <v>1009</v>
      </c>
      <c r="C250" s="169"/>
      <c r="D250" s="169"/>
      <c r="E250" s="169"/>
      <c r="F250" s="169"/>
      <c r="G250" s="142"/>
      <c r="H250" s="163" t="s">
        <v>1071</v>
      </c>
      <c r="I250" s="142"/>
      <c r="J250" s="145">
        <v>19351.942199999998</v>
      </c>
      <c r="K250" s="145">
        <v>0</v>
      </c>
      <c r="L250" s="145">
        <v>0</v>
      </c>
      <c r="M250" s="48"/>
    </row>
    <row r="251" spans="1:13" s="171" customFormat="1" ht="45">
      <c r="A251" s="142" t="s">
        <v>54</v>
      </c>
      <c r="B251" s="143" t="s">
        <v>896</v>
      </c>
      <c r="C251" s="80"/>
      <c r="D251" s="77" t="s">
        <v>1203</v>
      </c>
      <c r="E251" s="78" t="s">
        <v>373</v>
      </c>
      <c r="F251" s="78" t="s">
        <v>338</v>
      </c>
      <c r="G251" s="142"/>
      <c r="H251" s="163" t="s">
        <v>892</v>
      </c>
      <c r="I251" s="142"/>
      <c r="J251" s="145">
        <v>19351.942199999998</v>
      </c>
      <c r="K251" s="145">
        <v>0</v>
      </c>
      <c r="L251" s="145">
        <v>0</v>
      </c>
      <c r="M251" s="48"/>
    </row>
    <row r="252" spans="1:13" s="171" customFormat="1" ht="67.5">
      <c r="A252" s="142" t="s">
        <v>54</v>
      </c>
      <c r="B252" s="143" t="s">
        <v>897</v>
      </c>
      <c r="C252" s="80" t="s">
        <v>404</v>
      </c>
      <c r="D252" s="77" t="s">
        <v>1194</v>
      </c>
      <c r="E252" s="78" t="s">
        <v>310</v>
      </c>
      <c r="F252" s="78" t="s">
        <v>438</v>
      </c>
      <c r="G252" s="142" t="s">
        <v>123</v>
      </c>
      <c r="H252" s="163" t="s">
        <v>892</v>
      </c>
      <c r="I252" s="142" t="s">
        <v>935</v>
      </c>
      <c r="J252" s="145">
        <v>19351.942199999998</v>
      </c>
      <c r="K252" s="145">
        <v>0</v>
      </c>
      <c r="L252" s="145">
        <v>0</v>
      </c>
      <c r="M252" s="48" t="s">
        <v>316</v>
      </c>
    </row>
    <row r="253" spans="1:13" s="164" customFormat="1" ht="45">
      <c r="A253" s="142" t="s">
        <v>54</v>
      </c>
      <c r="B253" s="143" t="s">
        <v>1010</v>
      </c>
      <c r="C253" s="169"/>
      <c r="D253" s="169"/>
      <c r="E253" s="169"/>
      <c r="F253" s="169"/>
      <c r="G253" s="142"/>
      <c r="H253" s="163" t="s">
        <v>1072</v>
      </c>
      <c r="I253" s="142"/>
      <c r="J253" s="145">
        <v>2743.4271400000002</v>
      </c>
      <c r="K253" s="145">
        <v>0</v>
      </c>
      <c r="L253" s="145">
        <v>0</v>
      </c>
      <c r="M253" s="48"/>
    </row>
    <row r="254" spans="1:13" s="171" customFormat="1" ht="45">
      <c r="A254" s="142" t="s">
        <v>54</v>
      </c>
      <c r="B254" s="143" t="s">
        <v>969</v>
      </c>
      <c r="C254" s="80"/>
      <c r="D254" s="77" t="s">
        <v>1203</v>
      </c>
      <c r="E254" s="78" t="s">
        <v>373</v>
      </c>
      <c r="F254" s="78" t="s">
        <v>338</v>
      </c>
      <c r="G254" s="142"/>
      <c r="H254" s="163" t="s">
        <v>891</v>
      </c>
      <c r="I254" s="142"/>
      <c r="J254" s="145">
        <v>2743.4271400000002</v>
      </c>
      <c r="K254" s="145">
        <v>0</v>
      </c>
      <c r="L254" s="145">
        <v>0</v>
      </c>
      <c r="M254" s="48"/>
    </row>
    <row r="255" spans="1:13" s="171" customFormat="1" ht="67.5">
      <c r="A255" s="142" t="s">
        <v>54</v>
      </c>
      <c r="B255" s="143" t="s">
        <v>639</v>
      </c>
      <c r="C255" s="80" t="s">
        <v>470</v>
      </c>
      <c r="D255" s="77" t="s">
        <v>1194</v>
      </c>
      <c r="E255" s="78" t="s">
        <v>310</v>
      </c>
      <c r="F255" s="78" t="s">
        <v>438</v>
      </c>
      <c r="G255" s="142" t="s">
        <v>168</v>
      </c>
      <c r="H255" s="163" t="s">
        <v>891</v>
      </c>
      <c r="I255" s="142" t="s">
        <v>3</v>
      </c>
      <c r="J255" s="145">
        <v>2743.4271400000002</v>
      </c>
      <c r="K255" s="145">
        <v>0</v>
      </c>
      <c r="L255" s="145">
        <v>0</v>
      </c>
      <c r="M255" s="48" t="s">
        <v>316</v>
      </c>
    </row>
    <row r="256" spans="1:13" s="164" customFormat="1" ht="67.5">
      <c r="A256" s="142" t="s">
        <v>54</v>
      </c>
      <c r="B256" s="143" t="s">
        <v>1011</v>
      </c>
      <c r="C256" s="169"/>
      <c r="D256" s="169"/>
      <c r="E256" s="169"/>
      <c r="F256" s="169"/>
      <c r="G256" s="142"/>
      <c r="H256" s="163" t="s">
        <v>1073</v>
      </c>
      <c r="I256" s="142"/>
      <c r="J256" s="145">
        <v>21602.95577</v>
      </c>
      <c r="K256" s="145">
        <v>0</v>
      </c>
      <c r="L256" s="145">
        <v>0</v>
      </c>
      <c r="M256" s="48"/>
    </row>
    <row r="257" spans="1:13" s="171" customFormat="1" ht="45">
      <c r="A257" s="142" t="s">
        <v>54</v>
      </c>
      <c r="B257" s="143" t="s">
        <v>899</v>
      </c>
      <c r="C257" s="80"/>
      <c r="D257" s="77" t="s">
        <v>1203</v>
      </c>
      <c r="E257" s="78" t="s">
        <v>445</v>
      </c>
      <c r="F257" s="78" t="s">
        <v>338</v>
      </c>
      <c r="G257" s="142"/>
      <c r="H257" s="163" t="s">
        <v>890</v>
      </c>
      <c r="I257" s="142"/>
      <c r="J257" s="145">
        <v>19143</v>
      </c>
      <c r="K257" s="145">
        <v>0</v>
      </c>
      <c r="L257" s="145">
        <v>0</v>
      </c>
      <c r="M257" s="48"/>
    </row>
    <row r="258" spans="1:13" s="171" customFormat="1" ht="67.5">
      <c r="A258" s="142" t="s">
        <v>54</v>
      </c>
      <c r="B258" s="143" t="s">
        <v>639</v>
      </c>
      <c r="C258" s="80" t="s">
        <v>525</v>
      </c>
      <c r="D258" s="77" t="s">
        <v>1216</v>
      </c>
      <c r="E258" s="78" t="s">
        <v>310</v>
      </c>
      <c r="F258" s="78" t="s">
        <v>908</v>
      </c>
      <c r="G258" s="142" t="s">
        <v>76</v>
      </c>
      <c r="H258" s="163" t="s">
        <v>890</v>
      </c>
      <c r="I258" s="142" t="s">
        <v>3</v>
      </c>
      <c r="J258" s="145">
        <v>19143</v>
      </c>
      <c r="K258" s="145">
        <v>0</v>
      </c>
      <c r="L258" s="145">
        <v>0</v>
      </c>
      <c r="M258" s="48" t="s">
        <v>316</v>
      </c>
    </row>
    <row r="259" spans="1:13" s="171" customFormat="1" ht="45">
      <c r="A259" s="142" t="s">
        <v>54</v>
      </c>
      <c r="B259" s="143" t="s">
        <v>899</v>
      </c>
      <c r="C259" s="80"/>
      <c r="D259" s="77" t="s">
        <v>1203</v>
      </c>
      <c r="E259" s="78" t="s">
        <v>445</v>
      </c>
      <c r="F259" s="78" t="s">
        <v>338</v>
      </c>
      <c r="G259" s="142"/>
      <c r="H259" s="163" t="s">
        <v>889</v>
      </c>
      <c r="I259" s="142"/>
      <c r="J259" s="145">
        <v>2459.95577</v>
      </c>
      <c r="K259" s="145">
        <v>0</v>
      </c>
      <c r="L259" s="145">
        <v>0</v>
      </c>
      <c r="M259" s="48"/>
    </row>
    <row r="260" spans="1:13" s="171" customFormat="1" ht="67.5">
      <c r="A260" s="142" t="s">
        <v>54</v>
      </c>
      <c r="B260" s="143" t="s">
        <v>639</v>
      </c>
      <c r="C260" s="80" t="s">
        <v>525</v>
      </c>
      <c r="D260" s="77" t="s">
        <v>1217</v>
      </c>
      <c r="E260" s="78" t="s">
        <v>310</v>
      </c>
      <c r="F260" s="78" t="s">
        <v>908</v>
      </c>
      <c r="G260" s="142" t="s">
        <v>76</v>
      </c>
      <c r="H260" s="163" t="s">
        <v>889</v>
      </c>
      <c r="I260" s="142" t="s">
        <v>3</v>
      </c>
      <c r="J260" s="145">
        <v>2459.95577</v>
      </c>
      <c r="K260" s="145">
        <v>0</v>
      </c>
      <c r="L260" s="145">
        <v>0</v>
      </c>
      <c r="M260" s="48" t="s">
        <v>316</v>
      </c>
    </row>
    <row r="261" spans="1:13" s="164" customFormat="1" ht="56.25">
      <c r="A261" s="142" t="s">
        <v>54</v>
      </c>
      <c r="B261" s="143" t="s">
        <v>1012</v>
      </c>
      <c r="C261" s="169"/>
      <c r="D261" s="169"/>
      <c r="E261" s="169"/>
      <c r="F261" s="169"/>
      <c r="G261" s="142"/>
      <c r="H261" s="163" t="s">
        <v>1074</v>
      </c>
      <c r="I261" s="142"/>
      <c r="J261" s="145">
        <v>6613.7789499999999</v>
      </c>
      <c r="K261" s="145">
        <v>0</v>
      </c>
      <c r="L261" s="145">
        <v>0</v>
      </c>
      <c r="M261" s="48"/>
    </row>
    <row r="262" spans="1:13" s="171" customFormat="1" ht="67.5">
      <c r="A262" s="142" t="s">
        <v>54</v>
      </c>
      <c r="B262" s="143" t="s">
        <v>970</v>
      </c>
      <c r="C262" s="80"/>
      <c r="D262" s="77" t="s">
        <v>1203</v>
      </c>
      <c r="E262" s="78" t="s">
        <v>445</v>
      </c>
      <c r="F262" s="78" t="s">
        <v>338</v>
      </c>
      <c r="G262" s="142"/>
      <c r="H262" s="163" t="s">
        <v>94</v>
      </c>
      <c r="I262" s="142"/>
      <c r="J262" s="145">
        <v>4184.2</v>
      </c>
      <c r="K262" s="145">
        <v>0</v>
      </c>
      <c r="L262" s="145">
        <v>0</v>
      </c>
      <c r="M262" s="48"/>
    </row>
    <row r="263" spans="1:13" s="171" customFormat="1" ht="67.5">
      <c r="A263" s="142" t="s">
        <v>54</v>
      </c>
      <c r="B263" s="143" t="s">
        <v>639</v>
      </c>
      <c r="C263" s="80" t="s">
        <v>525</v>
      </c>
      <c r="D263" s="77" t="s">
        <v>1216</v>
      </c>
      <c r="E263" s="78" t="s">
        <v>310</v>
      </c>
      <c r="F263" s="78" t="s">
        <v>908</v>
      </c>
      <c r="G263" s="142" t="s">
        <v>76</v>
      </c>
      <c r="H263" s="163" t="s">
        <v>94</v>
      </c>
      <c r="I263" s="142" t="s">
        <v>3</v>
      </c>
      <c r="J263" s="145">
        <v>4184.2</v>
      </c>
      <c r="K263" s="145">
        <v>0</v>
      </c>
      <c r="L263" s="145">
        <v>0</v>
      </c>
      <c r="M263" s="48" t="s">
        <v>316</v>
      </c>
    </row>
    <row r="264" spans="1:13" s="171" customFormat="1" ht="45">
      <c r="A264" s="142" t="s">
        <v>54</v>
      </c>
      <c r="B264" s="143" t="s">
        <v>1154</v>
      </c>
      <c r="C264" s="80"/>
      <c r="D264" s="77" t="s">
        <v>1203</v>
      </c>
      <c r="E264" s="78" t="s">
        <v>445</v>
      </c>
      <c r="F264" s="78" t="s">
        <v>338</v>
      </c>
      <c r="G264" s="142"/>
      <c r="H264" s="163" t="s">
        <v>1140</v>
      </c>
      <c r="I264" s="142"/>
      <c r="J264" s="145">
        <v>2429.5789500000001</v>
      </c>
      <c r="K264" s="145">
        <v>0</v>
      </c>
      <c r="L264" s="145">
        <v>0</v>
      </c>
      <c r="M264" s="48"/>
    </row>
    <row r="265" spans="1:13" s="171" customFormat="1" ht="67.5">
      <c r="A265" s="142" t="s">
        <v>54</v>
      </c>
      <c r="B265" s="143" t="s">
        <v>639</v>
      </c>
      <c r="C265" s="80" t="s">
        <v>525</v>
      </c>
      <c r="D265" s="77" t="s">
        <v>1216</v>
      </c>
      <c r="E265" s="78" t="s">
        <v>310</v>
      </c>
      <c r="F265" s="78" t="s">
        <v>908</v>
      </c>
      <c r="G265" s="142" t="s">
        <v>76</v>
      </c>
      <c r="H265" s="163" t="s">
        <v>1140</v>
      </c>
      <c r="I265" s="142" t="s">
        <v>3</v>
      </c>
      <c r="J265" s="145">
        <v>121.47895</v>
      </c>
      <c r="K265" s="145">
        <v>0</v>
      </c>
      <c r="L265" s="145">
        <v>0</v>
      </c>
      <c r="M265" s="48" t="s">
        <v>316</v>
      </c>
    </row>
    <row r="266" spans="1:13" s="171" customFormat="1" ht="67.5">
      <c r="A266" s="142" t="s">
        <v>54</v>
      </c>
      <c r="B266" s="143" t="s">
        <v>639</v>
      </c>
      <c r="C266" s="80" t="s">
        <v>525</v>
      </c>
      <c r="D266" s="77" t="s">
        <v>1216</v>
      </c>
      <c r="E266" s="78" t="s">
        <v>310</v>
      </c>
      <c r="F266" s="78" t="s">
        <v>908</v>
      </c>
      <c r="G266" s="142" t="s">
        <v>76</v>
      </c>
      <c r="H266" s="163" t="s">
        <v>1140</v>
      </c>
      <c r="I266" s="142" t="s">
        <v>3</v>
      </c>
      <c r="J266" s="145">
        <v>2308.1</v>
      </c>
      <c r="K266" s="145">
        <v>0</v>
      </c>
      <c r="L266" s="145">
        <v>0</v>
      </c>
      <c r="M266" s="48" t="s">
        <v>316</v>
      </c>
    </row>
    <row r="267" spans="1:13" s="164" customFormat="1" ht="45">
      <c r="A267" s="142" t="s">
        <v>54</v>
      </c>
      <c r="B267" s="143" t="s">
        <v>1013</v>
      </c>
      <c r="C267" s="169"/>
      <c r="D267" s="169"/>
      <c r="E267" s="169"/>
      <c r="F267" s="169"/>
      <c r="G267" s="142"/>
      <c r="H267" s="163" t="s">
        <v>1075</v>
      </c>
      <c r="I267" s="142"/>
      <c r="J267" s="145">
        <v>4011.4742799999999</v>
      </c>
      <c r="K267" s="145">
        <v>0</v>
      </c>
      <c r="L267" s="145">
        <v>0</v>
      </c>
      <c r="M267" s="48"/>
    </row>
    <row r="268" spans="1:13" s="171" customFormat="1" ht="45">
      <c r="A268" s="142" t="s">
        <v>54</v>
      </c>
      <c r="B268" s="143" t="s">
        <v>971</v>
      </c>
      <c r="C268" s="80"/>
      <c r="D268" s="77" t="s">
        <v>1203</v>
      </c>
      <c r="E268" s="78" t="s">
        <v>445</v>
      </c>
      <c r="F268" s="78" t="s">
        <v>338</v>
      </c>
      <c r="G268" s="142"/>
      <c r="H268" s="163" t="s">
        <v>934</v>
      </c>
      <c r="I268" s="142"/>
      <c r="J268" s="145">
        <v>4011.4742799999999</v>
      </c>
      <c r="K268" s="145">
        <v>0</v>
      </c>
      <c r="L268" s="145">
        <v>0</v>
      </c>
      <c r="M268" s="48"/>
    </row>
    <row r="269" spans="1:13" s="171" customFormat="1" ht="67.5">
      <c r="A269" s="142" t="s">
        <v>54</v>
      </c>
      <c r="B269" s="143" t="s">
        <v>639</v>
      </c>
      <c r="C269" s="80" t="s">
        <v>525</v>
      </c>
      <c r="D269" s="77" t="s">
        <v>1216</v>
      </c>
      <c r="E269" s="78" t="s">
        <v>310</v>
      </c>
      <c r="F269" s="78" t="s">
        <v>908</v>
      </c>
      <c r="G269" s="142" t="s">
        <v>76</v>
      </c>
      <c r="H269" s="163" t="s">
        <v>934</v>
      </c>
      <c r="I269" s="142" t="s">
        <v>3</v>
      </c>
      <c r="J269" s="145">
        <v>4011.4742799999999</v>
      </c>
      <c r="K269" s="145">
        <v>0</v>
      </c>
      <c r="L269" s="145">
        <v>0</v>
      </c>
      <c r="M269" s="48" t="s">
        <v>316</v>
      </c>
    </row>
    <row r="270" spans="1:13" s="164" customFormat="1" ht="33.75">
      <c r="A270" s="142" t="s">
        <v>54</v>
      </c>
      <c r="B270" s="143" t="s">
        <v>1014</v>
      </c>
      <c r="C270" s="169"/>
      <c r="D270" s="169"/>
      <c r="E270" s="169"/>
      <c r="F270" s="169"/>
      <c r="G270" s="142"/>
      <c r="H270" s="163" t="s">
        <v>1076</v>
      </c>
      <c r="I270" s="142"/>
      <c r="J270" s="145">
        <v>4287.3180000000002</v>
      </c>
      <c r="K270" s="145">
        <v>1250</v>
      </c>
      <c r="L270" s="145">
        <v>1250</v>
      </c>
      <c r="M270" s="48"/>
    </row>
    <row r="271" spans="1:13" s="171" customFormat="1" ht="45">
      <c r="A271" s="142" t="s">
        <v>54</v>
      </c>
      <c r="B271" s="143" t="s">
        <v>703</v>
      </c>
      <c r="C271" s="80"/>
      <c r="D271" s="77" t="s">
        <v>1203</v>
      </c>
      <c r="E271" s="78" t="s">
        <v>445</v>
      </c>
      <c r="F271" s="78" t="s">
        <v>338</v>
      </c>
      <c r="G271" s="142"/>
      <c r="H271" s="163" t="s">
        <v>95</v>
      </c>
      <c r="I271" s="142"/>
      <c r="J271" s="145">
        <v>1250</v>
      </c>
      <c r="K271" s="145">
        <v>1250</v>
      </c>
      <c r="L271" s="145">
        <v>1250</v>
      </c>
      <c r="M271" s="48"/>
    </row>
    <row r="272" spans="1:13" s="171" customFormat="1" ht="101.25">
      <c r="A272" s="142" t="s">
        <v>54</v>
      </c>
      <c r="B272" s="143" t="s">
        <v>639</v>
      </c>
      <c r="C272" s="80" t="s">
        <v>444</v>
      </c>
      <c r="D272" s="77" t="s">
        <v>1218</v>
      </c>
      <c r="E272" s="78" t="s">
        <v>310</v>
      </c>
      <c r="F272" s="78" t="s">
        <v>500</v>
      </c>
      <c r="G272" s="142" t="s">
        <v>76</v>
      </c>
      <c r="H272" s="163" t="s">
        <v>95</v>
      </c>
      <c r="I272" s="142" t="s">
        <v>3</v>
      </c>
      <c r="J272" s="145">
        <v>1250</v>
      </c>
      <c r="K272" s="145">
        <v>1250</v>
      </c>
      <c r="L272" s="145">
        <v>1250</v>
      </c>
      <c r="M272" s="48" t="s">
        <v>316</v>
      </c>
    </row>
    <row r="273" spans="1:13" s="171" customFormat="1" ht="45">
      <c r="A273" s="142" t="s">
        <v>54</v>
      </c>
      <c r="B273" s="143" t="s">
        <v>1155</v>
      </c>
      <c r="C273" s="80"/>
      <c r="D273" s="77" t="s">
        <v>1203</v>
      </c>
      <c r="E273" s="78" t="s">
        <v>445</v>
      </c>
      <c r="F273" s="78" t="s">
        <v>338</v>
      </c>
      <c r="G273" s="142"/>
      <c r="H273" s="163" t="s">
        <v>1139</v>
      </c>
      <c r="I273" s="142"/>
      <c r="J273" s="145">
        <v>2400</v>
      </c>
      <c r="K273" s="145">
        <v>0</v>
      </c>
      <c r="L273" s="145">
        <v>0</v>
      </c>
      <c r="M273" s="48"/>
    </row>
    <row r="274" spans="1:13" s="171" customFormat="1" ht="101.25">
      <c r="A274" s="142" t="s">
        <v>54</v>
      </c>
      <c r="B274" s="143" t="s">
        <v>639</v>
      </c>
      <c r="C274" s="80" t="s">
        <v>444</v>
      </c>
      <c r="D274" s="77" t="s">
        <v>1218</v>
      </c>
      <c r="E274" s="78" t="s">
        <v>310</v>
      </c>
      <c r="F274" s="78" t="s">
        <v>500</v>
      </c>
      <c r="G274" s="142" t="s">
        <v>76</v>
      </c>
      <c r="H274" s="163" t="s">
        <v>1139</v>
      </c>
      <c r="I274" s="142" t="s">
        <v>3</v>
      </c>
      <c r="J274" s="145">
        <v>2400</v>
      </c>
      <c r="K274" s="145">
        <v>0</v>
      </c>
      <c r="L274" s="145">
        <v>0</v>
      </c>
      <c r="M274" s="48" t="s">
        <v>316</v>
      </c>
    </row>
    <row r="275" spans="1:13" s="171" customFormat="1" ht="45">
      <c r="A275" s="142" t="s">
        <v>54</v>
      </c>
      <c r="B275" s="143" t="s">
        <v>972</v>
      </c>
      <c r="C275" s="80"/>
      <c r="D275" s="77" t="s">
        <v>1203</v>
      </c>
      <c r="E275" s="78" t="s">
        <v>445</v>
      </c>
      <c r="F275" s="78" t="s">
        <v>338</v>
      </c>
      <c r="G275" s="142"/>
      <c r="H275" s="163" t="s">
        <v>933</v>
      </c>
      <c r="I275" s="142"/>
      <c r="J275" s="145">
        <v>572</v>
      </c>
      <c r="K275" s="145">
        <v>0</v>
      </c>
      <c r="L275" s="145">
        <v>0</v>
      </c>
      <c r="M275" s="48"/>
    </row>
    <row r="276" spans="1:13" s="171" customFormat="1" ht="101.25">
      <c r="A276" s="142" t="s">
        <v>54</v>
      </c>
      <c r="B276" s="143" t="s">
        <v>639</v>
      </c>
      <c r="C276" s="80" t="s">
        <v>444</v>
      </c>
      <c r="D276" s="77" t="s">
        <v>1218</v>
      </c>
      <c r="E276" s="78" t="s">
        <v>310</v>
      </c>
      <c r="F276" s="78" t="s">
        <v>500</v>
      </c>
      <c r="G276" s="142" t="s">
        <v>76</v>
      </c>
      <c r="H276" s="163" t="s">
        <v>933</v>
      </c>
      <c r="I276" s="142" t="s">
        <v>3</v>
      </c>
      <c r="J276" s="145">
        <v>572</v>
      </c>
      <c r="K276" s="145">
        <v>0</v>
      </c>
      <c r="L276" s="145">
        <v>0</v>
      </c>
      <c r="M276" s="48" t="s">
        <v>316</v>
      </c>
    </row>
    <row r="277" spans="1:13" s="171" customFormat="1" ht="45">
      <c r="A277" s="142" t="s">
        <v>54</v>
      </c>
      <c r="B277" s="143" t="s">
        <v>973</v>
      </c>
      <c r="C277" s="80"/>
      <c r="D277" s="77" t="s">
        <v>1203</v>
      </c>
      <c r="E277" s="78" t="s">
        <v>445</v>
      </c>
      <c r="F277" s="78" t="s">
        <v>338</v>
      </c>
      <c r="G277" s="142"/>
      <c r="H277" s="163" t="s">
        <v>932</v>
      </c>
      <c r="I277" s="142"/>
      <c r="J277" s="145">
        <v>65.317999999999998</v>
      </c>
      <c r="K277" s="145">
        <v>0</v>
      </c>
      <c r="L277" s="145">
        <v>0</v>
      </c>
      <c r="M277" s="48"/>
    </row>
    <row r="278" spans="1:13" s="171" customFormat="1" ht="101.25">
      <c r="A278" s="142" t="s">
        <v>54</v>
      </c>
      <c r="B278" s="143" t="s">
        <v>639</v>
      </c>
      <c r="C278" s="80" t="s">
        <v>444</v>
      </c>
      <c r="D278" s="77" t="s">
        <v>1218</v>
      </c>
      <c r="E278" s="78" t="s">
        <v>310</v>
      </c>
      <c r="F278" s="78" t="s">
        <v>500</v>
      </c>
      <c r="G278" s="142" t="s">
        <v>76</v>
      </c>
      <c r="H278" s="163" t="s">
        <v>932</v>
      </c>
      <c r="I278" s="142" t="s">
        <v>3</v>
      </c>
      <c r="J278" s="145">
        <v>65.317999999999998</v>
      </c>
      <c r="K278" s="145">
        <v>0</v>
      </c>
      <c r="L278" s="145">
        <v>0</v>
      </c>
      <c r="M278" s="48" t="s">
        <v>316</v>
      </c>
    </row>
    <row r="279" spans="1:13" s="164" customFormat="1" ht="56.25">
      <c r="A279" s="142" t="s">
        <v>54</v>
      </c>
      <c r="B279" s="143" t="s">
        <v>1015</v>
      </c>
      <c r="C279" s="169"/>
      <c r="D279" s="169"/>
      <c r="E279" s="169"/>
      <c r="F279" s="169"/>
      <c r="G279" s="142"/>
      <c r="H279" s="163" t="s">
        <v>1077</v>
      </c>
      <c r="I279" s="142"/>
      <c r="J279" s="145">
        <v>19289.16331</v>
      </c>
      <c r="K279" s="145">
        <v>11524.532999999999</v>
      </c>
      <c r="L279" s="145">
        <v>14521.53</v>
      </c>
      <c r="M279" s="48"/>
    </row>
    <row r="280" spans="1:13" s="171" customFormat="1" ht="67.5">
      <c r="A280" s="142" t="s">
        <v>54</v>
      </c>
      <c r="B280" s="143" t="s">
        <v>704</v>
      </c>
      <c r="C280" s="80"/>
      <c r="D280" s="77" t="s">
        <v>1203</v>
      </c>
      <c r="E280" s="78" t="s">
        <v>445</v>
      </c>
      <c r="F280" s="78" t="s">
        <v>338</v>
      </c>
      <c r="G280" s="142"/>
      <c r="H280" s="163" t="s">
        <v>96</v>
      </c>
      <c r="I280" s="142"/>
      <c r="J280" s="145">
        <v>2832.93</v>
      </c>
      <c r="K280" s="145">
        <v>2832.93</v>
      </c>
      <c r="L280" s="145">
        <v>2832.93</v>
      </c>
      <c r="M280" s="48"/>
    </row>
    <row r="281" spans="1:13" s="171" customFormat="1" ht="101.25">
      <c r="A281" s="142" t="s">
        <v>54</v>
      </c>
      <c r="B281" s="143" t="s">
        <v>639</v>
      </c>
      <c r="C281" s="80" t="s">
        <v>444</v>
      </c>
      <c r="D281" s="77" t="s">
        <v>1218</v>
      </c>
      <c r="E281" s="78" t="s">
        <v>310</v>
      </c>
      <c r="F281" s="78" t="s">
        <v>500</v>
      </c>
      <c r="G281" s="142" t="s">
        <v>76</v>
      </c>
      <c r="H281" s="163" t="s">
        <v>96</v>
      </c>
      <c r="I281" s="142" t="s">
        <v>3</v>
      </c>
      <c r="J281" s="145">
        <v>2832.93</v>
      </c>
      <c r="K281" s="145">
        <v>2832.93</v>
      </c>
      <c r="L281" s="145">
        <v>2832.93</v>
      </c>
      <c r="M281" s="48" t="s">
        <v>316</v>
      </c>
    </row>
    <row r="282" spans="1:13" s="171" customFormat="1" ht="45">
      <c r="A282" s="142" t="s">
        <v>54</v>
      </c>
      <c r="B282" s="143" t="s">
        <v>705</v>
      </c>
      <c r="C282" s="80"/>
      <c r="D282" s="77" t="s">
        <v>1203</v>
      </c>
      <c r="E282" s="78" t="s">
        <v>445</v>
      </c>
      <c r="F282" s="78" t="s">
        <v>338</v>
      </c>
      <c r="G282" s="142"/>
      <c r="H282" s="163" t="s">
        <v>97</v>
      </c>
      <c r="I282" s="142"/>
      <c r="J282" s="145">
        <v>11688.6</v>
      </c>
      <c r="K282" s="145">
        <v>8691.6029999999992</v>
      </c>
      <c r="L282" s="145">
        <v>11688.6</v>
      </c>
      <c r="M282" s="48"/>
    </row>
    <row r="283" spans="1:13" s="171" customFormat="1" ht="101.25">
      <c r="A283" s="142" t="s">
        <v>54</v>
      </c>
      <c r="B283" s="143" t="s">
        <v>665</v>
      </c>
      <c r="C283" s="80" t="s">
        <v>444</v>
      </c>
      <c r="D283" s="77" t="s">
        <v>1218</v>
      </c>
      <c r="E283" s="78" t="s">
        <v>310</v>
      </c>
      <c r="F283" s="78" t="s">
        <v>500</v>
      </c>
      <c r="G283" s="142" t="s">
        <v>76</v>
      </c>
      <c r="H283" s="163" t="s">
        <v>97</v>
      </c>
      <c r="I283" s="142" t="s">
        <v>45</v>
      </c>
      <c r="J283" s="145">
        <v>11688.6</v>
      </c>
      <c r="K283" s="145">
        <v>8691.6029999999992</v>
      </c>
      <c r="L283" s="145">
        <v>11688.6</v>
      </c>
      <c r="M283" s="48" t="s">
        <v>316</v>
      </c>
    </row>
    <row r="284" spans="1:13" s="171" customFormat="1" ht="45">
      <c r="A284" s="142" t="s">
        <v>54</v>
      </c>
      <c r="B284" s="143" t="s">
        <v>974</v>
      </c>
      <c r="C284" s="80"/>
      <c r="D284" s="77" t="s">
        <v>1203</v>
      </c>
      <c r="E284" s="78" t="s">
        <v>445</v>
      </c>
      <c r="F284" s="78" t="s">
        <v>338</v>
      </c>
      <c r="G284" s="142"/>
      <c r="H284" s="163" t="s">
        <v>1138</v>
      </c>
      <c r="I284" s="142"/>
      <c r="J284" s="145">
        <v>4767.6333099999993</v>
      </c>
      <c r="K284" s="145">
        <v>0</v>
      </c>
      <c r="L284" s="145">
        <v>0</v>
      </c>
      <c r="M284" s="48"/>
    </row>
    <row r="285" spans="1:13" s="171" customFormat="1" ht="101.25">
      <c r="A285" s="142" t="s">
        <v>54</v>
      </c>
      <c r="B285" s="143" t="s">
        <v>639</v>
      </c>
      <c r="C285" s="80" t="s">
        <v>444</v>
      </c>
      <c r="D285" s="77" t="s">
        <v>1218</v>
      </c>
      <c r="E285" s="78" t="s">
        <v>310</v>
      </c>
      <c r="F285" s="78" t="s">
        <v>500</v>
      </c>
      <c r="G285" s="142" t="s">
        <v>76</v>
      </c>
      <c r="H285" s="163" t="s">
        <v>1138</v>
      </c>
      <c r="I285" s="142" t="s">
        <v>3</v>
      </c>
      <c r="J285" s="145">
        <v>4767.6333099999993</v>
      </c>
      <c r="K285" s="145">
        <v>0</v>
      </c>
      <c r="L285" s="145">
        <v>0</v>
      </c>
      <c r="M285" s="48" t="s">
        <v>316</v>
      </c>
    </row>
    <row r="286" spans="1:13" s="156" customFormat="1" ht="56.25">
      <c r="A286" s="165" t="s">
        <v>98</v>
      </c>
      <c r="B286" s="166" t="s">
        <v>706</v>
      </c>
      <c r="C286" s="161"/>
      <c r="D286" s="161"/>
      <c r="E286" s="161"/>
      <c r="F286" s="161"/>
      <c r="G286" s="165"/>
      <c r="H286" s="167"/>
      <c r="I286" s="165"/>
      <c r="J286" s="168">
        <v>70373.312000000005</v>
      </c>
      <c r="K286" s="168">
        <v>62760.142</v>
      </c>
      <c r="L286" s="168">
        <v>65237.764000000003</v>
      </c>
      <c r="M286" s="162"/>
    </row>
    <row r="287" spans="1:13" s="164" customFormat="1" ht="45">
      <c r="A287" s="142" t="s">
        <v>98</v>
      </c>
      <c r="B287" s="143" t="s">
        <v>1016</v>
      </c>
      <c r="C287" s="169"/>
      <c r="D287" s="169"/>
      <c r="E287" s="169"/>
      <c r="F287" s="169"/>
      <c r="G287" s="142"/>
      <c r="H287" s="163" t="s">
        <v>1078</v>
      </c>
      <c r="I287" s="142"/>
      <c r="J287" s="145">
        <v>70373.312000000005</v>
      </c>
      <c r="K287" s="145">
        <v>62760.142</v>
      </c>
      <c r="L287" s="145">
        <v>65237.764000000003</v>
      </c>
      <c r="M287" s="48"/>
    </row>
    <row r="288" spans="1:13" s="171" customFormat="1" ht="45">
      <c r="A288" s="142" t="s">
        <v>98</v>
      </c>
      <c r="B288" s="143" t="s">
        <v>649</v>
      </c>
      <c r="C288" s="34"/>
      <c r="D288" s="77" t="s">
        <v>1203</v>
      </c>
      <c r="E288" s="78" t="s">
        <v>323</v>
      </c>
      <c r="F288" s="78" t="s">
        <v>338</v>
      </c>
      <c r="G288" s="142"/>
      <c r="H288" s="163" t="s">
        <v>99</v>
      </c>
      <c r="I288" s="142"/>
      <c r="J288" s="145">
        <v>66774.941999999995</v>
      </c>
      <c r="K288" s="145">
        <v>62010.142</v>
      </c>
      <c r="L288" s="145">
        <v>64237.764000000003</v>
      </c>
      <c r="M288" s="48"/>
    </row>
    <row r="289" spans="1:13" s="171" customFormat="1" ht="157.5">
      <c r="A289" s="142" t="s">
        <v>98</v>
      </c>
      <c r="B289" s="143" t="s">
        <v>650</v>
      </c>
      <c r="C289" s="34" t="s">
        <v>327</v>
      </c>
      <c r="D289" s="77" t="s">
        <v>1263</v>
      </c>
      <c r="E289" s="78" t="s">
        <v>310</v>
      </c>
      <c r="F289" s="78" t="s">
        <v>335</v>
      </c>
      <c r="G289" s="142" t="s">
        <v>16</v>
      </c>
      <c r="H289" s="163" t="s">
        <v>99</v>
      </c>
      <c r="I289" s="142" t="s">
        <v>17</v>
      </c>
      <c r="J289" s="145">
        <v>42263.402999999998</v>
      </c>
      <c r="K289" s="145">
        <v>42263.402999999998</v>
      </c>
      <c r="L289" s="145">
        <v>42263.402999999998</v>
      </c>
      <c r="M289" s="48" t="s">
        <v>308</v>
      </c>
    </row>
    <row r="290" spans="1:13" s="171" customFormat="1" ht="101.25">
      <c r="A290" s="142" t="s">
        <v>98</v>
      </c>
      <c r="B290" s="143" t="s">
        <v>651</v>
      </c>
      <c r="C290" s="34" t="s">
        <v>327</v>
      </c>
      <c r="D290" s="81" t="s">
        <v>1108</v>
      </c>
      <c r="E290" s="78" t="s">
        <v>310</v>
      </c>
      <c r="F290" s="78" t="s">
        <v>337</v>
      </c>
      <c r="G290" s="142" t="s">
        <v>16</v>
      </c>
      <c r="H290" s="163" t="s">
        <v>99</v>
      </c>
      <c r="I290" s="142" t="s">
        <v>18</v>
      </c>
      <c r="J290" s="145">
        <v>1.2</v>
      </c>
      <c r="K290" s="145">
        <v>0</v>
      </c>
      <c r="L290" s="145">
        <v>0</v>
      </c>
      <c r="M290" s="48" t="s">
        <v>316</v>
      </c>
    </row>
    <row r="291" spans="1:13" s="171" customFormat="1" ht="157.5">
      <c r="A291" s="142" t="s">
        <v>98</v>
      </c>
      <c r="B291" s="143" t="s">
        <v>652</v>
      </c>
      <c r="C291" s="34" t="s">
        <v>327</v>
      </c>
      <c r="D291" s="77" t="s">
        <v>1263</v>
      </c>
      <c r="E291" s="78" t="s">
        <v>310</v>
      </c>
      <c r="F291" s="78" t="s">
        <v>335</v>
      </c>
      <c r="G291" s="142" t="s">
        <v>16</v>
      </c>
      <c r="H291" s="163" t="s">
        <v>99</v>
      </c>
      <c r="I291" s="142" t="s">
        <v>19</v>
      </c>
      <c r="J291" s="145">
        <v>12762.348</v>
      </c>
      <c r="K291" s="145">
        <v>12763.548000000001</v>
      </c>
      <c r="L291" s="145">
        <v>12763.548000000001</v>
      </c>
      <c r="M291" s="48" t="s">
        <v>308</v>
      </c>
    </row>
    <row r="292" spans="1:13" s="171" customFormat="1" ht="67.5">
      <c r="A292" s="142" t="s">
        <v>98</v>
      </c>
      <c r="B292" s="143" t="s">
        <v>639</v>
      </c>
      <c r="C292" s="34" t="s">
        <v>327</v>
      </c>
      <c r="D292" s="7" t="s">
        <v>1264</v>
      </c>
      <c r="E292" s="78" t="s">
        <v>310</v>
      </c>
      <c r="F292" s="6" t="s">
        <v>519</v>
      </c>
      <c r="G292" s="142" t="s">
        <v>16</v>
      </c>
      <c r="H292" s="163" t="s">
        <v>99</v>
      </c>
      <c r="I292" s="142" t="s">
        <v>3</v>
      </c>
      <c r="J292" s="145">
        <v>3968.2730000000001</v>
      </c>
      <c r="K292" s="145">
        <v>2071.2449999999999</v>
      </c>
      <c r="L292" s="145">
        <v>2764.9679999999998</v>
      </c>
      <c r="M292" s="48" t="s">
        <v>316</v>
      </c>
    </row>
    <row r="293" spans="1:13" s="171" customFormat="1" ht="67.5">
      <c r="A293" s="142" t="s">
        <v>98</v>
      </c>
      <c r="B293" s="143" t="s">
        <v>665</v>
      </c>
      <c r="C293" s="34" t="s">
        <v>327</v>
      </c>
      <c r="D293" s="7" t="s">
        <v>1264</v>
      </c>
      <c r="E293" s="78" t="s">
        <v>310</v>
      </c>
      <c r="F293" s="6" t="s">
        <v>519</v>
      </c>
      <c r="G293" s="142" t="s">
        <v>16</v>
      </c>
      <c r="H293" s="163" t="s">
        <v>99</v>
      </c>
      <c r="I293" s="142" t="s">
        <v>45</v>
      </c>
      <c r="J293" s="145">
        <v>5323.1909999999998</v>
      </c>
      <c r="K293" s="145">
        <v>3382.8440000000001</v>
      </c>
      <c r="L293" s="145">
        <v>4050.23</v>
      </c>
      <c r="M293" s="48" t="s">
        <v>316</v>
      </c>
    </row>
    <row r="294" spans="1:13" s="171" customFormat="1" ht="67.5">
      <c r="A294" s="142" t="s">
        <v>98</v>
      </c>
      <c r="B294" s="143" t="s">
        <v>679</v>
      </c>
      <c r="C294" s="34" t="s">
        <v>327</v>
      </c>
      <c r="D294" s="7" t="s">
        <v>1264</v>
      </c>
      <c r="E294" s="78" t="s">
        <v>514</v>
      </c>
      <c r="F294" s="78" t="s">
        <v>513</v>
      </c>
      <c r="G294" s="142" t="s">
        <v>16</v>
      </c>
      <c r="H294" s="163" t="s">
        <v>99</v>
      </c>
      <c r="I294" s="142" t="s">
        <v>68</v>
      </c>
      <c r="J294" s="145">
        <v>2419.375</v>
      </c>
      <c r="K294" s="145">
        <v>1491.95</v>
      </c>
      <c r="L294" s="145">
        <v>2358.4630000000002</v>
      </c>
      <c r="M294" s="48" t="s">
        <v>316</v>
      </c>
    </row>
    <row r="295" spans="1:13" s="171" customFormat="1" ht="67.5">
      <c r="A295" s="142" t="s">
        <v>98</v>
      </c>
      <c r="B295" s="143" t="s">
        <v>680</v>
      </c>
      <c r="C295" s="34" t="s">
        <v>327</v>
      </c>
      <c r="D295" s="7" t="s">
        <v>1264</v>
      </c>
      <c r="E295" s="78" t="s">
        <v>310</v>
      </c>
      <c r="F295" s="6" t="s">
        <v>511</v>
      </c>
      <c r="G295" s="142" t="s">
        <v>16</v>
      </c>
      <c r="H295" s="163" t="s">
        <v>99</v>
      </c>
      <c r="I295" s="142" t="s">
        <v>69</v>
      </c>
      <c r="J295" s="145">
        <v>37.152000000000001</v>
      </c>
      <c r="K295" s="145">
        <v>37.152000000000001</v>
      </c>
      <c r="L295" s="145">
        <v>37.152000000000001</v>
      </c>
      <c r="M295" s="48" t="s">
        <v>316</v>
      </c>
    </row>
    <row r="296" spans="1:13" s="171" customFormat="1" ht="56.25">
      <c r="A296" s="142" t="s">
        <v>98</v>
      </c>
      <c r="B296" s="143" t="s">
        <v>707</v>
      </c>
      <c r="C296" s="34"/>
      <c r="D296" s="77" t="s">
        <v>1203</v>
      </c>
      <c r="E296" s="78" t="s">
        <v>323</v>
      </c>
      <c r="F296" s="78" t="s">
        <v>338</v>
      </c>
      <c r="G296" s="142"/>
      <c r="H296" s="163" t="s">
        <v>100</v>
      </c>
      <c r="I296" s="142"/>
      <c r="J296" s="145">
        <v>1348.37</v>
      </c>
      <c r="K296" s="145">
        <v>750</v>
      </c>
      <c r="L296" s="145">
        <v>1000</v>
      </c>
      <c r="M296" s="48"/>
    </row>
    <row r="297" spans="1:13" s="171" customFormat="1" ht="67.5">
      <c r="A297" s="142" t="s">
        <v>98</v>
      </c>
      <c r="B297" s="143" t="s">
        <v>639</v>
      </c>
      <c r="C297" s="34" t="s">
        <v>327</v>
      </c>
      <c r="D297" s="7" t="s">
        <v>1264</v>
      </c>
      <c r="E297" s="78" t="s">
        <v>310</v>
      </c>
      <c r="F297" s="6" t="s">
        <v>519</v>
      </c>
      <c r="G297" s="142" t="s">
        <v>16</v>
      </c>
      <c r="H297" s="163" t="s">
        <v>100</v>
      </c>
      <c r="I297" s="142" t="s">
        <v>3</v>
      </c>
      <c r="J297" s="145">
        <v>1348.37</v>
      </c>
      <c r="K297" s="145">
        <v>750</v>
      </c>
      <c r="L297" s="145">
        <v>1000</v>
      </c>
      <c r="M297" s="48" t="s">
        <v>316</v>
      </c>
    </row>
    <row r="298" spans="1:13" s="171" customFormat="1" ht="45">
      <c r="A298" s="142" t="s">
        <v>98</v>
      </c>
      <c r="B298" s="143" t="s">
        <v>1156</v>
      </c>
      <c r="C298" s="34"/>
      <c r="D298" s="77" t="s">
        <v>1203</v>
      </c>
      <c r="E298" s="78" t="s">
        <v>323</v>
      </c>
      <c r="F298" s="78" t="s">
        <v>338</v>
      </c>
      <c r="G298" s="142"/>
      <c r="H298" s="163" t="s">
        <v>1137</v>
      </c>
      <c r="I298" s="142"/>
      <c r="J298" s="145">
        <v>2250</v>
      </c>
      <c r="K298" s="145">
        <v>0</v>
      </c>
      <c r="L298" s="145">
        <v>0</v>
      </c>
      <c r="M298" s="48"/>
    </row>
    <row r="299" spans="1:13" s="171" customFormat="1" ht="67.5">
      <c r="A299" s="142" t="s">
        <v>98</v>
      </c>
      <c r="B299" s="143" t="s">
        <v>639</v>
      </c>
      <c r="C299" s="34" t="s">
        <v>327</v>
      </c>
      <c r="D299" s="7" t="s">
        <v>1264</v>
      </c>
      <c r="E299" s="78" t="s">
        <v>310</v>
      </c>
      <c r="F299" s="6" t="s">
        <v>519</v>
      </c>
      <c r="G299" s="142" t="s">
        <v>16</v>
      </c>
      <c r="H299" s="163" t="s">
        <v>1137</v>
      </c>
      <c r="I299" s="142" t="s">
        <v>3</v>
      </c>
      <c r="J299" s="145">
        <v>2250</v>
      </c>
      <c r="K299" s="145">
        <v>0</v>
      </c>
      <c r="L299" s="145">
        <v>0</v>
      </c>
      <c r="M299" s="48" t="s">
        <v>316</v>
      </c>
    </row>
    <row r="300" spans="1:13" s="156" customFormat="1" ht="45">
      <c r="A300" s="165" t="s">
        <v>101</v>
      </c>
      <c r="B300" s="166" t="s">
        <v>708</v>
      </c>
      <c r="C300" s="161"/>
      <c r="D300" s="161"/>
      <c r="E300" s="161"/>
      <c r="F300" s="161"/>
      <c r="G300" s="165"/>
      <c r="H300" s="167"/>
      <c r="I300" s="165"/>
      <c r="J300" s="168">
        <v>93908.081430000006</v>
      </c>
      <c r="K300" s="168">
        <v>66213.19</v>
      </c>
      <c r="L300" s="168">
        <v>63896.394</v>
      </c>
      <c r="M300" s="162"/>
    </row>
    <row r="301" spans="1:13" s="164" customFormat="1" ht="45">
      <c r="A301" s="142" t="s">
        <v>101</v>
      </c>
      <c r="B301" s="143" t="s">
        <v>1017</v>
      </c>
      <c r="C301" s="169"/>
      <c r="D301" s="169"/>
      <c r="E301" s="169"/>
      <c r="F301" s="169"/>
      <c r="G301" s="142"/>
      <c r="H301" s="163" t="s">
        <v>1079</v>
      </c>
      <c r="I301" s="142"/>
      <c r="J301" s="145">
        <v>2653.6057400000004</v>
      </c>
      <c r="K301" s="145">
        <v>1861.6949999999999</v>
      </c>
      <c r="L301" s="145">
        <v>1861.6949999999999</v>
      </c>
      <c r="M301" s="48"/>
    </row>
    <row r="302" spans="1:13" s="171" customFormat="1" ht="45">
      <c r="A302" s="142" t="s">
        <v>101</v>
      </c>
      <c r="B302" s="143" t="s">
        <v>709</v>
      </c>
      <c r="C302" s="34"/>
      <c r="D302" s="77" t="s">
        <v>1203</v>
      </c>
      <c r="E302" s="78" t="s">
        <v>506</v>
      </c>
      <c r="F302" s="78" t="s">
        <v>338</v>
      </c>
      <c r="G302" s="142"/>
      <c r="H302" s="163" t="s">
        <v>102</v>
      </c>
      <c r="I302" s="142"/>
      <c r="J302" s="145">
        <v>2174.5282599999996</v>
      </c>
      <c r="K302" s="145">
        <v>1401.845</v>
      </c>
      <c r="L302" s="145">
        <v>1401.845</v>
      </c>
      <c r="M302" s="48"/>
    </row>
    <row r="303" spans="1:13" s="171" customFormat="1" ht="56.25">
      <c r="A303" s="142" t="s">
        <v>101</v>
      </c>
      <c r="B303" s="143" t="s">
        <v>639</v>
      </c>
      <c r="C303" s="34" t="s">
        <v>504</v>
      </c>
      <c r="D303" s="7" t="s">
        <v>1265</v>
      </c>
      <c r="E303" s="6" t="s">
        <v>310</v>
      </c>
      <c r="F303" s="6" t="s">
        <v>507</v>
      </c>
      <c r="G303" s="142" t="s">
        <v>103</v>
      </c>
      <c r="H303" s="163" t="s">
        <v>102</v>
      </c>
      <c r="I303" s="142" t="s">
        <v>3</v>
      </c>
      <c r="J303" s="145">
        <v>2174.5282599999996</v>
      </c>
      <c r="K303" s="145">
        <v>1401.845</v>
      </c>
      <c r="L303" s="145">
        <v>1401.845</v>
      </c>
      <c r="M303" s="48" t="s">
        <v>316</v>
      </c>
    </row>
    <row r="304" spans="1:13" s="171" customFormat="1" ht="45">
      <c r="A304" s="142" t="s">
        <v>101</v>
      </c>
      <c r="B304" s="143" t="s">
        <v>710</v>
      </c>
      <c r="C304" s="34"/>
      <c r="D304" s="77" t="s">
        <v>1203</v>
      </c>
      <c r="E304" s="78" t="s">
        <v>506</v>
      </c>
      <c r="F304" s="78" t="s">
        <v>338</v>
      </c>
      <c r="G304" s="142"/>
      <c r="H304" s="163" t="s">
        <v>104</v>
      </c>
      <c r="I304" s="142"/>
      <c r="J304" s="145">
        <v>177.32748000000001</v>
      </c>
      <c r="K304" s="145">
        <v>224.7</v>
      </c>
      <c r="L304" s="145">
        <v>224.7</v>
      </c>
      <c r="M304" s="48"/>
    </row>
    <row r="305" spans="1:13" s="171" customFormat="1" ht="56.25">
      <c r="A305" s="142" t="s">
        <v>101</v>
      </c>
      <c r="B305" s="143" t="s">
        <v>639</v>
      </c>
      <c r="C305" s="34" t="s">
        <v>504</v>
      </c>
      <c r="D305" s="7" t="s">
        <v>1265</v>
      </c>
      <c r="E305" s="6" t="s">
        <v>310</v>
      </c>
      <c r="F305" s="6" t="s">
        <v>507</v>
      </c>
      <c r="G305" s="142" t="s">
        <v>103</v>
      </c>
      <c r="H305" s="163" t="s">
        <v>104</v>
      </c>
      <c r="I305" s="142" t="s">
        <v>3</v>
      </c>
      <c r="J305" s="145">
        <v>177.32748000000001</v>
      </c>
      <c r="K305" s="145">
        <v>224.7</v>
      </c>
      <c r="L305" s="145">
        <v>224.7</v>
      </c>
      <c r="M305" s="48" t="s">
        <v>316</v>
      </c>
    </row>
    <row r="306" spans="1:13" s="171" customFormat="1" ht="45">
      <c r="A306" s="142" t="s">
        <v>101</v>
      </c>
      <c r="B306" s="143" t="s">
        <v>711</v>
      </c>
      <c r="C306" s="34"/>
      <c r="D306" s="77" t="s">
        <v>1203</v>
      </c>
      <c r="E306" s="78" t="s">
        <v>506</v>
      </c>
      <c r="F306" s="78" t="s">
        <v>338</v>
      </c>
      <c r="G306" s="142"/>
      <c r="H306" s="163" t="s">
        <v>105</v>
      </c>
      <c r="I306" s="142"/>
      <c r="J306" s="145">
        <v>301.75</v>
      </c>
      <c r="K306" s="145">
        <v>235.15</v>
      </c>
      <c r="L306" s="145">
        <v>235.15</v>
      </c>
      <c r="M306" s="48"/>
    </row>
    <row r="307" spans="1:13" s="171" customFormat="1" ht="56.25">
      <c r="A307" s="142" t="s">
        <v>101</v>
      </c>
      <c r="B307" s="143" t="s">
        <v>639</v>
      </c>
      <c r="C307" s="34" t="s">
        <v>504</v>
      </c>
      <c r="D307" s="7" t="s">
        <v>1265</v>
      </c>
      <c r="E307" s="6" t="s">
        <v>310</v>
      </c>
      <c r="F307" s="6" t="s">
        <v>507</v>
      </c>
      <c r="G307" s="142" t="s">
        <v>103</v>
      </c>
      <c r="H307" s="163" t="s">
        <v>105</v>
      </c>
      <c r="I307" s="142" t="s">
        <v>3</v>
      </c>
      <c r="J307" s="145">
        <v>301.75</v>
      </c>
      <c r="K307" s="145">
        <v>235.15</v>
      </c>
      <c r="L307" s="145">
        <v>235.15</v>
      </c>
      <c r="M307" s="48" t="s">
        <v>316</v>
      </c>
    </row>
    <row r="308" spans="1:13" s="164" customFormat="1" ht="22.5">
      <c r="A308" s="142" t="s">
        <v>101</v>
      </c>
      <c r="B308" s="143" t="s">
        <v>1018</v>
      </c>
      <c r="C308" s="169"/>
      <c r="D308" s="169"/>
      <c r="E308" s="169"/>
      <c r="F308" s="169"/>
      <c r="G308" s="142"/>
      <c r="H308" s="163" t="s">
        <v>1080</v>
      </c>
      <c r="I308" s="142"/>
      <c r="J308" s="145">
        <v>7391.7779900000005</v>
      </c>
      <c r="K308" s="145">
        <v>5279.4620000000004</v>
      </c>
      <c r="L308" s="145">
        <v>6511.3540000000003</v>
      </c>
      <c r="M308" s="48"/>
    </row>
    <row r="309" spans="1:13" s="171" customFormat="1" ht="45">
      <c r="A309" s="142" t="s">
        <v>101</v>
      </c>
      <c r="B309" s="143" t="s">
        <v>649</v>
      </c>
      <c r="C309" s="76"/>
      <c r="D309" s="77" t="s">
        <v>1203</v>
      </c>
      <c r="E309" s="78" t="s">
        <v>518</v>
      </c>
      <c r="F309" s="78" t="s">
        <v>338</v>
      </c>
      <c r="G309" s="142"/>
      <c r="H309" s="163" t="s">
        <v>106</v>
      </c>
      <c r="I309" s="142"/>
      <c r="J309" s="145">
        <v>5332.9546399999999</v>
      </c>
      <c r="K309" s="145">
        <v>4412.1289999999999</v>
      </c>
      <c r="L309" s="145">
        <v>4412.1289999999999</v>
      </c>
      <c r="M309" s="48"/>
    </row>
    <row r="310" spans="1:13" s="171" customFormat="1" ht="157.5">
      <c r="A310" s="142" t="s">
        <v>101</v>
      </c>
      <c r="B310" s="143" t="s">
        <v>650</v>
      </c>
      <c r="C310" s="76" t="s">
        <v>516</v>
      </c>
      <c r="D310" s="77" t="s">
        <v>1263</v>
      </c>
      <c r="E310" s="78" t="s">
        <v>310</v>
      </c>
      <c r="F310" s="78" t="s">
        <v>335</v>
      </c>
      <c r="G310" s="142" t="s">
        <v>76</v>
      </c>
      <c r="H310" s="163" t="s">
        <v>106</v>
      </c>
      <c r="I310" s="142" t="s">
        <v>17</v>
      </c>
      <c r="J310" s="145">
        <v>2298.6179999999999</v>
      </c>
      <c r="K310" s="145">
        <v>2298.6179999999999</v>
      </c>
      <c r="L310" s="145">
        <v>2298.6179999999999</v>
      </c>
      <c r="M310" s="48" t="s">
        <v>308</v>
      </c>
    </row>
    <row r="311" spans="1:13" s="171" customFormat="1" ht="56.25">
      <c r="A311" s="142" t="s">
        <v>101</v>
      </c>
      <c r="B311" s="143" t="s">
        <v>651</v>
      </c>
      <c r="C311" s="76" t="s">
        <v>516</v>
      </c>
      <c r="D311" s="7" t="s">
        <v>1265</v>
      </c>
      <c r="E311" s="6" t="s">
        <v>310</v>
      </c>
      <c r="F311" s="6" t="s">
        <v>507</v>
      </c>
      <c r="G311" s="142" t="s">
        <v>76</v>
      </c>
      <c r="H311" s="163" t="s">
        <v>106</v>
      </c>
      <c r="I311" s="142" t="s">
        <v>18</v>
      </c>
      <c r="J311" s="145">
        <v>23.007000000000001</v>
      </c>
      <c r="K311" s="145">
        <v>23.007000000000001</v>
      </c>
      <c r="L311" s="145">
        <v>23.007000000000001</v>
      </c>
      <c r="M311" s="48" t="s">
        <v>316</v>
      </c>
    </row>
    <row r="312" spans="1:13" s="171" customFormat="1" ht="157.5">
      <c r="A312" s="142" t="s">
        <v>101</v>
      </c>
      <c r="B312" s="143" t="s">
        <v>652</v>
      </c>
      <c r="C312" s="76" t="s">
        <v>516</v>
      </c>
      <c r="D312" s="77" t="s">
        <v>1263</v>
      </c>
      <c r="E312" s="78" t="s">
        <v>310</v>
      </c>
      <c r="F312" s="78" t="s">
        <v>335</v>
      </c>
      <c r="G312" s="142" t="s">
        <v>76</v>
      </c>
      <c r="H312" s="163" t="s">
        <v>106</v>
      </c>
      <c r="I312" s="142" t="s">
        <v>19</v>
      </c>
      <c r="J312" s="145">
        <v>694.18299999999999</v>
      </c>
      <c r="K312" s="145">
        <v>694.18299999999999</v>
      </c>
      <c r="L312" s="145">
        <v>694.18299999999999</v>
      </c>
      <c r="M312" s="48" t="s">
        <v>308</v>
      </c>
    </row>
    <row r="313" spans="1:13" s="171" customFormat="1" ht="56.25">
      <c r="A313" s="142" t="s">
        <v>101</v>
      </c>
      <c r="B313" s="143" t="s">
        <v>639</v>
      </c>
      <c r="C313" s="76" t="s">
        <v>516</v>
      </c>
      <c r="D313" s="7" t="s">
        <v>1265</v>
      </c>
      <c r="E313" s="6" t="s">
        <v>310</v>
      </c>
      <c r="F313" s="6" t="s">
        <v>507</v>
      </c>
      <c r="G313" s="142" t="s">
        <v>76</v>
      </c>
      <c r="H313" s="163" t="s">
        <v>106</v>
      </c>
      <c r="I313" s="142" t="s">
        <v>3</v>
      </c>
      <c r="J313" s="145">
        <v>1404.4836399999999</v>
      </c>
      <c r="K313" s="145">
        <v>483.65800000000002</v>
      </c>
      <c r="L313" s="145">
        <v>483.65800000000002</v>
      </c>
      <c r="M313" s="48" t="s">
        <v>316</v>
      </c>
    </row>
    <row r="314" spans="1:13" s="171" customFormat="1" ht="56.25">
      <c r="A314" s="142" t="s">
        <v>101</v>
      </c>
      <c r="B314" s="143" t="s">
        <v>665</v>
      </c>
      <c r="C314" s="76" t="s">
        <v>516</v>
      </c>
      <c r="D314" s="7" t="s">
        <v>1265</v>
      </c>
      <c r="E314" s="6" t="s">
        <v>310</v>
      </c>
      <c r="F314" s="6" t="s">
        <v>507</v>
      </c>
      <c r="G314" s="142" t="s">
        <v>76</v>
      </c>
      <c r="H314" s="163" t="s">
        <v>106</v>
      </c>
      <c r="I314" s="142" t="s">
        <v>45</v>
      </c>
      <c r="J314" s="145">
        <v>119.52</v>
      </c>
      <c r="K314" s="145">
        <v>119.52</v>
      </c>
      <c r="L314" s="145">
        <v>119.52</v>
      </c>
      <c r="M314" s="48" t="s">
        <v>316</v>
      </c>
    </row>
    <row r="315" spans="1:13" s="171" customFormat="1" ht="56.25">
      <c r="A315" s="142" t="s">
        <v>101</v>
      </c>
      <c r="B315" s="143" t="s">
        <v>679</v>
      </c>
      <c r="C315" s="76" t="s">
        <v>516</v>
      </c>
      <c r="D315" s="7" t="s">
        <v>1265</v>
      </c>
      <c r="E315" s="6" t="s">
        <v>310</v>
      </c>
      <c r="F315" s="6" t="s">
        <v>507</v>
      </c>
      <c r="G315" s="142" t="s">
        <v>76</v>
      </c>
      <c r="H315" s="163" t="s">
        <v>106</v>
      </c>
      <c r="I315" s="142" t="s">
        <v>68</v>
      </c>
      <c r="J315" s="145">
        <v>547.34299999999996</v>
      </c>
      <c r="K315" s="145">
        <v>547.34299999999996</v>
      </c>
      <c r="L315" s="145">
        <v>547.34299999999996</v>
      </c>
      <c r="M315" s="48" t="s">
        <v>316</v>
      </c>
    </row>
    <row r="316" spans="1:13" s="171" customFormat="1" ht="56.25">
      <c r="A316" s="142" t="s">
        <v>101</v>
      </c>
      <c r="B316" s="143" t="s">
        <v>680</v>
      </c>
      <c r="C316" s="76" t="s">
        <v>516</v>
      </c>
      <c r="D316" s="7" t="s">
        <v>1265</v>
      </c>
      <c r="E316" s="6" t="s">
        <v>310</v>
      </c>
      <c r="F316" s="6" t="s">
        <v>507</v>
      </c>
      <c r="G316" s="142" t="s">
        <v>76</v>
      </c>
      <c r="H316" s="163" t="s">
        <v>106</v>
      </c>
      <c r="I316" s="142" t="s">
        <v>69</v>
      </c>
      <c r="J316" s="145">
        <v>3.8</v>
      </c>
      <c r="K316" s="145">
        <v>3.8</v>
      </c>
      <c r="L316" s="145">
        <v>3.8</v>
      </c>
      <c r="M316" s="48" t="s">
        <v>316</v>
      </c>
    </row>
    <row r="317" spans="1:13" s="171" customFormat="1" ht="56.25">
      <c r="A317" s="142" t="s">
        <v>101</v>
      </c>
      <c r="B317" s="143" t="s">
        <v>712</v>
      </c>
      <c r="C317" s="76" t="s">
        <v>516</v>
      </c>
      <c r="D317" s="7" t="s">
        <v>1265</v>
      </c>
      <c r="E317" s="6" t="s">
        <v>310</v>
      </c>
      <c r="F317" s="6" t="s">
        <v>507</v>
      </c>
      <c r="G317" s="142" t="s">
        <v>76</v>
      </c>
      <c r="H317" s="163" t="s">
        <v>106</v>
      </c>
      <c r="I317" s="142" t="s">
        <v>107</v>
      </c>
      <c r="J317" s="145">
        <v>242</v>
      </c>
      <c r="K317" s="145">
        <v>242</v>
      </c>
      <c r="L317" s="145">
        <v>242</v>
      </c>
      <c r="M317" s="48" t="s">
        <v>316</v>
      </c>
    </row>
    <row r="318" spans="1:13" s="171" customFormat="1" ht="56.25">
      <c r="A318" s="142" t="s">
        <v>101</v>
      </c>
      <c r="B318" s="143" t="s">
        <v>707</v>
      </c>
      <c r="C318" s="76"/>
      <c r="D318" s="77" t="s">
        <v>1203</v>
      </c>
      <c r="E318" s="78" t="s">
        <v>518</v>
      </c>
      <c r="F318" s="78" t="s">
        <v>338</v>
      </c>
      <c r="G318" s="142"/>
      <c r="H318" s="163" t="s">
        <v>108</v>
      </c>
      <c r="I318" s="142"/>
      <c r="J318" s="145">
        <v>2058.8233500000001</v>
      </c>
      <c r="K318" s="145">
        <v>867.33299999999997</v>
      </c>
      <c r="L318" s="145">
        <v>2099.2249999999999</v>
      </c>
      <c r="M318" s="48"/>
    </row>
    <row r="319" spans="1:13" s="171" customFormat="1" ht="56.25">
      <c r="A319" s="142" t="s">
        <v>101</v>
      </c>
      <c r="B319" s="143" t="s">
        <v>639</v>
      </c>
      <c r="C319" s="76" t="s">
        <v>516</v>
      </c>
      <c r="D319" s="7" t="s">
        <v>1265</v>
      </c>
      <c r="E319" s="6" t="s">
        <v>310</v>
      </c>
      <c r="F319" s="6" t="s">
        <v>507</v>
      </c>
      <c r="G319" s="142" t="s">
        <v>76</v>
      </c>
      <c r="H319" s="163" t="s">
        <v>108</v>
      </c>
      <c r="I319" s="142" t="s">
        <v>3</v>
      </c>
      <c r="J319" s="145">
        <v>2058.8233500000001</v>
      </c>
      <c r="K319" s="145">
        <v>867.33299999999997</v>
      </c>
      <c r="L319" s="145">
        <v>2099.2249999999999</v>
      </c>
      <c r="M319" s="48" t="s">
        <v>316</v>
      </c>
    </row>
    <row r="320" spans="1:13" s="164" customFormat="1" ht="78.75">
      <c r="A320" s="142" t="s">
        <v>101</v>
      </c>
      <c r="B320" s="143" t="s">
        <v>1019</v>
      </c>
      <c r="C320" s="169"/>
      <c r="D320" s="169"/>
      <c r="E320" s="169"/>
      <c r="F320" s="169"/>
      <c r="G320" s="142"/>
      <c r="H320" s="163" t="s">
        <v>1081</v>
      </c>
      <c r="I320" s="142"/>
      <c r="J320" s="145">
        <v>11247.335300000001</v>
      </c>
      <c r="K320" s="145">
        <v>11247.127</v>
      </c>
      <c r="L320" s="145">
        <v>11247.127</v>
      </c>
      <c r="M320" s="48"/>
    </row>
    <row r="321" spans="1:13" s="171" customFormat="1" ht="90">
      <c r="A321" s="142" t="s">
        <v>101</v>
      </c>
      <c r="B321" s="143" t="s">
        <v>975</v>
      </c>
      <c r="C321" s="15"/>
      <c r="D321" s="77" t="s">
        <v>1203</v>
      </c>
      <c r="E321" s="6" t="s">
        <v>505</v>
      </c>
      <c r="F321" s="78" t="s">
        <v>338</v>
      </c>
      <c r="G321" s="142"/>
      <c r="H321" s="163" t="s">
        <v>888</v>
      </c>
      <c r="I321" s="142"/>
      <c r="J321" s="145">
        <v>9785</v>
      </c>
      <c r="K321" s="145">
        <v>9785</v>
      </c>
      <c r="L321" s="145">
        <v>9785</v>
      </c>
      <c r="M321" s="48"/>
    </row>
    <row r="322" spans="1:13" s="171" customFormat="1" ht="67.5">
      <c r="A322" s="142" t="s">
        <v>101</v>
      </c>
      <c r="B322" s="143" t="s">
        <v>639</v>
      </c>
      <c r="C322" s="15" t="s">
        <v>504</v>
      </c>
      <c r="D322" s="7" t="s">
        <v>1197</v>
      </c>
      <c r="E322" s="6" t="s">
        <v>310</v>
      </c>
      <c r="F322" s="6" t="s">
        <v>502</v>
      </c>
      <c r="G322" s="142" t="s">
        <v>103</v>
      </c>
      <c r="H322" s="163" t="s">
        <v>888</v>
      </c>
      <c r="I322" s="142" t="s">
        <v>3</v>
      </c>
      <c r="J322" s="145">
        <v>9785</v>
      </c>
      <c r="K322" s="145">
        <v>9785</v>
      </c>
      <c r="L322" s="145">
        <v>9785</v>
      </c>
      <c r="M322" s="48" t="s">
        <v>316</v>
      </c>
    </row>
    <row r="323" spans="1:13" s="171" customFormat="1" ht="90">
      <c r="A323" s="142" t="s">
        <v>101</v>
      </c>
      <c r="B323" s="143" t="s">
        <v>975</v>
      </c>
      <c r="C323" s="15"/>
      <c r="D323" s="77" t="s">
        <v>1203</v>
      </c>
      <c r="E323" s="6" t="s">
        <v>505</v>
      </c>
      <c r="F323" s="78" t="s">
        <v>338</v>
      </c>
      <c r="G323" s="142"/>
      <c r="H323" s="163" t="s">
        <v>887</v>
      </c>
      <c r="I323" s="142"/>
      <c r="J323" s="145">
        <v>1462.3353</v>
      </c>
      <c r="K323" s="145">
        <v>1462.127</v>
      </c>
      <c r="L323" s="145">
        <v>1462.127</v>
      </c>
      <c r="M323" s="48"/>
    </row>
    <row r="324" spans="1:13" s="171" customFormat="1" ht="67.5">
      <c r="A324" s="142" t="s">
        <v>101</v>
      </c>
      <c r="B324" s="143" t="s">
        <v>639</v>
      </c>
      <c r="C324" s="15" t="s">
        <v>504</v>
      </c>
      <c r="D324" s="7" t="s">
        <v>1197</v>
      </c>
      <c r="E324" s="6" t="s">
        <v>310</v>
      </c>
      <c r="F324" s="6" t="s">
        <v>502</v>
      </c>
      <c r="G324" s="142" t="s">
        <v>103</v>
      </c>
      <c r="H324" s="163" t="s">
        <v>887</v>
      </c>
      <c r="I324" s="142" t="s">
        <v>3</v>
      </c>
      <c r="J324" s="145">
        <v>1462.3353</v>
      </c>
      <c r="K324" s="145">
        <v>1462.127</v>
      </c>
      <c r="L324" s="145">
        <v>1462.127</v>
      </c>
      <c r="M324" s="48" t="s">
        <v>316</v>
      </c>
    </row>
    <row r="325" spans="1:13" s="164" customFormat="1" ht="56.25">
      <c r="A325" s="142" t="s">
        <v>101</v>
      </c>
      <c r="B325" s="143" t="s">
        <v>1020</v>
      </c>
      <c r="C325" s="169"/>
      <c r="D325" s="169"/>
      <c r="E325" s="169"/>
      <c r="F325" s="169"/>
      <c r="G325" s="142"/>
      <c r="H325" s="163" t="s">
        <v>1082</v>
      </c>
      <c r="I325" s="142"/>
      <c r="J325" s="145">
        <v>7626.3003699999999</v>
      </c>
      <c r="K325" s="145">
        <v>7500</v>
      </c>
      <c r="L325" s="145">
        <v>7500</v>
      </c>
      <c r="M325" s="48"/>
    </row>
    <row r="326" spans="1:13" s="171" customFormat="1" ht="56.25">
      <c r="A326" s="142" t="s">
        <v>101</v>
      </c>
      <c r="B326" s="143" t="s">
        <v>976</v>
      </c>
      <c r="C326" s="15"/>
      <c r="D326" s="77" t="s">
        <v>1203</v>
      </c>
      <c r="E326" s="6" t="s">
        <v>505</v>
      </c>
      <c r="F326" s="78" t="s">
        <v>338</v>
      </c>
      <c r="G326" s="142"/>
      <c r="H326" s="163" t="s">
        <v>930</v>
      </c>
      <c r="I326" s="142"/>
      <c r="J326" s="145">
        <v>7626.3003699999999</v>
      </c>
      <c r="K326" s="145">
        <v>7500</v>
      </c>
      <c r="L326" s="145">
        <v>7500</v>
      </c>
      <c r="M326" s="48"/>
    </row>
    <row r="327" spans="1:13" s="171" customFormat="1" ht="67.5">
      <c r="A327" s="142" t="s">
        <v>101</v>
      </c>
      <c r="B327" s="143" t="s">
        <v>639</v>
      </c>
      <c r="C327" s="15" t="s">
        <v>504</v>
      </c>
      <c r="D327" s="7" t="s">
        <v>1197</v>
      </c>
      <c r="E327" s="6" t="s">
        <v>310</v>
      </c>
      <c r="F327" s="6" t="s">
        <v>502</v>
      </c>
      <c r="G327" s="142" t="s">
        <v>103</v>
      </c>
      <c r="H327" s="163" t="s">
        <v>930</v>
      </c>
      <c r="I327" s="142" t="s">
        <v>3</v>
      </c>
      <c r="J327" s="145">
        <v>1626.3003700000002</v>
      </c>
      <c r="K327" s="145">
        <v>1500</v>
      </c>
      <c r="L327" s="145">
        <v>1500</v>
      </c>
      <c r="M327" s="48" t="s">
        <v>316</v>
      </c>
    </row>
    <row r="328" spans="1:13" s="171" customFormat="1" ht="67.5">
      <c r="A328" s="142" t="s">
        <v>101</v>
      </c>
      <c r="B328" s="143" t="s">
        <v>639</v>
      </c>
      <c r="C328" s="15" t="s">
        <v>504</v>
      </c>
      <c r="D328" s="7" t="s">
        <v>1197</v>
      </c>
      <c r="E328" s="6" t="s">
        <v>310</v>
      </c>
      <c r="F328" s="6" t="s">
        <v>502</v>
      </c>
      <c r="G328" s="142" t="s">
        <v>103</v>
      </c>
      <c r="H328" s="163" t="s">
        <v>930</v>
      </c>
      <c r="I328" s="142" t="s">
        <v>3</v>
      </c>
      <c r="J328" s="145">
        <v>6000</v>
      </c>
      <c r="K328" s="145">
        <v>6000</v>
      </c>
      <c r="L328" s="145">
        <v>6000</v>
      </c>
      <c r="M328" s="48" t="s">
        <v>316</v>
      </c>
    </row>
    <row r="329" spans="1:13" s="164" customFormat="1" ht="45">
      <c r="A329" s="142" t="s">
        <v>101</v>
      </c>
      <c r="B329" s="143" t="s">
        <v>1021</v>
      </c>
      <c r="C329" s="169"/>
      <c r="D329" s="169"/>
      <c r="E329" s="169"/>
      <c r="F329" s="169"/>
      <c r="G329" s="142"/>
      <c r="H329" s="163" t="s">
        <v>1083</v>
      </c>
      <c r="I329" s="142"/>
      <c r="J329" s="145">
        <v>9518.1403699999992</v>
      </c>
      <c r="K329" s="145">
        <v>0</v>
      </c>
      <c r="L329" s="145">
        <v>0</v>
      </c>
      <c r="M329" s="48"/>
    </row>
    <row r="330" spans="1:13" s="171" customFormat="1" ht="56.25">
      <c r="A330" s="142" t="s">
        <v>101</v>
      </c>
      <c r="B330" s="143" t="s">
        <v>714</v>
      </c>
      <c r="C330" s="15"/>
      <c r="D330" s="77" t="s">
        <v>1203</v>
      </c>
      <c r="E330" s="6" t="s">
        <v>505</v>
      </c>
      <c r="F330" s="78" t="s">
        <v>338</v>
      </c>
      <c r="G330" s="142"/>
      <c r="H330" s="163" t="s">
        <v>110</v>
      </c>
      <c r="I330" s="142"/>
      <c r="J330" s="145">
        <v>250</v>
      </c>
      <c r="K330" s="145">
        <v>0</v>
      </c>
      <c r="L330" s="145">
        <v>0</v>
      </c>
      <c r="M330" s="48"/>
    </row>
    <row r="331" spans="1:13" s="171" customFormat="1" ht="67.5">
      <c r="A331" s="142" t="s">
        <v>101</v>
      </c>
      <c r="B331" s="143" t="s">
        <v>639</v>
      </c>
      <c r="C331" s="15" t="s">
        <v>504</v>
      </c>
      <c r="D331" s="7" t="s">
        <v>1197</v>
      </c>
      <c r="E331" s="6" t="s">
        <v>310</v>
      </c>
      <c r="F331" s="6" t="s">
        <v>502</v>
      </c>
      <c r="G331" s="142" t="s">
        <v>103</v>
      </c>
      <c r="H331" s="163" t="s">
        <v>110</v>
      </c>
      <c r="I331" s="142" t="s">
        <v>3</v>
      </c>
      <c r="J331" s="145">
        <v>250</v>
      </c>
      <c r="K331" s="145">
        <v>0</v>
      </c>
      <c r="L331" s="145">
        <v>0</v>
      </c>
      <c r="M331" s="48" t="s">
        <v>316</v>
      </c>
    </row>
    <row r="332" spans="1:13" s="171" customFormat="1" ht="45">
      <c r="A332" s="142" t="s">
        <v>101</v>
      </c>
      <c r="B332" s="143" t="s">
        <v>713</v>
      </c>
      <c r="C332" s="15"/>
      <c r="D332" s="77" t="s">
        <v>1203</v>
      </c>
      <c r="E332" s="6" t="s">
        <v>505</v>
      </c>
      <c r="F332" s="78" t="s">
        <v>338</v>
      </c>
      <c r="G332" s="142"/>
      <c r="H332" s="163" t="s">
        <v>929</v>
      </c>
      <c r="I332" s="142"/>
      <c r="J332" s="145">
        <v>9268.1403699999992</v>
      </c>
      <c r="K332" s="145">
        <v>0</v>
      </c>
      <c r="L332" s="145">
        <v>0</v>
      </c>
      <c r="M332" s="48"/>
    </row>
    <row r="333" spans="1:13" s="171" customFormat="1" ht="67.5">
      <c r="A333" s="142" t="s">
        <v>101</v>
      </c>
      <c r="B333" s="143" t="s">
        <v>639</v>
      </c>
      <c r="C333" s="15" t="s">
        <v>504</v>
      </c>
      <c r="D333" s="7" t="s">
        <v>1197</v>
      </c>
      <c r="E333" s="6" t="s">
        <v>310</v>
      </c>
      <c r="F333" s="6" t="s">
        <v>502</v>
      </c>
      <c r="G333" s="142" t="s">
        <v>103</v>
      </c>
      <c r="H333" s="163" t="s">
        <v>929</v>
      </c>
      <c r="I333" s="142" t="s">
        <v>3</v>
      </c>
      <c r="J333" s="145">
        <v>9268.1403699999992</v>
      </c>
      <c r="K333" s="145">
        <v>0</v>
      </c>
      <c r="L333" s="145">
        <v>0</v>
      </c>
      <c r="M333" s="48" t="s">
        <v>316</v>
      </c>
    </row>
    <row r="334" spans="1:13" s="164" customFormat="1" ht="33.75">
      <c r="A334" s="142" t="s">
        <v>101</v>
      </c>
      <c r="B334" s="143" t="s">
        <v>1022</v>
      </c>
      <c r="C334" s="169"/>
      <c r="D334" s="169"/>
      <c r="E334" s="169"/>
      <c r="F334" s="169"/>
      <c r="G334" s="142"/>
      <c r="H334" s="163" t="s">
        <v>1084</v>
      </c>
      <c r="I334" s="142"/>
      <c r="J334" s="145">
        <v>53448.901290000002</v>
      </c>
      <c r="K334" s="145">
        <v>39729.949999999997</v>
      </c>
      <c r="L334" s="145">
        <v>36181.262000000002</v>
      </c>
      <c r="M334" s="48"/>
    </row>
    <row r="335" spans="1:13" s="171" customFormat="1" ht="45">
      <c r="A335" s="142" t="s">
        <v>101</v>
      </c>
      <c r="B335" s="143" t="s">
        <v>649</v>
      </c>
      <c r="C335" s="15"/>
      <c r="D335" s="77" t="s">
        <v>1203</v>
      </c>
      <c r="E335" s="78" t="s">
        <v>506</v>
      </c>
      <c r="F335" s="78" t="s">
        <v>338</v>
      </c>
      <c r="G335" s="142"/>
      <c r="H335" s="163" t="s">
        <v>111</v>
      </c>
      <c r="I335" s="142"/>
      <c r="J335" s="145">
        <v>33538.268120000001</v>
      </c>
      <c r="K335" s="145">
        <v>30389.887989999999</v>
      </c>
      <c r="L335" s="145">
        <v>30519.887999999999</v>
      </c>
      <c r="M335" s="48"/>
    </row>
    <row r="336" spans="1:13" s="171" customFormat="1" ht="157.5">
      <c r="A336" s="142" t="s">
        <v>101</v>
      </c>
      <c r="B336" s="143" t="s">
        <v>650</v>
      </c>
      <c r="C336" s="15" t="s">
        <v>504</v>
      </c>
      <c r="D336" s="77" t="s">
        <v>1263</v>
      </c>
      <c r="E336" s="78" t="s">
        <v>310</v>
      </c>
      <c r="F336" s="78" t="s">
        <v>335</v>
      </c>
      <c r="G336" s="142" t="s">
        <v>103</v>
      </c>
      <c r="H336" s="163" t="s">
        <v>111</v>
      </c>
      <c r="I336" s="142" t="s">
        <v>17</v>
      </c>
      <c r="J336" s="145">
        <v>18787.795999999998</v>
      </c>
      <c r="K336" s="145">
        <v>18787.795999999998</v>
      </c>
      <c r="L336" s="145">
        <v>18787.795999999998</v>
      </c>
      <c r="M336" s="48" t="s">
        <v>308</v>
      </c>
    </row>
    <row r="337" spans="1:13" s="171" customFormat="1" ht="101.25">
      <c r="A337" s="142" t="s">
        <v>101</v>
      </c>
      <c r="B337" s="143" t="s">
        <v>651</v>
      </c>
      <c r="C337" s="15" t="s">
        <v>504</v>
      </c>
      <c r="D337" s="81" t="s">
        <v>1108</v>
      </c>
      <c r="E337" s="78" t="s">
        <v>310</v>
      </c>
      <c r="F337" s="78" t="s">
        <v>337</v>
      </c>
      <c r="G337" s="142" t="s">
        <v>103</v>
      </c>
      <c r="H337" s="163" t="s">
        <v>111</v>
      </c>
      <c r="I337" s="142" t="s">
        <v>18</v>
      </c>
      <c r="J337" s="145">
        <v>10.701000000000001</v>
      </c>
      <c r="K337" s="145">
        <v>10.701000000000001</v>
      </c>
      <c r="L337" s="145">
        <v>10.701000000000001</v>
      </c>
      <c r="M337" s="48" t="s">
        <v>316</v>
      </c>
    </row>
    <row r="338" spans="1:13" s="171" customFormat="1" ht="157.5">
      <c r="A338" s="142" t="s">
        <v>101</v>
      </c>
      <c r="B338" s="143" t="s">
        <v>652</v>
      </c>
      <c r="C338" s="15" t="s">
        <v>504</v>
      </c>
      <c r="D338" s="77" t="s">
        <v>1263</v>
      </c>
      <c r="E338" s="78" t="s">
        <v>310</v>
      </c>
      <c r="F338" s="78" t="s">
        <v>335</v>
      </c>
      <c r="G338" s="142" t="s">
        <v>103</v>
      </c>
      <c r="H338" s="163" t="s">
        <v>111</v>
      </c>
      <c r="I338" s="142" t="s">
        <v>19</v>
      </c>
      <c r="J338" s="145">
        <v>5673.9139999999998</v>
      </c>
      <c r="K338" s="145">
        <v>5673.9139999999998</v>
      </c>
      <c r="L338" s="145">
        <v>5673.9139999999998</v>
      </c>
      <c r="M338" s="48" t="s">
        <v>308</v>
      </c>
    </row>
    <row r="339" spans="1:13" s="171" customFormat="1" ht="56.25">
      <c r="A339" s="142" t="s">
        <v>101</v>
      </c>
      <c r="B339" s="143" t="s">
        <v>639</v>
      </c>
      <c r="C339" s="15" t="s">
        <v>504</v>
      </c>
      <c r="D339" s="7" t="s">
        <v>1265</v>
      </c>
      <c r="E339" s="6" t="s">
        <v>310</v>
      </c>
      <c r="F339" s="6" t="s">
        <v>507</v>
      </c>
      <c r="G339" s="142" t="s">
        <v>103</v>
      </c>
      <c r="H339" s="163" t="s">
        <v>111</v>
      </c>
      <c r="I339" s="142" t="s">
        <v>3</v>
      </c>
      <c r="J339" s="145">
        <v>5242.1985000000004</v>
      </c>
      <c r="K339" s="145">
        <v>2388.4839999999999</v>
      </c>
      <c r="L339" s="145">
        <v>2388.4839999999999</v>
      </c>
      <c r="M339" s="48" t="s">
        <v>316</v>
      </c>
    </row>
    <row r="340" spans="1:13" s="171" customFormat="1" ht="56.25">
      <c r="A340" s="142" t="s">
        <v>101</v>
      </c>
      <c r="B340" s="143" t="s">
        <v>679</v>
      </c>
      <c r="C340" s="15" t="s">
        <v>504</v>
      </c>
      <c r="D340" s="7" t="s">
        <v>1265</v>
      </c>
      <c r="E340" s="6" t="s">
        <v>310</v>
      </c>
      <c r="F340" s="6" t="s">
        <v>507</v>
      </c>
      <c r="G340" s="142" t="s">
        <v>103</v>
      </c>
      <c r="H340" s="163" t="s">
        <v>111</v>
      </c>
      <c r="I340" s="142" t="s">
        <v>68</v>
      </c>
      <c r="J340" s="145">
        <v>560.84299999999996</v>
      </c>
      <c r="K340" s="145">
        <v>560.84299999999996</v>
      </c>
      <c r="L340" s="145">
        <v>560.84299999999996</v>
      </c>
      <c r="M340" s="48" t="s">
        <v>316</v>
      </c>
    </row>
    <row r="341" spans="1:13" s="171" customFormat="1" ht="56.25">
      <c r="A341" s="142" t="s">
        <v>101</v>
      </c>
      <c r="B341" s="143" t="s">
        <v>680</v>
      </c>
      <c r="C341" s="15" t="s">
        <v>504</v>
      </c>
      <c r="D341" s="7" t="s">
        <v>1265</v>
      </c>
      <c r="E341" s="6" t="s">
        <v>310</v>
      </c>
      <c r="F341" s="6" t="s">
        <v>507</v>
      </c>
      <c r="G341" s="142" t="s">
        <v>103</v>
      </c>
      <c r="H341" s="163" t="s">
        <v>111</v>
      </c>
      <c r="I341" s="142" t="s">
        <v>69</v>
      </c>
      <c r="J341" s="145">
        <v>118.098</v>
      </c>
      <c r="K341" s="145">
        <v>118.098</v>
      </c>
      <c r="L341" s="145">
        <v>118.098</v>
      </c>
      <c r="M341" s="48" t="s">
        <v>316</v>
      </c>
    </row>
    <row r="342" spans="1:13" s="171" customFormat="1" ht="56.25">
      <c r="A342" s="142" t="s">
        <v>101</v>
      </c>
      <c r="B342" s="143" t="s">
        <v>712</v>
      </c>
      <c r="C342" s="15" t="s">
        <v>504</v>
      </c>
      <c r="D342" s="7" t="s">
        <v>1265</v>
      </c>
      <c r="E342" s="6" t="s">
        <v>310</v>
      </c>
      <c r="F342" s="6" t="s">
        <v>507</v>
      </c>
      <c r="G342" s="142" t="s">
        <v>103</v>
      </c>
      <c r="H342" s="163" t="s">
        <v>111</v>
      </c>
      <c r="I342" s="142" t="s">
        <v>107</v>
      </c>
      <c r="J342" s="145">
        <v>3.6</v>
      </c>
      <c r="K342" s="145">
        <v>3.6</v>
      </c>
      <c r="L342" s="145">
        <v>3.6</v>
      </c>
      <c r="M342" s="48" t="s">
        <v>316</v>
      </c>
    </row>
    <row r="343" spans="1:13" s="171" customFormat="1" ht="56.25">
      <c r="A343" s="142" t="s">
        <v>101</v>
      </c>
      <c r="B343" s="143" t="s">
        <v>639</v>
      </c>
      <c r="C343" s="80" t="s">
        <v>444</v>
      </c>
      <c r="D343" s="7" t="s">
        <v>1265</v>
      </c>
      <c r="E343" s="6" t="s">
        <v>310</v>
      </c>
      <c r="F343" s="6" t="s">
        <v>507</v>
      </c>
      <c r="G343" s="142" t="s">
        <v>76</v>
      </c>
      <c r="H343" s="163" t="s">
        <v>111</v>
      </c>
      <c r="I343" s="142" t="s">
        <v>3</v>
      </c>
      <c r="J343" s="145">
        <v>1685.8046200000001</v>
      </c>
      <c r="K343" s="145">
        <v>1391.1389899999999</v>
      </c>
      <c r="L343" s="145">
        <v>1521.1389999999999</v>
      </c>
      <c r="M343" s="48" t="s">
        <v>316</v>
      </c>
    </row>
    <row r="344" spans="1:13" s="171" customFormat="1" ht="56.25">
      <c r="A344" s="142" t="s">
        <v>101</v>
      </c>
      <c r="B344" s="143" t="s">
        <v>665</v>
      </c>
      <c r="C344" s="80" t="s">
        <v>444</v>
      </c>
      <c r="D344" s="7" t="s">
        <v>1265</v>
      </c>
      <c r="E344" s="6" t="s">
        <v>310</v>
      </c>
      <c r="F344" s="6" t="s">
        <v>507</v>
      </c>
      <c r="G344" s="142" t="s">
        <v>76</v>
      </c>
      <c r="H344" s="163" t="s">
        <v>111</v>
      </c>
      <c r="I344" s="142" t="s">
        <v>45</v>
      </c>
      <c r="J344" s="145">
        <v>1455.3130000000001</v>
      </c>
      <c r="K344" s="145">
        <v>1455.3130000000001</v>
      </c>
      <c r="L344" s="145">
        <v>1455.3130000000001</v>
      </c>
      <c r="M344" s="48" t="s">
        <v>316</v>
      </c>
    </row>
    <row r="345" spans="1:13" s="171" customFormat="1" ht="56.25">
      <c r="A345" s="142" t="s">
        <v>101</v>
      </c>
      <c r="B345" s="143" t="s">
        <v>707</v>
      </c>
      <c r="C345" s="15"/>
      <c r="D345" s="77" t="s">
        <v>1203</v>
      </c>
      <c r="E345" s="6" t="s">
        <v>505</v>
      </c>
      <c r="F345" s="78" t="s">
        <v>338</v>
      </c>
      <c r="G345" s="142"/>
      <c r="H345" s="163" t="s">
        <v>112</v>
      </c>
      <c r="I345" s="142"/>
      <c r="J345" s="145">
        <v>9079.755439999999</v>
      </c>
      <c r="K345" s="145">
        <v>4348.5309999999999</v>
      </c>
      <c r="L345" s="145">
        <v>3820.6109999999999</v>
      </c>
      <c r="M345" s="48"/>
    </row>
    <row r="346" spans="1:13" s="171" customFormat="1" ht="56.25">
      <c r="A346" s="142" t="s">
        <v>101</v>
      </c>
      <c r="B346" s="143" t="s">
        <v>639</v>
      </c>
      <c r="C346" s="15" t="s">
        <v>504</v>
      </c>
      <c r="D346" s="7" t="s">
        <v>1265</v>
      </c>
      <c r="E346" s="6" t="s">
        <v>310</v>
      </c>
      <c r="F346" s="6" t="s">
        <v>507</v>
      </c>
      <c r="G346" s="142" t="s">
        <v>103</v>
      </c>
      <c r="H346" s="163" t="s">
        <v>112</v>
      </c>
      <c r="I346" s="142" t="s">
        <v>3</v>
      </c>
      <c r="J346" s="145">
        <v>9079.755439999999</v>
      </c>
      <c r="K346" s="145">
        <v>4348.5309999999999</v>
      </c>
      <c r="L346" s="145">
        <v>3820.6109999999999</v>
      </c>
      <c r="M346" s="48" t="s">
        <v>316</v>
      </c>
    </row>
    <row r="347" spans="1:13" s="171" customFormat="1" ht="45">
      <c r="A347" s="142" t="s">
        <v>101</v>
      </c>
      <c r="B347" s="143" t="s">
        <v>715</v>
      </c>
      <c r="C347" s="15"/>
      <c r="D347" s="77" t="s">
        <v>1203</v>
      </c>
      <c r="E347" s="6" t="s">
        <v>505</v>
      </c>
      <c r="F347" s="78" t="s">
        <v>338</v>
      </c>
      <c r="G347" s="142"/>
      <c r="H347" s="163" t="s">
        <v>113</v>
      </c>
      <c r="I347" s="142"/>
      <c r="J347" s="145">
        <v>3965.8760000000002</v>
      </c>
      <c r="K347" s="145">
        <v>3966.87601</v>
      </c>
      <c r="L347" s="145">
        <v>0</v>
      </c>
      <c r="M347" s="48"/>
    </row>
    <row r="348" spans="1:13" s="171" customFormat="1" ht="67.5">
      <c r="A348" s="142" t="s">
        <v>101</v>
      </c>
      <c r="B348" s="143" t="s">
        <v>639</v>
      </c>
      <c r="C348" s="15" t="s">
        <v>504</v>
      </c>
      <c r="D348" s="7" t="s">
        <v>1197</v>
      </c>
      <c r="E348" s="6" t="s">
        <v>310</v>
      </c>
      <c r="F348" s="6" t="s">
        <v>502</v>
      </c>
      <c r="G348" s="142" t="s">
        <v>103</v>
      </c>
      <c r="H348" s="163" t="s">
        <v>113</v>
      </c>
      <c r="I348" s="142" t="s">
        <v>3</v>
      </c>
      <c r="J348" s="145">
        <v>3965.8760000000002</v>
      </c>
      <c r="K348" s="145">
        <v>3966.87601</v>
      </c>
      <c r="L348" s="145">
        <v>0</v>
      </c>
      <c r="M348" s="48" t="s">
        <v>316</v>
      </c>
    </row>
    <row r="349" spans="1:13" s="171" customFormat="1" ht="78.75">
      <c r="A349" s="142" t="s">
        <v>101</v>
      </c>
      <c r="B349" s="143" t="s">
        <v>977</v>
      </c>
      <c r="C349" s="15"/>
      <c r="D349" s="77" t="s">
        <v>1203</v>
      </c>
      <c r="E349" s="6" t="s">
        <v>505</v>
      </c>
      <c r="F349" s="78" t="s">
        <v>338</v>
      </c>
      <c r="G349" s="142"/>
      <c r="H349" s="163" t="s">
        <v>114</v>
      </c>
      <c r="I349" s="142"/>
      <c r="J349" s="145">
        <v>20</v>
      </c>
      <c r="K349" s="145">
        <v>20</v>
      </c>
      <c r="L349" s="145">
        <v>20</v>
      </c>
      <c r="M349" s="48"/>
    </row>
    <row r="350" spans="1:13" s="171" customFormat="1" ht="67.5">
      <c r="A350" s="142" t="s">
        <v>101</v>
      </c>
      <c r="B350" s="143" t="s">
        <v>639</v>
      </c>
      <c r="C350" s="15" t="s">
        <v>504</v>
      </c>
      <c r="D350" s="7" t="s">
        <v>1197</v>
      </c>
      <c r="E350" s="6" t="s">
        <v>310</v>
      </c>
      <c r="F350" s="6" t="s">
        <v>502</v>
      </c>
      <c r="G350" s="142" t="s">
        <v>103</v>
      </c>
      <c r="H350" s="163" t="s">
        <v>114</v>
      </c>
      <c r="I350" s="142" t="s">
        <v>3</v>
      </c>
      <c r="J350" s="145">
        <v>20</v>
      </c>
      <c r="K350" s="145">
        <v>20</v>
      </c>
      <c r="L350" s="145">
        <v>20</v>
      </c>
      <c r="M350" s="48" t="s">
        <v>316</v>
      </c>
    </row>
    <row r="351" spans="1:13" s="171" customFormat="1" ht="78.75">
      <c r="A351" s="142" t="s">
        <v>101</v>
      </c>
      <c r="B351" s="143" t="s">
        <v>978</v>
      </c>
      <c r="C351" s="15"/>
      <c r="D351" s="77" t="s">
        <v>1203</v>
      </c>
      <c r="E351" s="6" t="s">
        <v>505</v>
      </c>
      <c r="F351" s="78" t="s">
        <v>338</v>
      </c>
      <c r="G351" s="142"/>
      <c r="H351" s="163" t="s">
        <v>928</v>
      </c>
      <c r="I351" s="142"/>
      <c r="J351" s="145">
        <v>4840.3467300000002</v>
      </c>
      <c r="K351" s="145">
        <v>0</v>
      </c>
      <c r="L351" s="145">
        <v>0</v>
      </c>
      <c r="M351" s="48"/>
    </row>
    <row r="352" spans="1:13" s="171" customFormat="1" ht="67.5">
      <c r="A352" s="142" t="s">
        <v>101</v>
      </c>
      <c r="B352" s="143" t="s">
        <v>639</v>
      </c>
      <c r="C352" s="15" t="s">
        <v>504</v>
      </c>
      <c r="D352" s="7" t="s">
        <v>1197</v>
      </c>
      <c r="E352" s="6" t="s">
        <v>310</v>
      </c>
      <c r="F352" s="6" t="s">
        <v>502</v>
      </c>
      <c r="G352" s="142" t="s">
        <v>103</v>
      </c>
      <c r="H352" s="163" t="s">
        <v>928</v>
      </c>
      <c r="I352" s="142" t="s">
        <v>3</v>
      </c>
      <c r="J352" s="145">
        <v>4840.3467300000002</v>
      </c>
      <c r="K352" s="145">
        <v>0</v>
      </c>
      <c r="L352" s="145">
        <v>0</v>
      </c>
      <c r="M352" s="48" t="s">
        <v>316</v>
      </c>
    </row>
    <row r="353" spans="1:13" s="171" customFormat="1" ht="45">
      <c r="A353" s="142" t="s">
        <v>101</v>
      </c>
      <c r="B353" s="143" t="s">
        <v>717</v>
      </c>
      <c r="C353" s="15"/>
      <c r="D353" s="77" t="s">
        <v>1203</v>
      </c>
      <c r="E353" s="6" t="s">
        <v>505</v>
      </c>
      <c r="F353" s="78" t="s">
        <v>338</v>
      </c>
      <c r="G353" s="142"/>
      <c r="H353" s="163" t="s">
        <v>115</v>
      </c>
      <c r="I353" s="142"/>
      <c r="J353" s="145">
        <v>752.49699999999996</v>
      </c>
      <c r="K353" s="145">
        <v>752.49699999999996</v>
      </c>
      <c r="L353" s="145">
        <v>752.49699999999996</v>
      </c>
      <c r="M353" s="48"/>
    </row>
    <row r="354" spans="1:13" s="171" customFormat="1" ht="67.5">
      <c r="A354" s="142" t="s">
        <v>101</v>
      </c>
      <c r="B354" s="143" t="s">
        <v>639</v>
      </c>
      <c r="C354" s="15" t="s">
        <v>504</v>
      </c>
      <c r="D354" s="7" t="s">
        <v>1197</v>
      </c>
      <c r="E354" s="6" t="s">
        <v>310</v>
      </c>
      <c r="F354" s="6" t="s">
        <v>502</v>
      </c>
      <c r="G354" s="142" t="s">
        <v>103</v>
      </c>
      <c r="H354" s="163" t="s">
        <v>115</v>
      </c>
      <c r="I354" s="142" t="s">
        <v>3</v>
      </c>
      <c r="J354" s="145">
        <v>752.49699999999996</v>
      </c>
      <c r="K354" s="145">
        <v>752.49699999999996</v>
      </c>
      <c r="L354" s="145">
        <v>752.49699999999996</v>
      </c>
      <c r="M354" s="48" t="s">
        <v>316</v>
      </c>
    </row>
    <row r="355" spans="1:13" s="171" customFormat="1" ht="45">
      <c r="A355" s="142" t="s">
        <v>101</v>
      </c>
      <c r="B355" s="143" t="s">
        <v>718</v>
      </c>
      <c r="C355" s="15"/>
      <c r="D355" s="77" t="s">
        <v>1203</v>
      </c>
      <c r="E355" s="6" t="s">
        <v>445</v>
      </c>
      <c r="F355" s="78" t="s">
        <v>338</v>
      </c>
      <c r="G355" s="142"/>
      <c r="H355" s="163" t="s">
        <v>116</v>
      </c>
      <c r="I355" s="142"/>
      <c r="J355" s="145">
        <v>1000</v>
      </c>
      <c r="K355" s="145">
        <v>0</v>
      </c>
      <c r="L355" s="145">
        <v>816.10799999999995</v>
      </c>
      <c r="M355" s="48"/>
    </row>
    <row r="356" spans="1:13" s="171" customFormat="1" ht="101.25">
      <c r="A356" s="142" t="s">
        <v>101</v>
      </c>
      <c r="B356" s="143" t="s">
        <v>650</v>
      </c>
      <c r="C356" s="15" t="s">
        <v>444</v>
      </c>
      <c r="D356" s="7" t="s">
        <v>1218</v>
      </c>
      <c r="E356" s="6" t="s">
        <v>310</v>
      </c>
      <c r="F356" s="6" t="s">
        <v>500</v>
      </c>
      <c r="G356" s="142" t="s">
        <v>76</v>
      </c>
      <c r="H356" s="163" t="s">
        <v>116</v>
      </c>
      <c r="I356" s="142" t="s">
        <v>17</v>
      </c>
      <c r="J356" s="145">
        <v>6.5234700000000005</v>
      </c>
      <c r="K356" s="145">
        <v>0</v>
      </c>
      <c r="L356" s="145">
        <v>0</v>
      </c>
      <c r="M356" s="48" t="s">
        <v>316</v>
      </c>
    </row>
    <row r="357" spans="1:13" s="171" customFormat="1" ht="101.25">
      <c r="A357" s="142" t="s">
        <v>101</v>
      </c>
      <c r="B357" s="143" t="s">
        <v>652</v>
      </c>
      <c r="C357" s="15" t="s">
        <v>444</v>
      </c>
      <c r="D357" s="7" t="s">
        <v>1218</v>
      </c>
      <c r="E357" s="6" t="s">
        <v>310</v>
      </c>
      <c r="F357" s="6" t="s">
        <v>500</v>
      </c>
      <c r="G357" s="142" t="s">
        <v>76</v>
      </c>
      <c r="H357" s="163" t="s">
        <v>116</v>
      </c>
      <c r="I357" s="142" t="s">
        <v>19</v>
      </c>
      <c r="J357" s="145">
        <v>1.9700899999999999</v>
      </c>
      <c r="K357" s="145">
        <v>0</v>
      </c>
      <c r="L357" s="145">
        <v>0</v>
      </c>
      <c r="M357" s="48" t="s">
        <v>316</v>
      </c>
    </row>
    <row r="358" spans="1:13" s="171" customFormat="1" ht="101.25">
      <c r="A358" s="142" t="s">
        <v>101</v>
      </c>
      <c r="B358" s="143" t="s">
        <v>639</v>
      </c>
      <c r="C358" s="15" t="s">
        <v>444</v>
      </c>
      <c r="D358" s="7" t="s">
        <v>1218</v>
      </c>
      <c r="E358" s="6" t="s">
        <v>310</v>
      </c>
      <c r="F358" s="6" t="s">
        <v>500</v>
      </c>
      <c r="G358" s="142" t="s">
        <v>76</v>
      </c>
      <c r="H358" s="163" t="s">
        <v>116</v>
      </c>
      <c r="I358" s="142" t="s">
        <v>3</v>
      </c>
      <c r="J358" s="145">
        <v>991.50644</v>
      </c>
      <c r="K358" s="145">
        <v>0</v>
      </c>
      <c r="L358" s="145">
        <v>816.10799999999995</v>
      </c>
      <c r="M358" s="48" t="s">
        <v>316</v>
      </c>
    </row>
    <row r="359" spans="1:13" s="171" customFormat="1" ht="45">
      <c r="A359" s="142" t="s">
        <v>101</v>
      </c>
      <c r="B359" s="143" t="s">
        <v>719</v>
      </c>
      <c r="C359" s="15"/>
      <c r="D359" s="77" t="s">
        <v>1203</v>
      </c>
      <c r="E359" s="6" t="s">
        <v>445</v>
      </c>
      <c r="F359" s="78" t="s">
        <v>338</v>
      </c>
      <c r="G359" s="142"/>
      <c r="H359" s="163" t="s">
        <v>117</v>
      </c>
      <c r="I359" s="142"/>
      <c r="J359" s="145">
        <v>252.15799999999999</v>
      </c>
      <c r="K359" s="145">
        <v>252.15799999999999</v>
      </c>
      <c r="L359" s="145">
        <v>252.15799999999999</v>
      </c>
      <c r="M359" s="48"/>
    </row>
    <row r="360" spans="1:13" s="171" customFormat="1" ht="101.25">
      <c r="A360" s="142" t="s">
        <v>101</v>
      </c>
      <c r="B360" s="143" t="s">
        <v>650</v>
      </c>
      <c r="C360" s="15" t="s">
        <v>444</v>
      </c>
      <c r="D360" s="7" t="s">
        <v>1218</v>
      </c>
      <c r="E360" s="6" t="s">
        <v>310</v>
      </c>
      <c r="F360" s="6" t="s">
        <v>500</v>
      </c>
      <c r="G360" s="142" t="s">
        <v>76</v>
      </c>
      <c r="H360" s="163" t="s">
        <v>117</v>
      </c>
      <c r="I360" s="142" t="s">
        <v>17</v>
      </c>
      <c r="J360" s="145">
        <v>173.178</v>
      </c>
      <c r="K360" s="145">
        <v>173.178</v>
      </c>
      <c r="L360" s="145">
        <v>173.178</v>
      </c>
      <c r="M360" s="48" t="s">
        <v>308</v>
      </c>
    </row>
    <row r="361" spans="1:13" s="171" customFormat="1" ht="101.25">
      <c r="A361" s="142" t="s">
        <v>101</v>
      </c>
      <c r="B361" s="143" t="s">
        <v>652</v>
      </c>
      <c r="C361" s="15" t="s">
        <v>444</v>
      </c>
      <c r="D361" s="7" t="s">
        <v>1218</v>
      </c>
      <c r="E361" s="6" t="s">
        <v>310</v>
      </c>
      <c r="F361" s="6" t="s">
        <v>500</v>
      </c>
      <c r="G361" s="142" t="s">
        <v>76</v>
      </c>
      <c r="H361" s="163" t="s">
        <v>117</v>
      </c>
      <c r="I361" s="142" t="s">
        <v>19</v>
      </c>
      <c r="J361" s="145">
        <v>52.3</v>
      </c>
      <c r="K361" s="145">
        <v>52.3</v>
      </c>
      <c r="L361" s="145">
        <v>52.3</v>
      </c>
      <c r="M361" s="48" t="s">
        <v>308</v>
      </c>
    </row>
    <row r="362" spans="1:13" s="171" customFormat="1" ht="101.25">
      <c r="A362" s="142" t="s">
        <v>101</v>
      </c>
      <c r="B362" s="143" t="s">
        <v>639</v>
      </c>
      <c r="C362" s="15" t="s">
        <v>444</v>
      </c>
      <c r="D362" s="7" t="s">
        <v>1218</v>
      </c>
      <c r="E362" s="6" t="s">
        <v>310</v>
      </c>
      <c r="F362" s="6" t="s">
        <v>500</v>
      </c>
      <c r="G362" s="142" t="s">
        <v>76</v>
      </c>
      <c r="H362" s="163" t="s">
        <v>117</v>
      </c>
      <c r="I362" s="142" t="s">
        <v>3</v>
      </c>
      <c r="J362" s="145">
        <v>26.68</v>
      </c>
      <c r="K362" s="145">
        <v>26.68</v>
      </c>
      <c r="L362" s="145">
        <v>26.68</v>
      </c>
      <c r="M362" s="48" t="s">
        <v>316</v>
      </c>
    </row>
    <row r="363" spans="1:13" s="164" customFormat="1" ht="33.75">
      <c r="A363" s="142" t="s">
        <v>101</v>
      </c>
      <c r="B363" s="143" t="s">
        <v>1023</v>
      </c>
      <c r="C363" s="169"/>
      <c r="D363" s="169"/>
      <c r="E363" s="169"/>
      <c r="F363" s="169"/>
      <c r="G363" s="142"/>
      <c r="H363" s="163" t="s">
        <v>1085</v>
      </c>
      <c r="I363" s="142"/>
      <c r="J363" s="145">
        <v>450.95600000000002</v>
      </c>
      <c r="K363" s="145">
        <v>450.95600000000002</v>
      </c>
      <c r="L363" s="145">
        <v>450.95600000000002</v>
      </c>
      <c r="M363" s="48"/>
    </row>
    <row r="364" spans="1:13" s="171" customFormat="1" ht="67.5">
      <c r="A364" s="142" t="s">
        <v>101</v>
      </c>
      <c r="B364" s="143" t="s">
        <v>720</v>
      </c>
      <c r="C364" s="15"/>
      <c r="D364" s="77" t="s">
        <v>1203</v>
      </c>
      <c r="E364" s="6" t="s">
        <v>359</v>
      </c>
      <c r="F364" s="78" t="s">
        <v>338</v>
      </c>
      <c r="G364" s="142"/>
      <c r="H364" s="163" t="s">
        <v>118</v>
      </c>
      <c r="I364" s="142"/>
      <c r="J364" s="145">
        <v>450.95600000000002</v>
      </c>
      <c r="K364" s="145">
        <v>450.95600000000002</v>
      </c>
      <c r="L364" s="145">
        <v>450.95600000000002</v>
      </c>
      <c r="M364" s="48"/>
    </row>
    <row r="365" spans="1:13" s="171" customFormat="1" ht="78.75">
      <c r="A365" s="142" t="s">
        <v>101</v>
      </c>
      <c r="B365" s="143" t="s">
        <v>650</v>
      </c>
      <c r="C365" s="15" t="s">
        <v>358</v>
      </c>
      <c r="D365" s="7" t="s">
        <v>1266</v>
      </c>
      <c r="E365" s="6" t="s">
        <v>310</v>
      </c>
      <c r="F365" s="6" t="s">
        <v>1187</v>
      </c>
      <c r="G365" s="142" t="s">
        <v>119</v>
      </c>
      <c r="H365" s="163" t="s">
        <v>118</v>
      </c>
      <c r="I365" s="142" t="s">
        <v>17</v>
      </c>
      <c r="J365" s="145">
        <v>346.35599999999999</v>
      </c>
      <c r="K365" s="145">
        <v>346.35599999999999</v>
      </c>
      <c r="L365" s="145">
        <v>346.35599999999999</v>
      </c>
      <c r="M365" s="48" t="s">
        <v>308</v>
      </c>
    </row>
    <row r="366" spans="1:13" s="171" customFormat="1" ht="78.75">
      <c r="A366" s="142" t="s">
        <v>101</v>
      </c>
      <c r="B366" s="143" t="s">
        <v>652</v>
      </c>
      <c r="C366" s="15" t="s">
        <v>358</v>
      </c>
      <c r="D366" s="7" t="s">
        <v>1266</v>
      </c>
      <c r="E366" s="6" t="s">
        <v>310</v>
      </c>
      <c r="F366" s="6" t="s">
        <v>1187</v>
      </c>
      <c r="G366" s="142" t="s">
        <v>119</v>
      </c>
      <c r="H366" s="163" t="s">
        <v>118</v>
      </c>
      <c r="I366" s="142" t="s">
        <v>19</v>
      </c>
      <c r="J366" s="145">
        <v>104.6</v>
      </c>
      <c r="K366" s="145">
        <v>104.6</v>
      </c>
      <c r="L366" s="145">
        <v>104.6</v>
      </c>
      <c r="M366" s="48" t="s">
        <v>308</v>
      </c>
    </row>
    <row r="367" spans="1:13" s="164" customFormat="1" ht="33.75">
      <c r="A367" s="142" t="s">
        <v>101</v>
      </c>
      <c r="B367" s="143" t="s">
        <v>1014</v>
      </c>
      <c r="C367" s="169"/>
      <c r="D367" s="169"/>
      <c r="E367" s="169"/>
      <c r="F367" s="169"/>
      <c r="G367" s="142"/>
      <c r="H367" s="163" t="s">
        <v>1076</v>
      </c>
      <c r="I367" s="142"/>
      <c r="J367" s="145">
        <v>1571.0643700000001</v>
      </c>
      <c r="K367" s="145">
        <v>144</v>
      </c>
      <c r="L367" s="145">
        <v>144</v>
      </c>
      <c r="M367" s="48"/>
    </row>
    <row r="368" spans="1:13" s="171" customFormat="1" ht="45">
      <c r="A368" s="142" t="s">
        <v>101</v>
      </c>
      <c r="B368" s="143" t="s">
        <v>721</v>
      </c>
      <c r="C368" s="15"/>
      <c r="D368" s="77" t="s">
        <v>1203</v>
      </c>
      <c r="E368" s="6" t="s">
        <v>445</v>
      </c>
      <c r="F368" s="78" t="s">
        <v>338</v>
      </c>
      <c r="G368" s="142"/>
      <c r="H368" s="163" t="s">
        <v>120</v>
      </c>
      <c r="I368" s="142"/>
      <c r="J368" s="145">
        <v>143.28</v>
      </c>
      <c r="K368" s="145">
        <v>144</v>
      </c>
      <c r="L368" s="145">
        <v>144</v>
      </c>
      <c r="M368" s="48"/>
    </row>
    <row r="369" spans="1:13" s="171" customFormat="1" ht="101.25">
      <c r="A369" s="142" t="s">
        <v>101</v>
      </c>
      <c r="B369" s="143" t="s">
        <v>639</v>
      </c>
      <c r="C369" s="15" t="s">
        <v>444</v>
      </c>
      <c r="D369" s="7" t="s">
        <v>1218</v>
      </c>
      <c r="E369" s="6" t="s">
        <v>310</v>
      </c>
      <c r="F369" s="6" t="s">
        <v>500</v>
      </c>
      <c r="G369" s="142" t="s">
        <v>76</v>
      </c>
      <c r="H369" s="163" t="s">
        <v>120</v>
      </c>
      <c r="I369" s="142" t="s">
        <v>3</v>
      </c>
      <c r="J369" s="145">
        <v>143.28</v>
      </c>
      <c r="K369" s="145">
        <v>144</v>
      </c>
      <c r="L369" s="145">
        <v>144</v>
      </c>
      <c r="M369" s="48" t="s">
        <v>316</v>
      </c>
    </row>
    <row r="370" spans="1:13" s="171" customFormat="1" ht="45">
      <c r="A370" s="142" t="s">
        <v>101</v>
      </c>
      <c r="B370" s="143" t="s">
        <v>979</v>
      </c>
      <c r="C370" s="15"/>
      <c r="D370" s="77" t="s">
        <v>1203</v>
      </c>
      <c r="E370" s="6" t="s">
        <v>445</v>
      </c>
      <c r="F370" s="78" t="s">
        <v>338</v>
      </c>
      <c r="G370" s="142"/>
      <c r="H370" s="163" t="s">
        <v>927</v>
      </c>
      <c r="I370" s="142"/>
      <c r="J370" s="145">
        <v>1427.7843700000001</v>
      </c>
      <c r="K370" s="145">
        <v>0</v>
      </c>
      <c r="L370" s="145">
        <v>0</v>
      </c>
      <c r="M370" s="48"/>
    </row>
    <row r="371" spans="1:13" s="171" customFormat="1" ht="101.25">
      <c r="A371" s="142" t="s">
        <v>101</v>
      </c>
      <c r="B371" s="143" t="s">
        <v>639</v>
      </c>
      <c r="C371" s="15" t="s">
        <v>444</v>
      </c>
      <c r="D371" s="7" t="s">
        <v>1218</v>
      </c>
      <c r="E371" s="6" t="s">
        <v>310</v>
      </c>
      <c r="F371" s="6" t="s">
        <v>500</v>
      </c>
      <c r="G371" s="142" t="s">
        <v>76</v>
      </c>
      <c r="H371" s="163" t="s">
        <v>927</v>
      </c>
      <c r="I371" s="142" t="s">
        <v>3</v>
      </c>
      <c r="J371" s="145">
        <v>1427.7843700000001</v>
      </c>
      <c r="K371" s="145">
        <v>0</v>
      </c>
      <c r="L371" s="145">
        <v>0</v>
      </c>
      <c r="M371" s="48" t="s">
        <v>316</v>
      </c>
    </row>
    <row r="372" spans="1:13" s="156" customFormat="1" ht="56.25">
      <c r="A372" s="165" t="s">
        <v>121</v>
      </c>
      <c r="B372" s="166" t="s">
        <v>722</v>
      </c>
      <c r="C372" s="161"/>
      <c r="D372" s="161"/>
      <c r="E372" s="161"/>
      <c r="F372" s="161"/>
      <c r="G372" s="165"/>
      <c r="H372" s="167"/>
      <c r="I372" s="165"/>
      <c r="J372" s="168">
        <v>101996.4042</v>
      </c>
      <c r="K372" s="168">
        <v>89581.638000000006</v>
      </c>
      <c r="L372" s="168">
        <v>89579.395000000004</v>
      </c>
      <c r="M372" s="162"/>
    </row>
    <row r="373" spans="1:13" s="164" customFormat="1" ht="45">
      <c r="A373" s="142" t="s">
        <v>121</v>
      </c>
      <c r="B373" s="143" t="s">
        <v>1006</v>
      </c>
      <c r="C373" s="169"/>
      <c r="D373" s="169"/>
      <c r="E373" s="169"/>
      <c r="F373" s="169"/>
      <c r="G373" s="142"/>
      <c r="H373" s="163" t="s">
        <v>1068</v>
      </c>
      <c r="I373" s="142"/>
      <c r="J373" s="145">
        <v>2246.4</v>
      </c>
      <c r="K373" s="145">
        <v>2246.4</v>
      </c>
      <c r="L373" s="145">
        <v>2246.4</v>
      </c>
      <c r="M373" s="48"/>
    </row>
    <row r="374" spans="1:13" s="171" customFormat="1" ht="90">
      <c r="A374" s="142" t="s">
        <v>121</v>
      </c>
      <c r="B374" s="143" t="s">
        <v>723</v>
      </c>
      <c r="C374" s="76"/>
      <c r="D374" s="77" t="s">
        <v>1203</v>
      </c>
      <c r="E374" s="76" t="s">
        <v>373</v>
      </c>
      <c r="F374" s="78" t="s">
        <v>338</v>
      </c>
      <c r="G374" s="142"/>
      <c r="H374" s="163" t="s">
        <v>122</v>
      </c>
      <c r="I374" s="142"/>
      <c r="J374" s="145">
        <v>808.70399999999995</v>
      </c>
      <c r="K374" s="145">
        <v>808.70399999999995</v>
      </c>
      <c r="L374" s="145">
        <v>808.70399999999995</v>
      </c>
      <c r="M374" s="48"/>
    </row>
    <row r="375" spans="1:13" s="171" customFormat="1" ht="112.5">
      <c r="A375" s="142" t="s">
        <v>121</v>
      </c>
      <c r="B375" s="143" t="s">
        <v>724</v>
      </c>
      <c r="C375" s="76" t="s">
        <v>404</v>
      </c>
      <c r="D375" s="7" t="s">
        <v>1219</v>
      </c>
      <c r="E375" s="6" t="s">
        <v>310</v>
      </c>
      <c r="F375" s="6" t="s">
        <v>394</v>
      </c>
      <c r="G375" s="142" t="s">
        <v>123</v>
      </c>
      <c r="H375" s="163" t="s">
        <v>122</v>
      </c>
      <c r="I375" s="142" t="s">
        <v>124</v>
      </c>
      <c r="J375" s="145">
        <v>808.70399999999995</v>
      </c>
      <c r="K375" s="145">
        <v>808.70399999999995</v>
      </c>
      <c r="L375" s="145">
        <v>808.70399999999995</v>
      </c>
      <c r="M375" s="48" t="s">
        <v>316</v>
      </c>
    </row>
    <row r="376" spans="1:13" s="171" customFormat="1" ht="135">
      <c r="A376" s="142" t="s">
        <v>121</v>
      </c>
      <c r="B376" s="143" t="s">
        <v>725</v>
      </c>
      <c r="C376" s="76"/>
      <c r="D376" s="77" t="s">
        <v>1203</v>
      </c>
      <c r="E376" s="76" t="s">
        <v>373</v>
      </c>
      <c r="F376" s="78" t="s">
        <v>338</v>
      </c>
      <c r="G376" s="142"/>
      <c r="H376" s="163" t="s">
        <v>125</v>
      </c>
      <c r="I376" s="142"/>
      <c r="J376" s="145">
        <v>943.48800000000006</v>
      </c>
      <c r="K376" s="145">
        <v>943.48800000000006</v>
      </c>
      <c r="L376" s="145">
        <v>943.48800000000006</v>
      </c>
      <c r="M376" s="48"/>
    </row>
    <row r="377" spans="1:13" s="171" customFormat="1" ht="112.5">
      <c r="A377" s="142" t="s">
        <v>121</v>
      </c>
      <c r="B377" s="143" t="s">
        <v>724</v>
      </c>
      <c r="C377" s="76" t="s">
        <v>404</v>
      </c>
      <c r="D377" s="7" t="s">
        <v>1219</v>
      </c>
      <c r="E377" s="6" t="s">
        <v>310</v>
      </c>
      <c r="F377" s="6" t="s">
        <v>394</v>
      </c>
      <c r="G377" s="142" t="s">
        <v>123</v>
      </c>
      <c r="H377" s="163" t="s">
        <v>125</v>
      </c>
      <c r="I377" s="142" t="s">
        <v>124</v>
      </c>
      <c r="J377" s="145">
        <v>943.48800000000006</v>
      </c>
      <c r="K377" s="145">
        <v>943.48800000000006</v>
      </c>
      <c r="L377" s="145">
        <v>943.48800000000006</v>
      </c>
      <c r="M377" s="48" t="s">
        <v>308</v>
      </c>
    </row>
    <row r="378" spans="1:13" s="171" customFormat="1" ht="112.5">
      <c r="A378" s="142" t="s">
        <v>121</v>
      </c>
      <c r="B378" s="143" t="s">
        <v>726</v>
      </c>
      <c r="C378" s="76"/>
      <c r="D378" s="77" t="s">
        <v>1203</v>
      </c>
      <c r="E378" s="76" t="s">
        <v>373</v>
      </c>
      <c r="F378" s="78" t="s">
        <v>338</v>
      </c>
      <c r="G378" s="142"/>
      <c r="H378" s="163" t="s">
        <v>126</v>
      </c>
      <c r="I378" s="142"/>
      <c r="J378" s="145">
        <v>494.20800000000003</v>
      </c>
      <c r="K378" s="145">
        <v>494.20800000000003</v>
      </c>
      <c r="L378" s="145">
        <v>494.20800000000003</v>
      </c>
      <c r="M378" s="48"/>
    </row>
    <row r="379" spans="1:13" s="171" customFormat="1" ht="112.5">
      <c r="A379" s="142" t="s">
        <v>121</v>
      </c>
      <c r="B379" s="143" t="s">
        <v>724</v>
      </c>
      <c r="C379" s="76" t="s">
        <v>404</v>
      </c>
      <c r="D379" s="7" t="s">
        <v>1219</v>
      </c>
      <c r="E379" s="6" t="s">
        <v>310</v>
      </c>
      <c r="F379" s="6" t="s">
        <v>394</v>
      </c>
      <c r="G379" s="142" t="s">
        <v>123</v>
      </c>
      <c r="H379" s="163" t="s">
        <v>126</v>
      </c>
      <c r="I379" s="142" t="s">
        <v>124</v>
      </c>
      <c r="J379" s="145">
        <v>494.20800000000003</v>
      </c>
      <c r="K379" s="145">
        <v>494.20800000000003</v>
      </c>
      <c r="L379" s="145">
        <v>494.20800000000003</v>
      </c>
      <c r="M379" s="48" t="s">
        <v>308</v>
      </c>
    </row>
    <row r="380" spans="1:13" s="164" customFormat="1" ht="67.5">
      <c r="A380" s="142" t="s">
        <v>121</v>
      </c>
      <c r="B380" s="143" t="s">
        <v>1024</v>
      </c>
      <c r="C380" s="169"/>
      <c r="D380" s="169"/>
      <c r="E380" s="169"/>
      <c r="F380" s="169"/>
      <c r="G380" s="142"/>
      <c r="H380" s="163" t="s">
        <v>1086</v>
      </c>
      <c r="I380" s="142"/>
      <c r="J380" s="145">
        <v>78.736999999999995</v>
      </c>
      <c r="K380" s="145">
        <v>79.143000000000001</v>
      </c>
      <c r="L380" s="145">
        <v>81.143000000000001</v>
      </c>
      <c r="M380" s="48"/>
    </row>
    <row r="381" spans="1:13" s="171" customFormat="1" ht="90">
      <c r="A381" s="142" t="s">
        <v>121</v>
      </c>
      <c r="B381" s="143" t="s">
        <v>980</v>
      </c>
      <c r="C381" s="76"/>
      <c r="D381" s="77" t="s">
        <v>1203</v>
      </c>
      <c r="E381" s="6" t="s">
        <v>484</v>
      </c>
      <c r="F381" s="78" t="s">
        <v>338</v>
      </c>
      <c r="G381" s="142"/>
      <c r="H381" s="163" t="s">
        <v>926</v>
      </c>
      <c r="I381" s="142"/>
      <c r="J381" s="145">
        <v>78.736999999999995</v>
      </c>
      <c r="K381" s="145">
        <v>79.143000000000001</v>
      </c>
      <c r="L381" s="145">
        <v>81.143000000000001</v>
      </c>
      <c r="M381" s="48"/>
    </row>
    <row r="382" spans="1:13" s="171" customFormat="1" ht="45">
      <c r="A382" s="142" t="s">
        <v>121</v>
      </c>
      <c r="B382" s="143" t="s">
        <v>728</v>
      </c>
      <c r="C382" s="76" t="s">
        <v>479</v>
      </c>
      <c r="D382" s="7" t="s">
        <v>497</v>
      </c>
      <c r="E382" s="6" t="s">
        <v>310</v>
      </c>
      <c r="F382" s="8" t="s">
        <v>496</v>
      </c>
      <c r="G382" s="142" t="s">
        <v>128</v>
      </c>
      <c r="H382" s="163" t="s">
        <v>926</v>
      </c>
      <c r="I382" s="142" t="s">
        <v>129</v>
      </c>
      <c r="J382" s="145">
        <v>78.736999999999995</v>
      </c>
      <c r="K382" s="145">
        <v>79.143000000000001</v>
      </c>
      <c r="L382" s="145">
        <v>81.143000000000001</v>
      </c>
      <c r="M382" s="48" t="s">
        <v>316</v>
      </c>
    </row>
    <row r="383" spans="1:13" s="164" customFormat="1" ht="56.25">
      <c r="A383" s="142" t="s">
        <v>121</v>
      </c>
      <c r="B383" s="143" t="s">
        <v>1025</v>
      </c>
      <c r="C383" s="169"/>
      <c r="D383" s="169"/>
      <c r="E383" s="169"/>
      <c r="F383" s="169"/>
      <c r="G383" s="142"/>
      <c r="H383" s="163" t="s">
        <v>1087</v>
      </c>
      <c r="I383" s="142"/>
      <c r="J383" s="145">
        <v>21723.3</v>
      </c>
      <c r="K383" s="145">
        <v>17512.099999999999</v>
      </c>
      <c r="L383" s="145">
        <v>17512.099999999999</v>
      </c>
      <c r="M383" s="48"/>
    </row>
    <row r="384" spans="1:13" s="171" customFormat="1" ht="112.5">
      <c r="A384" s="142" t="s">
        <v>121</v>
      </c>
      <c r="B384" s="143" t="s">
        <v>729</v>
      </c>
      <c r="C384" s="80"/>
      <c r="D384" s="7" t="s">
        <v>1201</v>
      </c>
      <c r="E384" s="6" t="s">
        <v>310</v>
      </c>
      <c r="F384" s="6" t="s">
        <v>424</v>
      </c>
      <c r="G384" s="142"/>
      <c r="H384" s="163" t="s">
        <v>130</v>
      </c>
      <c r="I384" s="142"/>
      <c r="J384" s="145">
        <v>6960.95</v>
      </c>
      <c r="K384" s="145">
        <v>5716.35</v>
      </c>
      <c r="L384" s="145">
        <v>5716.35</v>
      </c>
      <c r="M384" s="48"/>
    </row>
    <row r="385" spans="1:13" s="171" customFormat="1" ht="78.75">
      <c r="A385" s="142" t="s">
        <v>121</v>
      </c>
      <c r="B385" s="143" t="s">
        <v>730</v>
      </c>
      <c r="C385" s="80" t="s">
        <v>404</v>
      </c>
      <c r="D385" s="7" t="s">
        <v>1267</v>
      </c>
      <c r="E385" s="6" t="s">
        <v>310</v>
      </c>
      <c r="F385" s="6" t="s">
        <v>1185</v>
      </c>
      <c r="G385" s="142" t="s">
        <v>123</v>
      </c>
      <c r="H385" s="163" t="s">
        <v>130</v>
      </c>
      <c r="I385" s="142" t="s">
        <v>131</v>
      </c>
      <c r="J385" s="145">
        <v>6960.95</v>
      </c>
      <c r="K385" s="145">
        <v>5716.35</v>
      </c>
      <c r="L385" s="145">
        <v>5716.35</v>
      </c>
      <c r="M385" s="48" t="s">
        <v>308</v>
      </c>
    </row>
    <row r="386" spans="1:13" s="171" customFormat="1" ht="112.5">
      <c r="A386" s="142" t="s">
        <v>121</v>
      </c>
      <c r="B386" s="143" t="s">
        <v>731</v>
      </c>
      <c r="C386" s="76"/>
      <c r="D386" s="7" t="s">
        <v>1201</v>
      </c>
      <c r="E386" s="6" t="s">
        <v>310</v>
      </c>
      <c r="F386" s="6" t="s">
        <v>424</v>
      </c>
      <c r="G386" s="142"/>
      <c r="H386" s="163" t="s">
        <v>132</v>
      </c>
      <c r="I386" s="142"/>
      <c r="J386" s="145">
        <v>5010.2520000000004</v>
      </c>
      <c r="K386" s="145">
        <v>4003.4059999999999</v>
      </c>
      <c r="L386" s="145">
        <v>4003.4059999999999</v>
      </c>
      <c r="M386" s="48"/>
    </row>
    <row r="387" spans="1:13" s="171" customFormat="1" ht="78.75">
      <c r="A387" s="142" t="s">
        <v>121</v>
      </c>
      <c r="B387" s="143" t="s">
        <v>730</v>
      </c>
      <c r="C387" s="76" t="s">
        <v>460</v>
      </c>
      <c r="D387" s="7" t="s">
        <v>1267</v>
      </c>
      <c r="E387" s="6" t="s">
        <v>310</v>
      </c>
      <c r="F387" s="6" t="s">
        <v>1185</v>
      </c>
      <c r="G387" s="142" t="s">
        <v>128</v>
      </c>
      <c r="H387" s="163" t="s">
        <v>132</v>
      </c>
      <c r="I387" s="142" t="s">
        <v>131</v>
      </c>
      <c r="J387" s="145">
        <v>5010.2520000000004</v>
      </c>
      <c r="K387" s="145">
        <v>4003.4059999999999</v>
      </c>
      <c r="L387" s="145">
        <v>4003.4059999999999</v>
      </c>
      <c r="M387" s="48" t="s">
        <v>308</v>
      </c>
    </row>
    <row r="388" spans="1:13" s="171" customFormat="1" ht="101.25">
      <c r="A388" s="142" t="s">
        <v>121</v>
      </c>
      <c r="B388" s="143" t="s">
        <v>732</v>
      </c>
      <c r="C388" s="76"/>
      <c r="D388" s="7" t="s">
        <v>1201</v>
      </c>
      <c r="E388" s="6" t="s">
        <v>310</v>
      </c>
      <c r="F388" s="6" t="s">
        <v>424</v>
      </c>
      <c r="G388" s="142"/>
      <c r="H388" s="163" t="s">
        <v>133</v>
      </c>
      <c r="I388" s="142"/>
      <c r="J388" s="145">
        <v>3489.2820000000002</v>
      </c>
      <c r="K388" s="145">
        <v>2788.0859999999998</v>
      </c>
      <c r="L388" s="145">
        <v>2788.0859999999998</v>
      </c>
      <c r="M388" s="48"/>
    </row>
    <row r="389" spans="1:13" s="171" customFormat="1" ht="78.75">
      <c r="A389" s="142" t="s">
        <v>121</v>
      </c>
      <c r="B389" s="143" t="s">
        <v>730</v>
      </c>
      <c r="C389" s="76" t="s">
        <v>460</v>
      </c>
      <c r="D389" s="7" t="s">
        <v>1267</v>
      </c>
      <c r="E389" s="6" t="s">
        <v>310</v>
      </c>
      <c r="F389" s="6" t="s">
        <v>1185</v>
      </c>
      <c r="G389" s="142" t="s">
        <v>128</v>
      </c>
      <c r="H389" s="163" t="s">
        <v>133</v>
      </c>
      <c r="I389" s="142" t="s">
        <v>131</v>
      </c>
      <c r="J389" s="145">
        <v>3489.2820000000002</v>
      </c>
      <c r="K389" s="145">
        <v>2788.0859999999998</v>
      </c>
      <c r="L389" s="145">
        <v>2788.0859999999998</v>
      </c>
      <c r="M389" s="48" t="s">
        <v>308</v>
      </c>
    </row>
    <row r="390" spans="1:13" s="171" customFormat="1" ht="112.5">
      <c r="A390" s="142" t="s">
        <v>121</v>
      </c>
      <c r="B390" s="143" t="s">
        <v>733</v>
      </c>
      <c r="C390" s="76"/>
      <c r="D390" s="7" t="s">
        <v>1201</v>
      </c>
      <c r="E390" s="6" t="s">
        <v>310</v>
      </c>
      <c r="F390" s="6" t="s">
        <v>424</v>
      </c>
      <c r="G390" s="142"/>
      <c r="H390" s="163" t="s">
        <v>134</v>
      </c>
      <c r="I390" s="142"/>
      <c r="J390" s="145">
        <v>2894.3420000000001</v>
      </c>
      <c r="K390" s="145">
        <v>2354.96</v>
      </c>
      <c r="L390" s="145">
        <v>2354.96</v>
      </c>
      <c r="M390" s="48"/>
    </row>
    <row r="391" spans="1:13" s="171" customFormat="1" ht="78.75">
      <c r="A391" s="142" t="s">
        <v>121</v>
      </c>
      <c r="B391" s="143" t="s">
        <v>730</v>
      </c>
      <c r="C391" s="76" t="s">
        <v>479</v>
      </c>
      <c r="D391" s="7" t="s">
        <v>1267</v>
      </c>
      <c r="E391" s="6" t="s">
        <v>310</v>
      </c>
      <c r="F391" s="6" t="s">
        <v>1185</v>
      </c>
      <c r="G391" s="142" t="s">
        <v>128</v>
      </c>
      <c r="H391" s="163" t="s">
        <v>134</v>
      </c>
      <c r="I391" s="142" t="s">
        <v>131</v>
      </c>
      <c r="J391" s="145">
        <v>2894.3420000000001</v>
      </c>
      <c r="K391" s="145">
        <v>2354.96</v>
      </c>
      <c r="L391" s="145">
        <v>2354.96</v>
      </c>
      <c r="M391" s="48" t="s">
        <v>308</v>
      </c>
    </row>
    <row r="392" spans="1:13" s="171" customFormat="1" ht="112.5">
      <c r="A392" s="142" t="s">
        <v>121</v>
      </c>
      <c r="B392" s="143" t="s">
        <v>734</v>
      </c>
      <c r="C392" s="76"/>
      <c r="D392" s="7" t="s">
        <v>1201</v>
      </c>
      <c r="E392" s="6" t="s">
        <v>310</v>
      </c>
      <c r="F392" s="6" t="s">
        <v>424</v>
      </c>
      <c r="G392" s="142"/>
      <c r="H392" s="163" t="s">
        <v>135</v>
      </c>
      <c r="I392" s="142"/>
      <c r="J392" s="145">
        <v>3368.4740000000002</v>
      </c>
      <c r="K392" s="145">
        <v>2649.2979999999998</v>
      </c>
      <c r="L392" s="145">
        <v>2649.2979999999998</v>
      </c>
      <c r="M392" s="48"/>
    </row>
    <row r="393" spans="1:13" s="171" customFormat="1" ht="78.75">
      <c r="A393" s="142" t="s">
        <v>121</v>
      </c>
      <c r="B393" s="143" t="s">
        <v>730</v>
      </c>
      <c r="C393" s="76" t="s">
        <v>460</v>
      </c>
      <c r="D393" s="7" t="s">
        <v>1267</v>
      </c>
      <c r="E393" s="6" t="s">
        <v>310</v>
      </c>
      <c r="F393" s="6" t="s">
        <v>1185</v>
      </c>
      <c r="G393" s="142" t="s">
        <v>128</v>
      </c>
      <c r="H393" s="163" t="s">
        <v>135</v>
      </c>
      <c r="I393" s="142" t="s">
        <v>131</v>
      </c>
      <c r="J393" s="145">
        <v>3368.4740000000002</v>
      </c>
      <c r="K393" s="145">
        <v>2649.2979999999998</v>
      </c>
      <c r="L393" s="145">
        <v>2649.2979999999998</v>
      </c>
      <c r="M393" s="48" t="s">
        <v>308</v>
      </c>
    </row>
    <row r="394" spans="1:13" s="164" customFormat="1" ht="78.75">
      <c r="A394" s="142" t="s">
        <v>121</v>
      </c>
      <c r="B394" s="143" t="s">
        <v>1026</v>
      </c>
      <c r="C394" s="169"/>
      <c r="D394" s="169"/>
      <c r="E394" s="169"/>
      <c r="F394" s="169"/>
      <c r="G394" s="142"/>
      <c r="H394" s="163" t="s">
        <v>1088</v>
      </c>
      <c r="I394" s="142"/>
      <c r="J394" s="145">
        <v>1890.8050000000001</v>
      </c>
      <c r="K394" s="145">
        <v>720.83600000000001</v>
      </c>
      <c r="L394" s="145">
        <v>720.83600000000001</v>
      </c>
      <c r="M394" s="48"/>
    </row>
    <row r="395" spans="1:13" s="171" customFormat="1" ht="33.75">
      <c r="A395" s="142" t="s">
        <v>121</v>
      </c>
      <c r="B395" s="143" t="s">
        <v>735</v>
      </c>
      <c r="C395" s="80"/>
      <c r="D395" s="7" t="s">
        <v>1201</v>
      </c>
      <c r="E395" s="6" t="s">
        <v>310</v>
      </c>
      <c r="F395" s="78" t="s">
        <v>424</v>
      </c>
      <c r="G395" s="142"/>
      <c r="H395" s="163" t="s">
        <v>136</v>
      </c>
      <c r="I395" s="142"/>
      <c r="J395" s="145">
        <v>1645</v>
      </c>
      <c r="K395" s="145">
        <v>627.13599999999997</v>
      </c>
      <c r="L395" s="145">
        <v>627.13599999999997</v>
      </c>
      <c r="M395" s="48"/>
    </row>
    <row r="396" spans="1:13" s="171" customFormat="1" ht="78.75">
      <c r="A396" s="142" t="s">
        <v>121</v>
      </c>
      <c r="B396" s="143" t="s">
        <v>730</v>
      </c>
      <c r="C396" s="80" t="s">
        <v>404</v>
      </c>
      <c r="D396" s="7" t="s">
        <v>1268</v>
      </c>
      <c r="E396" s="6" t="s">
        <v>310</v>
      </c>
      <c r="F396" s="78" t="s">
        <v>375</v>
      </c>
      <c r="G396" s="142" t="s">
        <v>123</v>
      </c>
      <c r="H396" s="163" t="s">
        <v>136</v>
      </c>
      <c r="I396" s="142" t="s">
        <v>131</v>
      </c>
      <c r="J396" s="145">
        <v>1645</v>
      </c>
      <c r="K396" s="145">
        <v>627.13599999999997</v>
      </c>
      <c r="L396" s="145">
        <v>627.13599999999997</v>
      </c>
      <c r="M396" s="48" t="s">
        <v>308</v>
      </c>
    </row>
    <row r="397" spans="1:13" s="171" customFormat="1" ht="33.75">
      <c r="A397" s="142" t="s">
        <v>121</v>
      </c>
      <c r="B397" s="143" t="s">
        <v>735</v>
      </c>
      <c r="C397" s="80"/>
      <c r="D397" s="7" t="s">
        <v>1201</v>
      </c>
      <c r="E397" s="6" t="s">
        <v>310</v>
      </c>
      <c r="F397" s="78" t="s">
        <v>424</v>
      </c>
      <c r="G397" s="142"/>
      <c r="H397" s="163" t="s">
        <v>137</v>
      </c>
      <c r="I397" s="142"/>
      <c r="J397" s="145">
        <v>245.80500000000001</v>
      </c>
      <c r="K397" s="145">
        <v>93.7</v>
      </c>
      <c r="L397" s="145">
        <v>93.7</v>
      </c>
      <c r="M397" s="48"/>
    </row>
    <row r="398" spans="1:13" s="171" customFormat="1" ht="78.75">
      <c r="A398" s="142" t="s">
        <v>121</v>
      </c>
      <c r="B398" s="143" t="s">
        <v>730</v>
      </c>
      <c r="C398" s="80" t="s">
        <v>404</v>
      </c>
      <c r="D398" s="7" t="s">
        <v>1268</v>
      </c>
      <c r="E398" s="6" t="s">
        <v>310</v>
      </c>
      <c r="F398" s="78" t="s">
        <v>375</v>
      </c>
      <c r="G398" s="142" t="s">
        <v>123</v>
      </c>
      <c r="H398" s="163" t="s">
        <v>137</v>
      </c>
      <c r="I398" s="142" t="s">
        <v>131</v>
      </c>
      <c r="J398" s="145">
        <v>245.80500000000001</v>
      </c>
      <c r="K398" s="145">
        <v>93.7</v>
      </c>
      <c r="L398" s="145">
        <v>93.7</v>
      </c>
      <c r="M398" s="48" t="s">
        <v>308</v>
      </c>
    </row>
    <row r="399" spans="1:13" s="164" customFormat="1" ht="78.75">
      <c r="A399" s="142" t="s">
        <v>121</v>
      </c>
      <c r="B399" s="143" t="s">
        <v>1027</v>
      </c>
      <c r="C399" s="169"/>
      <c r="D399" s="169"/>
      <c r="E399" s="169"/>
      <c r="F399" s="169"/>
      <c r="G399" s="142"/>
      <c r="H399" s="163" t="s">
        <v>1089</v>
      </c>
      <c r="I399" s="142"/>
      <c r="J399" s="145">
        <v>3008.8</v>
      </c>
      <c r="K399" s="145">
        <v>3001.4140000000002</v>
      </c>
      <c r="L399" s="145">
        <v>3001.4140000000002</v>
      </c>
      <c r="M399" s="48"/>
    </row>
    <row r="400" spans="1:13" s="171" customFormat="1" ht="56.25">
      <c r="A400" s="142" t="s">
        <v>121</v>
      </c>
      <c r="B400" s="143" t="s">
        <v>736</v>
      </c>
      <c r="C400" s="80"/>
      <c r="D400" s="77" t="s">
        <v>1203</v>
      </c>
      <c r="E400" s="6" t="s">
        <v>466</v>
      </c>
      <c r="F400" s="78" t="s">
        <v>338</v>
      </c>
      <c r="G400" s="142"/>
      <c r="H400" s="163" t="s">
        <v>138</v>
      </c>
      <c r="I400" s="142"/>
      <c r="J400" s="145">
        <v>2776.4</v>
      </c>
      <c r="K400" s="145">
        <v>2769</v>
      </c>
      <c r="L400" s="145">
        <v>2769</v>
      </c>
      <c r="M400" s="48"/>
    </row>
    <row r="401" spans="1:13" s="171" customFormat="1" ht="78.75">
      <c r="A401" s="142" t="s">
        <v>121</v>
      </c>
      <c r="B401" s="143" t="s">
        <v>730</v>
      </c>
      <c r="C401" s="80" t="s">
        <v>465</v>
      </c>
      <c r="D401" s="7" t="s">
        <v>1244</v>
      </c>
      <c r="E401" s="6" t="s">
        <v>310</v>
      </c>
      <c r="F401" s="6" t="s">
        <v>463</v>
      </c>
      <c r="G401" s="142" t="s">
        <v>139</v>
      </c>
      <c r="H401" s="163" t="s">
        <v>138</v>
      </c>
      <c r="I401" s="142" t="s">
        <v>131</v>
      </c>
      <c r="J401" s="145">
        <v>2776.4</v>
      </c>
      <c r="K401" s="145">
        <v>2769</v>
      </c>
      <c r="L401" s="145">
        <v>2769</v>
      </c>
      <c r="M401" s="48" t="s">
        <v>316</v>
      </c>
    </row>
    <row r="402" spans="1:13" s="171" customFormat="1" ht="67.5">
      <c r="A402" s="142" t="s">
        <v>121</v>
      </c>
      <c r="B402" s="143" t="s">
        <v>1157</v>
      </c>
      <c r="C402" s="80"/>
      <c r="D402" s="77" t="s">
        <v>1203</v>
      </c>
      <c r="E402" s="6" t="s">
        <v>466</v>
      </c>
      <c r="F402" s="78" t="s">
        <v>338</v>
      </c>
      <c r="G402" s="142"/>
      <c r="H402" s="163" t="s">
        <v>1136</v>
      </c>
      <c r="I402" s="142"/>
      <c r="J402" s="145">
        <v>232.4</v>
      </c>
      <c r="K402" s="145">
        <v>232.41399999999999</v>
      </c>
      <c r="L402" s="145">
        <v>232.41399999999999</v>
      </c>
      <c r="M402" s="48"/>
    </row>
    <row r="403" spans="1:13" s="171" customFormat="1" ht="56.25">
      <c r="A403" s="142" t="s">
        <v>121</v>
      </c>
      <c r="B403" s="143" t="s">
        <v>728</v>
      </c>
      <c r="C403" s="80" t="s">
        <v>465</v>
      </c>
      <c r="D403" s="7" t="s">
        <v>1244</v>
      </c>
      <c r="E403" s="6" t="s">
        <v>310</v>
      </c>
      <c r="F403" s="6" t="s">
        <v>463</v>
      </c>
      <c r="G403" s="142" t="s">
        <v>139</v>
      </c>
      <c r="H403" s="163" t="s">
        <v>1136</v>
      </c>
      <c r="I403" s="142" t="s">
        <v>129</v>
      </c>
      <c r="J403" s="145">
        <v>232.4</v>
      </c>
      <c r="K403" s="145">
        <v>232.41399999999999</v>
      </c>
      <c r="L403" s="145">
        <v>232.41399999999999</v>
      </c>
      <c r="M403" s="48" t="s">
        <v>316</v>
      </c>
    </row>
    <row r="404" spans="1:13" s="164" customFormat="1" ht="22.5">
      <c r="A404" s="142" t="s">
        <v>121</v>
      </c>
      <c r="B404" s="143" t="s">
        <v>1029</v>
      </c>
      <c r="C404" s="169"/>
      <c r="D404" s="169"/>
      <c r="E404" s="169"/>
      <c r="F404" s="169"/>
      <c r="G404" s="142"/>
      <c r="H404" s="163" t="s">
        <v>1091</v>
      </c>
      <c r="I404" s="142"/>
      <c r="J404" s="145">
        <v>57532.990090000007</v>
      </c>
      <c r="K404" s="145">
        <v>50937.137999999999</v>
      </c>
      <c r="L404" s="145">
        <v>50932.894999999997</v>
      </c>
      <c r="M404" s="48"/>
    </row>
    <row r="405" spans="1:13" s="171" customFormat="1" ht="45">
      <c r="A405" s="142" t="s">
        <v>121</v>
      </c>
      <c r="B405" s="143" t="s">
        <v>649</v>
      </c>
      <c r="C405" s="76"/>
      <c r="D405" s="77" t="s">
        <v>1203</v>
      </c>
      <c r="E405" s="76" t="s">
        <v>480</v>
      </c>
      <c r="F405" s="78" t="s">
        <v>338</v>
      </c>
      <c r="G405" s="142"/>
      <c r="H405" s="163" t="s">
        <v>141</v>
      </c>
      <c r="I405" s="142"/>
      <c r="J405" s="145">
        <v>12566.17741</v>
      </c>
      <c r="K405" s="145">
        <v>12452.839</v>
      </c>
      <c r="L405" s="145">
        <v>12452.839</v>
      </c>
      <c r="M405" s="48"/>
    </row>
    <row r="406" spans="1:13" s="171" customFormat="1" ht="225">
      <c r="A406" s="142" t="s">
        <v>121</v>
      </c>
      <c r="B406" s="143" t="s">
        <v>650</v>
      </c>
      <c r="C406" s="76" t="s">
        <v>460</v>
      </c>
      <c r="D406" s="7" t="s">
        <v>1269</v>
      </c>
      <c r="E406" s="78" t="s">
        <v>310</v>
      </c>
      <c r="F406" s="78" t="s">
        <v>335</v>
      </c>
      <c r="G406" s="142" t="s">
        <v>142</v>
      </c>
      <c r="H406" s="163" t="s">
        <v>141</v>
      </c>
      <c r="I406" s="142" t="s">
        <v>17</v>
      </c>
      <c r="J406" s="145">
        <v>9262.8930899999996</v>
      </c>
      <c r="K406" s="145">
        <v>9177.2960000000003</v>
      </c>
      <c r="L406" s="145">
        <v>9177.2960000000003</v>
      </c>
      <c r="M406" s="48" t="s">
        <v>308</v>
      </c>
    </row>
    <row r="407" spans="1:13" s="171" customFormat="1" ht="225">
      <c r="A407" s="142" t="s">
        <v>121</v>
      </c>
      <c r="B407" s="143" t="s">
        <v>652</v>
      </c>
      <c r="C407" s="76" t="s">
        <v>460</v>
      </c>
      <c r="D407" s="7" t="s">
        <v>1269</v>
      </c>
      <c r="E407" s="78" t="s">
        <v>310</v>
      </c>
      <c r="F407" s="78" t="s">
        <v>335</v>
      </c>
      <c r="G407" s="142" t="s">
        <v>142</v>
      </c>
      <c r="H407" s="163" t="s">
        <v>141</v>
      </c>
      <c r="I407" s="142" t="s">
        <v>19</v>
      </c>
      <c r="J407" s="145">
        <v>2797.3933199999997</v>
      </c>
      <c r="K407" s="145">
        <v>2771.5430000000001</v>
      </c>
      <c r="L407" s="145">
        <v>2771.5430000000001</v>
      </c>
      <c r="M407" s="48" t="s">
        <v>308</v>
      </c>
    </row>
    <row r="408" spans="1:13" s="171" customFormat="1" ht="45">
      <c r="A408" s="142" t="s">
        <v>121</v>
      </c>
      <c r="B408" s="143" t="s">
        <v>639</v>
      </c>
      <c r="C408" s="76" t="s">
        <v>460</v>
      </c>
      <c r="D408" s="7" t="s">
        <v>1270</v>
      </c>
      <c r="E408" s="6" t="s">
        <v>310</v>
      </c>
      <c r="F408" s="6" t="s">
        <v>493</v>
      </c>
      <c r="G408" s="142" t="s">
        <v>142</v>
      </c>
      <c r="H408" s="163" t="s">
        <v>141</v>
      </c>
      <c r="I408" s="142" t="s">
        <v>3</v>
      </c>
      <c r="J408" s="145">
        <v>505.89100000000002</v>
      </c>
      <c r="K408" s="145">
        <v>504</v>
      </c>
      <c r="L408" s="145">
        <v>504</v>
      </c>
      <c r="M408" s="48" t="s">
        <v>316</v>
      </c>
    </row>
    <row r="409" spans="1:13" s="171" customFormat="1" ht="45">
      <c r="A409" s="142" t="s">
        <v>121</v>
      </c>
      <c r="B409" s="143" t="s">
        <v>738</v>
      </c>
      <c r="C409" s="76"/>
      <c r="D409" s="77" t="s">
        <v>1203</v>
      </c>
      <c r="E409" s="76" t="s">
        <v>480</v>
      </c>
      <c r="F409" s="78" t="s">
        <v>338</v>
      </c>
      <c r="G409" s="142"/>
      <c r="H409" s="163" t="s">
        <v>143</v>
      </c>
      <c r="I409" s="142"/>
      <c r="J409" s="145">
        <v>5922.5305900000003</v>
      </c>
      <c r="K409" s="145">
        <v>5795.2020000000002</v>
      </c>
      <c r="L409" s="145">
        <v>5795.2020000000002</v>
      </c>
      <c r="M409" s="48"/>
    </row>
    <row r="410" spans="1:13" s="171" customFormat="1" ht="225">
      <c r="A410" s="142" t="s">
        <v>121</v>
      </c>
      <c r="B410" s="143" t="s">
        <v>650</v>
      </c>
      <c r="C410" s="76" t="s">
        <v>460</v>
      </c>
      <c r="D410" s="7" t="s">
        <v>1269</v>
      </c>
      <c r="E410" s="78" t="s">
        <v>310</v>
      </c>
      <c r="F410" s="78" t="s">
        <v>335</v>
      </c>
      <c r="G410" s="142" t="s">
        <v>142</v>
      </c>
      <c r="H410" s="163" t="s">
        <v>143</v>
      </c>
      <c r="I410" s="142" t="s">
        <v>17</v>
      </c>
      <c r="J410" s="145">
        <v>4548.7946199999997</v>
      </c>
      <c r="K410" s="145">
        <v>4451</v>
      </c>
      <c r="L410" s="145">
        <v>4451</v>
      </c>
      <c r="M410" s="48" t="s">
        <v>308</v>
      </c>
    </row>
    <row r="411" spans="1:13" s="171" customFormat="1" ht="225">
      <c r="A411" s="142" t="s">
        <v>121</v>
      </c>
      <c r="B411" s="143" t="s">
        <v>652</v>
      </c>
      <c r="C411" s="76" t="s">
        <v>460</v>
      </c>
      <c r="D411" s="7" t="s">
        <v>1269</v>
      </c>
      <c r="E411" s="78" t="s">
        <v>310</v>
      </c>
      <c r="F411" s="78" t="s">
        <v>335</v>
      </c>
      <c r="G411" s="142" t="s">
        <v>142</v>
      </c>
      <c r="H411" s="163" t="s">
        <v>143</v>
      </c>
      <c r="I411" s="142" t="s">
        <v>19</v>
      </c>
      <c r="J411" s="145">
        <v>1373.73597</v>
      </c>
      <c r="K411" s="145">
        <v>1344.202</v>
      </c>
      <c r="L411" s="145">
        <v>1344.202</v>
      </c>
      <c r="M411" s="48" t="s">
        <v>308</v>
      </c>
    </row>
    <row r="412" spans="1:13" s="171" customFormat="1" ht="45">
      <c r="A412" s="142" t="s">
        <v>121</v>
      </c>
      <c r="B412" s="143" t="s">
        <v>739</v>
      </c>
      <c r="C412" s="80"/>
      <c r="D412" s="77" t="s">
        <v>1203</v>
      </c>
      <c r="E412" s="6" t="s">
        <v>373</v>
      </c>
      <c r="F412" s="78" t="s">
        <v>338</v>
      </c>
      <c r="G412" s="142"/>
      <c r="H412" s="163" t="s">
        <v>144</v>
      </c>
      <c r="I412" s="142"/>
      <c r="J412" s="145">
        <v>1589.4970000000001</v>
      </c>
      <c r="K412" s="145">
        <v>1216.4179999999999</v>
      </c>
      <c r="L412" s="145">
        <v>1216.4179999999999</v>
      </c>
      <c r="M412" s="48"/>
    </row>
    <row r="413" spans="1:13" s="171" customFormat="1" ht="78.75">
      <c r="A413" s="142" t="s">
        <v>121</v>
      </c>
      <c r="B413" s="143" t="s">
        <v>730</v>
      </c>
      <c r="C413" s="80" t="s">
        <v>404</v>
      </c>
      <c r="D413" s="7" t="s">
        <v>1271</v>
      </c>
      <c r="E413" s="6" t="s">
        <v>310</v>
      </c>
      <c r="F413" s="8" t="s">
        <v>491</v>
      </c>
      <c r="G413" s="142" t="s">
        <v>123</v>
      </c>
      <c r="H413" s="163" t="s">
        <v>144</v>
      </c>
      <c r="I413" s="142" t="s">
        <v>131</v>
      </c>
      <c r="J413" s="145">
        <v>1589.4970000000001</v>
      </c>
      <c r="K413" s="145">
        <v>1216.4179999999999</v>
      </c>
      <c r="L413" s="145">
        <v>1216.4179999999999</v>
      </c>
      <c r="M413" s="48" t="s">
        <v>316</v>
      </c>
    </row>
    <row r="414" spans="1:13" s="171" customFormat="1" ht="45">
      <c r="A414" s="142" t="s">
        <v>121</v>
      </c>
      <c r="B414" s="143" t="s">
        <v>740</v>
      </c>
      <c r="C414" s="76"/>
      <c r="D414" s="77" t="s">
        <v>1203</v>
      </c>
      <c r="E414" s="6" t="s">
        <v>480</v>
      </c>
      <c r="F414" s="78" t="s">
        <v>338</v>
      </c>
      <c r="G414" s="142"/>
      <c r="H414" s="163" t="s">
        <v>145</v>
      </c>
      <c r="I414" s="142"/>
      <c r="J414" s="145">
        <v>1600</v>
      </c>
      <c r="K414" s="145">
        <v>1472.1089999999999</v>
      </c>
      <c r="L414" s="145">
        <v>1472.1089999999999</v>
      </c>
      <c r="M414" s="48"/>
    </row>
    <row r="415" spans="1:13" s="171" customFormat="1" ht="78.75">
      <c r="A415" s="142" t="s">
        <v>121</v>
      </c>
      <c r="B415" s="143" t="s">
        <v>730</v>
      </c>
      <c r="C415" s="76" t="s">
        <v>460</v>
      </c>
      <c r="D415" s="7" t="s">
        <v>1272</v>
      </c>
      <c r="E415" s="6" t="s">
        <v>310</v>
      </c>
      <c r="F415" s="8" t="s">
        <v>489</v>
      </c>
      <c r="G415" s="142" t="s">
        <v>128</v>
      </c>
      <c r="H415" s="163" t="s">
        <v>145</v>
      </c>
      <c r="I415" s="142" t="s">
        <v>131</v>
      </c>
      <c r="J415" s="145">
        <v>1600</v>
      </c>
      <c r="K415" s="145">
        <v>1472.1089999999999</v>
      </c>
      <c r="L415" s="145">
        <v>1472.1089999999999</v>
      </c>
      <c r="M415" s="48" t="s">
        <v>316</v>
      </c>
    </row>
    <row r="416" spans="1:13" s="171" customFormat="1" ht="45">
      <c r="A416" s="142" t="s">
        <v>121</v>
      </c>
      <c r="B416" s="143" t="s">
        <v>741</v>
      </c>
      <c r="C416" s="76"/>
      <c r="D416" s="77" t="s">
        <v>1203</v>
      </c>
      <c r="E416" s="6" t="s">
        <v>480</v>
      </c>
      <c r="F416" s="78" t="s">
        <v>338</v>
      </c>
      <c r="G416" s="142"/>
      <c r="H416" s="163" t="s">
        <v>146</v>
      </c>
      <c r="I416" s="142"/>
      <c r="J416" s="145">
        <v>2156.1570000000002</v>
      </c>
      <c r="K416" s="145">
        <v>1232.884</v>
      </c>
      <c r="L416" s="145">
        <v>1232.884</v>
      </c>
      <c r="M416" s="48"/>
    </row>
    <row r="417" spans="1:13" s="171" customFormat="1" ht="78.75">
      <c r="A417" s="142" t="s">
        <v>121</v>
      </c>
      <c r="B417" s="143" t="s">
        <v>730</v>
      </c>
      <c r="C417" s="76" t="s">
        <v>460</v>
      </c>
      <c r="D417" s="7" t="s">
        <v>1272</v>
      </c>
      <c r="E417" s="6" t="s">
        <v>310</v>
      </c>
      <c r="F417" s="8" t="s">
        <v>489</v>
      </c>
      <c r="G417" s="142" t="s">
        <v>128</v>
      </c>
      <c r="H417" s="163" t="s">
        <v>146</v>
      </c>
      <c r="I417" s="142" t="s">
        <v>131</v>
      </c>
      <c r="J417" s="145">
        <v>2156.1570000000002</v>
      </c>
      <c r="K417" s="145">
        <v>1232.884</v>
      </c>
      <c r="L417" s="145">
        <v>1232.884</v>
      </c>
      <c r="M417" s="48" t="s">
        <v>316</v>
      </c>
    </row>
    <row r="418" spans="1:13" s="171" customFormat="1" ht="45">
      <c r="A418" s="142" t="s">
        <v>121</v>
      </c>
      <c r="B418" s="143" t="s">
        <v>742</v>
      </c>
      <c r="C418" s="76"/>
      <c r="D418" s="77" t="s">
        <v>1203</v>
      </c>
      <c r="E418" s="6" t="s">
        <v>480</v>
      </c>
      <c r="F418" s="78" t="s">
        <v>338</v>
      </c>
      <c r="G418" s="142"/>
      <c r="H418" s="163" t="s">
        <v>147</v>
      </c>
      <c r="I418" s="142"/>
      <c r="J418" s="145">
        <v>816.64</v>
      </c>
      <c r="K418" s="145">
        <v>571.94299999999998</v>
      </c>
      <c r="L418" s="145">
        <v>571.94299999999998</v>
      </c>
      <c r="M418" s="48"/>
    </row>
    <row r="419" spans="1:13" s="171" customFormat="1" ht="78.75">
      <c r="A419" s="142" t="s">
        <v>121</v>
      </c>
      <c r="B419" s="143" t="s">
        <v>730</v>
      </c>
      <c r="C419" s="76" t="s">
        <v>460</v>
      </c>
      <c r="D419" s="7" t="s">
        <v>1273</v>
      </c>
      <c r="E419" s="6" t="s">
        <v>310</v>
      </c>
      <c r="F419" s="8" t="s">
        <v>487</v>
      </c>
      <c r="G419" s="142" t="s">
        <v>128</v>
      </c>
      <c r="H419" s="163" t="s">
        <v>147</v>
      </c>
      <c r="I419" s="142" t="s">
        <v>131</v>
      </c>
      <c r="J419" s="145">
        <v>816.64</v>
      </c>
      <c r="K419" s="145">
        <v>571.94299999999998</v>
      </c>
      <c r="L419" s="145">
        <v>571.94299999999998</v>
      </c>
      <c r="M419" s="48" t="s">
        <v>316</v>
      </c>
    </row>
    <row r="420" spans="1:13" s="171" customFormat="1" ht="45">
      <c r="A420" s="142" t="s">
        <v>121</v>
      </c>
      <c r="B420" s="143" t="s">
        <v>743</v>
      </c>
      <c r="C420" s="76"/>
      <c r="D420" s="77" t="s">
        <v>1203</v>
      </c>
      <c r="E420" s="6" t="s">
        <v>484</v>
      </c>
      <c r="F420" s="78" t="s">
        <v>338</v>
      </c>
      <c r="G420" s="142"/>
      <c r="H420" s="163" t="s">
        <v>148</v>
      </c>
      <c r="I420" s="142"/>
      <c r="J420" s="145">
        <v>173.357</v>
      </c>
      <c r="K420" s="145">
        <v>100.95699999999999</v>
      </c>
      <c r="L420" s="145">
        <v>96.713999999999999</v>
      </c>
      <c r="M420" s="48"/>
    </row>
    <row r="421" spans="1:13" s="171" customFormat="1" ht="78.75">
      <c r="A421" s="142" t="s">
        <v>121</v>
      </c>
      <c r="B421" s="143" t="s">
        <v>730</v>
      </c>
      <c r="C421" s="76" t="s">
        <v>479</v>
      </c>
      <c r="D421" s="7" t="s">
        <v>1274</v>
      </c>
      <c r="E421" s="6" t="s">
        <v>310</v>
      </c>
      <c r="F421" s="8" t="s">
        <v>485</v>
      </c>
      <c r="G421" s="142" t="s">
        <v>128</v>
      </c>
      <c r="H421" s="163" t="s">
        <v>148</v>
      </c>
      <c r="I421" s="142" t="s">
        <v>131</v>
      </c>
      <c r="J421" s="145">
        <v>173.357</v>
      </c>
      <c r="K421" s="145">
        <v>100.95699999999999</v>
      </c>
      <c r="L421" s="145">
        <v>96.713999999999999</v>
      </c>
      <c r="M421" s="48" t="s">
        <v>316</v>
      </c>
    </row>
    <row r="422" spans="1:13" s="171" customFormat="1" ht="45">
      <c r="A422" s="142" t="s">
        <v>121</v>
      </c>
      <c r="B422" s="143" t="s">
        <v>744</v>
      </c>
      <c r="C422" s="76"/>
      <c r="D422" s="77" t="s">
        <v>1203</v>
      </c>
      <c r="E422" s="6" t="s">
        <v>480</v>
      </c>
      <c r="F422" s="78" t="s">
        <v>338</v>
      </c>
      <c r="G422" s="142"/>
      <c r="H422" s="163" t="s">
        <v>149</v>
      </c>
      <c r="I422" s="142"/>
      <c r="J422" s="145">
        <v>3844.0360000000001</v>
      </c>
      <c r="K422" s="145">
        <v>2239.085</v>
      </c>
      <c r="L422" s="145">
        <v>2239.085</v>
      </c>
      <c r="M422" s="48"/>
    </row>
    <row r="423" spans="1:13" s="171" customFormat="1" ht="78.75">
      <c r="A423" s="142" t="s">
        <v>121</v>
      </c>
      <c r="B423" s="143" t="s">
        <v>730</v>
      </c>
      <c r="C423" s="76" t="s">
        <v>460</v>
      </c>
      <c r="D423" s="7" t="s">
        <v>1275</v>
      </c>
      <c r="E423" s="6" t="s">
        <v>310</v>
      </c>
      <c r="F423" s="8" t="s">
        <v>482</v>
      </c>
      <c r="G423" s="142" t="s">
        <v>128</v>
      </c>
      <c r="H423" s="163" t="s">
        <v>149</v>
      </c>
      <c r="I423" s="142" t="s">
        <v>131</v>
      </c>
      <c r="J423" s="145">
        <v>3844.0360000000001</v>
      </c>
      <c r="K423" s="145">
        <v>2239.085</v>
      </c>
      <c r="L423" s="145">
        <v>2239.085</v>
      </c>
      <c r="M423" s="48" t="s">
        <v>316</v>
      </c>
    </row>
    <row r="424" spans="1:13" s="171" customFormat="1" ht="90">
      <c r="A424" s="142" t="s">
        <v>121</v>
      </c>
      <c r="B424" s="143" t="s">
        <v>745</v>
      </c>
      <c r="C424" s="80"/>
      <c r="D424" s="7" t="s">
        <v>1201</v>
      </c>
      <c r="E424" s="6" t="s">
        <v>310</v>
      </c>
      <c r="F424" s="78" t="s">
        <v>424</v>
      </c>
      <c r="G424" s="142"/>
      <c r="H424" s="163" t="s">
        <v>150</v>
      </c>
      <c r="I424" s="142"/>
      <c r="J424" s="145">
        <v>3908.0340000000001</v>
      </c>
      <c r="K424" s="145">
        <v>3908.0340000000001</v>
      </c>
      <c r="L424" s="145">
        <v>3908.0340000000001</v>
      </c>
      <c r="M424" s="48"/>
    </row>
    <row r="425" spans="1:13" s="171" customFormat="1" ht="78.75">
      <c r="A425" s="142" t="s">
        <v>121</v>
      </c>
      <c r="B425" s="143" t="s">
        <v>730</v>
      </c>
      <c r="C425" s="80" t="s">
        <v>404</v>
      </c>
      <c r="D425" s="7" t="s">
        <v>1268</v>
      </c>
      <c r="E425" s="6" t="s">
        <v>310</v>
      </c>
      <c r="F425" s="78" t="s">
        <v>375</v>
      </c>
      <c r="G425" s="142" t="s">
        <v>123</v>
      </c>
      <c r="H425" s="163" t="s">
        <v>150</v>
      </c>
      <c r="I425" s="142" t="s">
        <v>131</v>
      </c>
      <c r="J425" s="145">
        <v>3908.0340000000001</v>
      </c>
      <c r="K425" s="145">
        <v>3908.0340000000001</v>
      </c>
      <c r="L425" s="145">
        <v>3908.0340000000001</v>
      </c>
      <c r="M425" s="48" t="s">
        <v>308</v>
      </c>
    </row>
    <row r="426" spans="1:13" s="171" customFormat="1" ht="90">
      <c r="A426" s="142" t="s">
        <v>121</v>
      </c>
      <c r="B426" s="143" t="s">
        <v>746</v>
      </c>
      <c r="C426" s="76"/>
      <c r="D426" s="7" t="s">
        <v>1201</v>
      </c>
      <c r="E426" s="6" t="s">
        <v>310</v>
      </c>
      <c r="F426" s="6" t="s">
        <v>424</v>
      </c>
      <c r="G426" s="142"/>
      <c r="H426" s="163" t="s">
        <v>151</v>
      </c>
      <c r="I426" s="142"/>
      <c r="J426" s="145">
        <v>3473.8649999999998</v>
      </c>
      <c r="K426" s="145">
        <v>3473.8649999999998</v>
      </c>
      <c r="L426" s="145">
        <v>3473.8649999999998</v>
      </c>
      <c r="M426" s="48"/>
    </row>
    <row r="427" spans="1:13" s="171" customFormat="1" ht="78.75">
      <c r="A427" s="142" t="s">
        <v>121</v>
      </c>
      <c r="B427" s="143" t="s">
        <v>730</v>
      </c>
      <c r="C427" s="76" t="s">
        <v>460</v>
      </c>
      <c r="D427" s="7" t="s">
        <v>1267</v>
      </c>
      <c r="E427" s="6" t="s">
        <v>310</v>
      </c>
      <c r="F427" s="6" t="s">
        <v>1185</v>
      </c>
      <c r="G427" s="142" t="s">
        <v>128</v>
      </c>
      <c r="H427" s="163" t="s">
        <v>151</v>
      </c>
      <c r="I427" s="142" t="s">
        <v>131</v>
      </c>
      <c r="J427" s="145">
        <v>3473.8649999999998</v>
      </c>
      <c r="K427" s="145">
        <v>3473.8649999999998</v>
      </c>
      <c r="L427" s="145">
        <v>3473.8649999999998</v>
      </c>
      <c r="M427" s="48" t="s">
        <v>308</v>
      </c>
    </row>
    <row r="428" spans="1:13" s="171" customFormat="1" ht="90">
      <c r="A428" s="142" t="s">
        <v>121</v>
      </c>
      <c r="B428" s="143" t="s">
        <v>747</v>
      </c>
      <c r="C428" s="76"/>
      <c r="D428" s="7" t="s">
        <v>1201</v>
      </c>
      <c r="E428" s="6" t="s">
        <v>310</v>
      </c>
      <c r="F428" s="6" t="s">
        <v>424</v>
      </c>
      <c r="G428" s="142"/>
      <c r="H428" s="163" t="s">
        <v>152</v>
      </c>
      <c r="I428" s="142"/>
      <c r="J428" s="145">
        <v>2419.299</v>
      </c>
      <c r="K428" s="145">
        <v>2419.299</v>
      </c>
      <c r="L428" s="145">
        <v>2419.299</v>
      </c>
      <c r="M428" s="48"/>
    </row>
    <row r="429" spans="1:13" s="171" customFormat="1" ht="78.75">
      <c r="A429" s="142" t="s">
        <v>121</v>
      </c>
      <c r="B429" s="143" t="s">
        <v>730</v>
      </c>
      <c r="C429" s="76" t="s">
        <v>460</v>
      </c>
      <c r="D429" s="7" t="s">
        <v>1267</v>
      </c>
      <c r="E429" s="6" t="s">
        <v>310</v>
      </c>
      <c r="F429" s="6" t="s">
        <v>1185</v>
      </c>
      <c r="G429" s="142" t="s">
        <v>128</v>
      </c>
      <c r="H429" s="163" t="s">
        <v>152</v>
      </c>
      <c r="I429" s="142" t="s">
        <v>131</v>
      </c>
      <c r="J429" s="145">
        <v>2419.299</v>
      </c>
      <c r="K429" s="145">
        <v>2419.299</v>
      </c>
      <c r="L429" s="145">
        <v>2419.299</v>
      </c>
      <c r="M429" s="48" t="s">
        <v>308</v>
      </c>
    </row>
    <row r="430" spans="1:13" s="171" customFormat="1" ht="101.25">
      <c r="A430" s="142" t="s">
        <v>121</v>
      </c>
      <c r="B430" s="143" t="s">
        <v>748</v>
      </c>
      <c r="C430" s="76"/>
      <c r="D430" s="7" t="s">
        <v>1201</v>
      </c>
      <c r="E430" s="6" t="s">
        <v>310</v>
      </c>
      <c r="F430" s="6" t="s">
        <v>424</v>
      </c>
      <c r="G430" s="142"/>
      <c r="H430" s="163" t="s">
        <v>153</v>
      </c>
      <c r="I430" s="142"/>
      <c r="J430" s="145">
        <v>1650.721</v>
      </c>
      <c r="K430" s="145">
        <v>1650.721</v>
      </c>
      <c r="L430" s="145">
        <v>1650.721</v>
      </c>
      <c r="M430" s="48"/>
    </row>
    <row r="431" spans="1:13" s="171" customFormat="1" ht="78.75">
      <c r="A431" s="142" t="s">
        <v>121</v>
      </c>
      <c r="B431" s="143" t="s">
        <v>730</v>
      </c>
      <c r="C431" s="76" t="s">
        <v>479</v>
      </c>
      <c r="D431" s="7" t="s">
        <v>1267</v>
      </c>
      <c r="E431" s="6" t="s">
        <v>310</v>
      </c>
      <c r="F431" s="6" t="s">
        <v>1185</v>
      </c>
      <c r="G431" s="142" t="s">
        <v>128</v>
      </c>
      <c r="H431" s="163" t="s">
        <v>153</v>
      </c>
      <c r="I431" s="142" t="s">
        <v>131</v>
      </c>
      <c r="J431" s="145">
        <v>1650.721</v>
      </c>
      <c r="K431" s="145">
        <v>1650.721</v>
      </c>
      <c r="L431" s="145">
        <v>1650.721</v>
      </c>
      <c r="M431" s="48" t="s">
        <v>308</v>
      </c>
    </row>
    <row r="432" spans="1:13" s="171" customFormat="1" ht="90">
      <c r="A432" s="142" t="s">
        <v>121</v>
      </c>
      <c r="B432" s="143" t="s">
        <v>749</v>
      </c>
      <c r="C432" s="76"/>
      <c r="D432" s="7" t="s">
        <v>1201</v>
      </c>
      <c r="E432" s="6" t="s">
        <v>310</v>
      </c>
      <c r="F432" s="6" t="s">
        <v>424</v>
      </c>
      <c r="G432" s="142"/>
      <c r="H432" s="163" t="s">
        <v>154</v>
      </c>
      <c r="I432" s="142"/>
      <c r="J432" s="145">
        <v>2691.6080000000002</v>
      </c>
      <c r="K432" s="145">
        <v>2691.6080000000002</v>
      </c>
      <c r="L432" s="145">
        <v>2691.6080000000002</v>
      </c>
      <c r="M432" s="48"/>
    </row>
    <row r="433" spans="1:13" s="171" customFormat="1" ht="78.75">
      <c r="A433" s="142" t="s">
        <v>121</v>
      </c>
      <c r="B433" s="143" t="s">
        <v>730</v>
      </c>
      <c r="C433" s="76" t="s">
        <v>460</v>
      </c>
      <c r="D433" s="7" t="s">
        <v>1267</v>
      </c>
      <c r="E433" s="6" t="s">
        <v>310</v>
      </c>
      <c r="F433" s="6" t="s">
        <v>1185</v>
      </c>
      <c r="G433" s="142" t="s">
        <v>128</v>
      </c>
      <c r="H433" s="163" t="s">
        <v>154</v>
      </c>
      <c r="I433" s="142" t="s">
        <v>131</v>
      </c>
      <c r="J433" s="145">
        <v>2691.6080000000002</v>
      </c>
      <c r="K433" s="145">
        <v>2691.6080000000002</v>
      </c>
      <c r="L433" s="145">
        <v>2691.6080000000002</v>
      </c>
      <c r="M433" s="48" t="s">
        <v>308</v>
      </c>
    </row>
    <row r="434" spans="1:13" s="171" customFormat="1" ht="67.5">
      <c r="A434" s="142" t="s">
        <v>121</v>
      </c>
      <c r="B434" s="143" t="s">
        <v>750</v>
      </c>
      <c r="C434" s="80"/>
      <c r="D434" s="77" t="s">
        <v>1203</v>
      </c>
      <c r="E434" s="6" t="s">
        <v>373</v>
      </c>
      <c r="F434" s="78" t="s">
        <v>338</v>
      </c>
      <c r="G434" s="142"/>
      <c r="H434" s="163" t="s">
        <v>155</v>
      </c>
      <c r="I434" s="142"/>
      <c r="J434" s="145">
        <v>3849.7530000000002</v>
      </c>
      <c r="K434" s="145">
        <v>3849.7530000000002</v>
      </c>
      <c r="L434" s="145">
        <v>3849.7530000000002</v>
      </c>
      <c r="M434" s="48"/>
    </row>
    <row r="435" spans="1:13" s="171" customFormat="1" ht="78.75">
      <c r="A435" s="142" t="s">
        <v>121</v>
      </c>
      <c r="B435" s="143" t="s">
        <v>730</v>
      </c>
      <c r="C435" s="80" t="s">
        <v>404</v>
      </c>
      <c r="D435" s="7" t="s">
        <v>1268</v>
      </c>
      <c r="E435" s="6" t="s">
        <v>310</v>
      </c>
      <c r="F435" s="78" t="s">
        <v>375</v>
      </c>
      <c r="G435" s="142" t="s">
        <v>123</v>
      </c>
      <c r="H435" s="163" t="s">
        <v>155</v>
      </c>
      <c r="I435" s="142" t="s">
        <v>131</v>
      </c>
      <c r="J435" s="145">
        <v>3849.7530000000002</v>
      </c>
      <c r="K435" s="145">
        <v>3849.7530000000002</v>
      </c>
      <c r="L435" s="145">
        <v>3849.7530000000002</v>
      </c>
      <c r="M435" s="48" t="s">
        <v>308</v>
      </c>
    </row>
    <row r="436" spans="1:13" s="171" customFormat="1" ht="67.5">
      <c r="A436" s="142" t="s">
        <v>121</v>
      </c>
      <c r="B436" s="143" t="s">
        <v>751</v>
      </c>
      <c r="C436" s="76"/>
      <c r="D436" s="7" t="s">
        <v>1201</v>
      </c>
      <c r="E436" s="76" t="s">
        <v>310</v>
      </c>
      <c r="F436" s="76" t="s">
        <v>424</v>
      </c>
      <c r="G436" s="142"/>
      <c r="H436" s="163" t="s">
        <v>156</v>
      </c>
      <c r="I436" s="142"/>
      <c r="J436" s="145">
        <v>2088.335</v>
      </c>
      <c r="K436" s="145">
        <v>2088.335</v>
      </c>
      <c r="L436" s="145">
        <v>2088.335</v>
      </c>
      <c r="M436" s="48"/>
    </row>
    <row r="437" spans="1:13" s="171" customFormat="1" ht="78.75">
      <c r="A437" s="142" t="s">
        <v>121</v>
      </c>
      <c r="B437" s="143" t="s">
        <v>730</v>
      </c>
      <c r="C437" s="76" t="s">
        <v>460</v>
      </c>
      <c r="D437" s="7" t="s">
        <v>1267</v>
      </c>
      <c r="E437" s="6" t="s">
        <v>310</v>
      </c>
      <c r="F437" s="6" t="s">
        <v>1185</v>
      </c>
      <c r="G437" s="142" t="s">
        <v>128</v>
      </c>
      <c r="H437" s="163" t="s">
        <v>156</v>
      </c>
      <c r="I437" s="142" t="s">
        <v>131</v>
      </c>
      <c r="J437" s="145">
        <v>2088.335</v>
      </c>
      <c r="K437" s="145">
        <v>2088.335</v>
      </c>
      <c r="L437" s="145">
        <v>2088.335</v>
      </c>
      <c r="M437" s="48" t="s">
        <v>308</v>
      </c>
    </row>
    <row r="438" spans="1:13" s="171" customFormat="1" ht="56.25">
      <c r="A438" s="142" t="s">
        <v>121</v>
      </c>
      <c r="B438" s="143" t="s">
        <v>752</v>
      </c>
      <c r="C438" s="76"/>
      <c r="D438" s="7" t="s">
        <v>1201</v>
      </c>
      <c r="E438" s="6" t="s">
        <v>310</v>
      </c>
      <c r="F438" s="6" t="s">
        <v>424</v>
      </c>
      <c r="G438" s="142"/>
      <c r="H438" s="163" t="s">
        <v>157</v>
      </c>
      <c r="I438" s="142"/>
      <c r="J438" s="145">
        <v>1938.4780000000001</v>
      </c>
      <c r="K438" s="145">
        <v>1938.4780000000001</v>
      </c>
      <c r="L438" s="145">
        <v>1938.4780000000001</v>
      </c>
      <c r="M438" s="48"/>
    </row>
    <row r="439" spans="1:13" s="171" customFormat="1" ht="78.75">
      <c r="A439" s="142" t="s">
        <v>121</v>
      </c>
      <c r="B439" s="143" t="s">
        <v>730</v>
      </c>
      <c r="C439" s="76" t="s">
        <v>460</v>
      </c>
      <c r="D439" s="7" t="s">
        <v>1267</v>
      </c>
      <c r="E439" s="6" t="s">
        <v>310</v>
      </c>
      <c r="F439" s="6" t="s">
        <v>1185</v>
      </c>
      <c r="G439" s="142" t="s">
        <v>128</v>
      </c>
      <c r="H439" s="163" t="s">
        <v>157</v>
      </c>
      <c r="I439" s="142" t="s">
        <v>131</v>
      </c>
      <c r="J439" s="145">
        <v>1938.4780000000001</v>
      </c>
      <c r="K439" s="145">
        <v>1938.4780000000001</v>
      </c>
      <c r="L439" s="145">
        <v>1938.4780000000001</v>
      </c>
      <c r="M439" s="48" t="s">
        <v>308</v>
      </c>
    </row>
    <row r="440" spans="1:13" s="171" customFormat="1" ht="56.25">
      <c r="A440" s="142" t="s">
        <v>121</v>
      </c>
      <c r="B440" s="143" t="s">
        <v>753</v>
      </c>
      <c r="C440" s="76"/>
      <c r="D440" s="77" t="s">
        <v>1203</v>
      </c>
      <c r="E440" s="6" t="s">
        <v>480</v>
      </c>
      <c r="F440" s="78" t="s">
        <v>338</v>
      </c>
      <c r="G440" s="142"/>
      <c r="H440" s="163" t="s">
        <v>158</v>
      </c>
      <c r="I440" s="142"/>
      <c r="J440" s="145">
        <v>1201.704</v>
      </c>
      <c r="K440" s="145">
        <v>1201.704</v>
      </c>
      <c r="L440" s="145">
        <v>1201.704</v>
      </c>
      <c r="M440" s="48"/>
    </row>
    <row r="441" spans="1:13" s="171" customFormat="1" ht="78.75">
      <c r="A441" s="142" t="s">
        <v>121</v>
      </c>
      <c r="B441" s="143" t="s">
        <v>730</v>
      </c>
      <c r="C441" s="76" t="s">
        <v>460</v>
      </c>
      <c r="D441" s="7" t="s">
        <v>1267</v>
      </c>
      <c r="E441" s="6" t="s">
        <v>310</v>
      </c>
      <c r="F441" s="6" t="s">
        <v>1185</v>
      </c>
      <c r="G441" s="142" t="s">
        <v>128</v>
      </c>
      <c r="H441" s="163" t="s">
        <v>158</v>
      </c>
      <c r="I441" s="142" t="s">
        <v>131</v>
      </c>
      <c r="J441" s="145">
        <v>1201.704</v>
      </c>
      <c r="K441" s="145">
        <v>1201.704</v>
      </c>
      <c r="L441" s="145">
        <v>1201.704</v>
      </c>
      <c r="M441" s="48" t="s">
        <v>308</v>
      </c>
    </row>
    <row r="442" spans="1:13" s="171" customFormat="1" ht="67.5">
      <c r="A442" s="142" t="s">
        <v>121</v>
      </c>
      <c r="B442" s="143" t="s">
        <v>754</v>
      </c>
      <c r="C442" s="76"/>
      <c r="D442" s="77" t="s">
        <v>1203</v>
      </c>
      <c r="E442" s="6" t="s">
        <v>484</v>
      </c>
      <c r="F442" s="78" t="s">
        <v>338</v>
      </c>
      <c r="G442" s="142"/>
      <c r="H442" s="163" t="s">
        <v>159</v>
      </c>
      <c r="I442" s="142"/>
      <c r="J442" s="145">
        <v>667.61400000000003</v>
      </c>
      <c r="K442" s="145">
        <v>667.61400000000003</v>
      </c>
      <c r="L442" s="145">
        <v>667.61400000000003</v>
      </c>
      <c r="M442" s="48"/>
    </row>
    <row r="443" spans="1:13" s="171" customFormat="1" ht="78.75">
      <c r="A443" s="142" t="s">
        <v>121</v>
      </c>
      <c r="B443" s="143" t="s">
        <v>730</v>
      </c>
      <c r="C443" s="76" t="s">
        <v>479</v>
      </c>
      <c r="D443" s="7" t="s">
        <v>1267</v>
      </c>
      <c r="E443" s="6" t="s">
        <v>310</v>
      </c>
      <c r="F443" s="6" t="s">
        <v>1185</v>
      </c>
      <c r="G443" s="142" t="s">
        <v>128</v>
      </c>
      <c r="H443" s="163" t="s">
        <v>159</v>
      </c>
      <c r="I443" s="142" t="s">
        <v>131</v>
      </c>
      <c r="J443" s="145">
        <v>667.61400000000003</v>
      </c>
      <c r="K443" s="145">
        <v>667.61400000000003</v>
      </c>
      <c r="L443" s="145">
        <v>667.61400000000003</v>
      </c>
      <c r="M443" s="48" t="s">
        <v>308</v>
      </c>
    </row>
    <row r="444" spans="1:13" s="171" customFormat="1" ht="56.25">
      <c r="A444" s="142" t="s">
        <v>121</v>
      </c>
      <c r="B444" s="143" t="s">
        <v>755</v>
      </c>
      <c r="C444" s="76"/>
      <c r="D444" s="77" t="s">
        <v>1203</v>
      </c>
      <c r="E444" s="6" t="s">
        <v>480</v>
      </c>
      <c r="F444" s="78" t="s">
        <v>338</v>
      </c>
      <c r="G444" s="142"/>
      <c r="H444" s="163" t="s">
        <v>160</v>
      </c>
      <c r="I444" s="142"/>
      <c r="J444" s="145">
        <v>1622.49</v>
      </c>
      <c r="K444" s="145">
        <v>1622.49</v>
      </c>
      <c r="L444" s="145">
        <v>1622.49</v>
      </c>
      <c r="M444" s="48"/>
    </row>
    <row r="445" spans="1:13" s="171" customFormat="1" ht="78.75">
      <c r="A445" s="142" t="s">
        <v>121</v>
      </c>
      <c r="B445" s="143" t="s">
        <v>730</v>
      </c>
      <c r="C445" s="76" t="s">
        <v>460</v>
      </c>
      <c r="D445" s="7" t="s">
        <v>1267</v>
      </c>
      <c r="E445" s="6" t="s">
        <v>310</v>
      </c>
      <c r="F445" s="6" t="s">
        <v>1185</v>
      </c>
      <c r="G445" s="142" t="s">
        <v>128</v>
      </c>
      <c r="H445" s="163" t="s">
        <v>160</v>
      </c>
      <c r="I445" s="142" t="s">
        <v>131</v>
      </c>
      <c r="J445" s="145">
        <v>1622.49</v>
      </c>
      <c r="K445" s="145">
        <v>1622.49</v>
      </c>
      <c r="L445" s="145">
        <v>1622.49</v>
      </c>
      <c r="M445" s="48" t="s">
        <v>308</v>
      </c>
    </row>
    <row r="446" spans="1:13" s="171" customFormat="1" ht="45">
      <c r="A446" s="142" t="s">
        <v>121</v>
      </c>
      <c r="B446" s="143" t="s">
        <v>756</v>
      </c>
      <c r="C446" s="76"/>
      <c r="D446" s="77" t="s">
        <v>1203</v>
      </c>
      <c r="E446" s="6" t="s">
        <v>480</v>
      </c>
      <c r="F446" s="78" t="s">
        <v>338</v>
      </c>
      <c r="G446" s="142"/>
      <c r="H446" s="163" t="s">
        <v>161</v>
      </c>
      <c r="I446" s="142"/>
      <c r="J446" s="145">
        <v>1026.95</v>
      </c>
      <c r="K446" s="145">
        <v>303</v>
      </c>
      <c r="L446" s="145">
        <v>303</v>
      </c>
      <c r="M446" s="48"/>
    </row>
    <row r="447" spans="1:13" s="171" customFormat="1" ht="45">
      <c r="A447" s="142" t="s">
        <v>121</v>
      </c>
      <c r="B447" s="143" t="s">
        <v>639</v>
      </c>
      <c r="C447" s="76" t="s">
        <v>460</v>
      </c>
      <c r="D447" s="7" t="s">
        <v>1245</v>
      </c>
      <c r="E447" s="6" t="s">
        <v>310</v>
      </c>
      <c r="F447" s="6" t="s">
        <v>498</v>
      </c>
      <c r="G447" s="142" t="s">
        <v>128</v>
      </c>
      <c r="H447" s="163" t="s">
        <v>161</v>
      </c>
      <c r="I447" s="142" t="s">
        <v>3</v>
      </c>
      <c r="J447" s="145">
        <v>972.95</v>
      </c>
      <c r="K447" s="145">
        <v>303</v>
      </c>
      <c r="L447" s="145">
        <v>303</v>
      </c>
      <c r="M447" s="48" t="s">
        <v>316</v>
      </c>
    </row>
    <row r="448" spans="1:13" s="171" customFormat="1" ht="45">
      <c r="A448" s="142" t="s">
        <v>121</v>
      </c>
      <c r="B448" s="143" t="s">
        <v>872</v>
      </c>
      <c r="C448" s="76" t="s">
        <v>460</v>
      </c>
      <c r="D448" s="7" t="s">
        <v>1245</v>
      </c>
      <c r="E448" s="6" t="s">
        <v>310</v>
      </c>
      <c r="F448" s="6" t="s">
        <v>498</v>
      </c>
      <c r="G448" s="142" t="s">
        <v>128</v>
      </c>
      <c r="H448" s="163" t="s">
        <v>161</v>
      </c>
      <c r="I448" s="142" t="s">
        <v>920</v>
      </c>
      <c r="J448" s="145">
        <v>54</v>
      </c>
      <c r="K448" s="145">
        <v>0</v>
      </c>
      <c r="L448" s="145">
        <v>0</v>
      </c>
      <c r="M448" s="48" t="s">
        <v>308</v>
      </c>
    </row>
    <row r="449" spans="1:13" s="171" customFormat="1" ht="45">
      <c r="A449" s="142" t="s">
        <v>121</v>
      </c>
      <c r="B449" s="143" t="s">
        <v>1158</v>
      </c>
      <c r="C449" s="76"/>
      <c r="D449" s="77" t="s">
        <v>1203</v>
      </c>
      <c r="E449" s="6" t="s">
        <v>480</v>
      </c>
      <c r="F449" s="78" t="s">
        <v>338</v>
      </c>
      <c r="G449" s="142"/>
      <c r="H449" s="163" t="s">
        <v>1135</v>
      </c>
      <c r="I449" s="142"/>
      <c r="J449" s="145">
        <v>14.80409</v>
      </c>
      <c r="K449" s="145">
        <v>0</v>
      </c>
      <c r="L449" s="145">
        <v>0</v>
      </c>
      <c r="M449" s="48"/>
    </row>
    <row r="450" spans="1:13" s="171" customFormat="1" ht="45">
      <c r="A450" s="142" t="s">
        <v>121</v>
      </c>
      <c r="B450" s="143" t="s">
        <v>728</v>
      </c>
      <c r="C450" s="76" t="s">
        <v>460</v>
      </c>
      <c r="D450" s="7" t="s">
        <v>1273</v>
      </c>
      <c r="E450" s="6" t="s">
        <v>310</v>
      </c>
      <c r="F450" s="8" t="s">
        <v>487</v>
      </c>
      <c r="G450" s="142" t="s">
        <v>128</v>
      </c>
      <c r="H450" s="163" t="s">
        <v>1135</v>
      </c>
      <c r="I450" s="142" t="s">
        <v>129</v>
      </c>
      <c r="J450" s="145">
        <v>14.80409</v>
      </c>
      <c r="K450" s="145">
        <v>0</v>
      </c>
      <c r="L450" s="145">
        <v>0</v>
      </c>
      <c r="M450" s="48" t="s">
        <v>316</v>
      </c>
    </row>
    <row r="451" spans="1:13" s="171" customFormat="1" ht="56.25">
      <c r="A451" s="142" t="s">
        <v>121</v>
      </c>
      <c r="B451" s="143" t="s">
        <v>1159</v>
      </c>
      <c r="C451" s="76"/>
      <c r="D451" s="77" t="s">
        <v>1203</v>
      </c>
      <c r="E451" s="6" t="s">
        <v>480</v>
      </c>
      <c r="F451" s="78" t="s">
        <v>338</v>
      </c>
      <c r="G451" s="142"/>
      <c r="H451" s="163" t="s">
        <v>1134</v>
      </c>
      <c r="I451" s="142"/>
      <c r="J451" s="145">
        <v>50</v>
      </c>
      <c r="K451" s="145">
        <v>0</v>
      </c>
      <c r="L451" s="145">
        <v>0</v>
      </c>
      <c r="M451" s="48"/>
    </row>
    <row r="452" spans="1:13" s="171" customFormat="1" ht="56.25">
      <c r="A452" s="142" t="s">
        <v>121</v>
      </c>
      <c r="B452" s="143" t="s">
        <v>728</v>
      </c>
      <c r="C452" s="76" t="s">
        <v>479</v>
      </c>
      <c r="D452" s="7" t="s">
        <v>1274</v>
      </c>
      <c r="E452" s="6" t="s">
        <v>310</v>
      </c>
      <c r="F452" s="8" t="s">
        <v>485</v>
      </c>
      <c r="G452" s="142" t="s">
        <v>128</v>
      </c>
      <c r="H452" s="163" t="s">
        <v>1134</v>
      </c>
      <c r="I452" s="142" t="s">
        <v>129</v>
      </c>
      <c r="J452" s="145">
        <v>50</v>
      </c>
      <c r="K452" s="145">
        <v>0</v>
      </c>
      <c r="L452" s="145">
        <v>0</v>
      </c>
      <c r="M452" s="48" t="s">
        <v>316</v>
      </c>
    </row>
    <row r="453" spans="1:13" s="171" customFormat="1" ht="56.25">
      <c r="A453" s="142" t="s">
        <v>121</v>
      </c>
      <c r="B453" s="143" t="s">
        <v>981</v>
      </c>
      <c r="C453" s="76"/>
      <c r="D453" s="77" t="s">
        <v>1203</v>
      </c>
      <c r="E453" s="6" t="s">
        <v>480</v>
      </c>
      <c r="F453" s="78" t="s">
        <v>338</v>
      </c>
      <c r="G453" s="142"/>
      <c r="H453" s="163" t="s">
        <v>925</v>
      </c>
      <c r="I453" s="142"/>
      <c r="J453" s="145">
        <v>1100</v>
      </c>
      <c r="K453" s="145">
        <v>0</v>
      </c>
      <c r="L453" s="145">
        <v>0</v>
      </c>
      <c r="M453" s="48"/>
    </row>
    <row r="454" spans="1:13" s="171" customFormat="1" ht="45">
      <c r="A454" s="142" t="s">
        <v>121</v>
      </c>
      <c r="B454" s="143" t="s">
        <v>728</v>
      </c>
      <c r="C454" s="76" t="s">
        <v>460</v>
      </c>
      <c r="D454" s="7" t="s">
        <v>1273</v>
      </c>
      <c r="E454" s="6" t="s">
        <v>310</v>
      </c>
      <c r="F454" s="8" t="s">
        <v>487</v>
      </c>
      <c r="G454" s="142" t="s">
        <v>128</v>
      </c>
      <c r="H454" s="163" t="s">
        <v>925</v>
      </c>
      <c r="I454" s="142" t="s">
        <v>129</v>
      </c>
      <c r="J454" s="145">
        <v>1100</v>
      </c>
      <c r="K454" s="145">
        <v>0</v>
      </c>
      <c r="L454" s="145">
        <v>0</v>
      </c>
      <c r="M454" s="48" t="s">
        <v>316</v>
      </c>
    </row>
    <row r="455" spans="1:13" s="171" customFormat="1" ht="56.25">
      <c r="A455" s="142" t="s">
        <v>121</v>
      </c>
      <c r="B455" s="143" t="s">
        <v>982</v>
      </c>
      <c r="C455" s="76"/>
      <c r="D455" s="77" t="s">
        <v>1203</v>
      </c>
      <c r="E455" s="6" t="s">
        <v>480</v>
      </c>
      <c r="F455" s="78" t="s">
        <v>338</v>
      </c>
      <c r="G455" s="142"/>
      <c r="H455" s="163" t="s">
        <v>924</v>
      </c>
      <c r="I455" s="142"/>
      <c r="J455" s="145">
        <v>295</v>
      </c>
      <c r="K455" s="145">
        <v>0</v>
      </c>
      <c r="L455" s="145">
        <v>0</v>
      </c>
      <c r="M455" s="48"/>
    </row>
    <row r="456" spans="1:13" s="171" customFormat="1" ht="45">
      <c r="A456" s="142" t="s">
        <v>121</v>
      </c>
      <c r="B456" s="143" t="s">
        <v>728</v>
      </c>
      <c r="C456" s="76" t="s">
        <v>460</v>
      </c>
      <c r="D456" s="7" t="s">
        <v>1275</v>
      </c>
      <c r="E456" s="6" t="s">
        <v>310</v>
      </c>
      <c r="F456" s="8" t="s">
        <v>482</v>
      </c>
      <c r="G456" s="142" t="s">
        <v>128</v>
      </c>
      <c r="H456" s="163" t="s">
        <v>924</v>
      </c>
      <c r="I456" s="142" t="s">
        <v>129</v>
      </c>
      <c r="J456" s="145">
        <v>295</v>
      </c>
      <c r="K456" s="145">
        <v>0</v>
      </c>
      <c r="L456" s="145">
        <v>0</v>
      </c>
      <c r="M456" s="48" t="s">
        <v>316</v>
      </c>
    </row>
    <row r="457" spans="1:13" s="171" customFormat="1" ht="157.5">
      <c r="A457" s="142" t="s">
        <v>121</v>
      </c>
      <c r="B457" s="143" t="s">
        <v>757</v>
      </c>
      <c r="C457" s="76"/>
      <c r="D457" s="7" t="s">
        <v>1220</v>
      </c>
      <c r="E457" s="6" t="s">
        <v>409</v>
      </c>
      <c r="F457" s="6" t="s">
        <v>475</v>
      </c>
      <c r="G457" s="142"/>
      <c r="H457" s="163" t="s">
        <v>162</v>
      </c>
      <c r="I457" s="142"/>
      <c r="J457" s="145">
        <v>40.799999999999997</v>
      </c>
      <c r="K457" s="145">
        <v>40.799999999999997</v>
      </c>
      <c r="L457" s="145">
        <v>40.799999999999997</v>
      </c>
      <c r="M457" s="48"/>
    </row>
    <row r="458" spans="1:13" s="171" customFormat="1" ht="191.25">
      <c r="A458" s="142" t="s">
        <v>121</v>
      </c>
      <c r="B458" s="143" t="s">
        <v>758</v>
      </c>
      <c r="C458" s="76" t="s">
        <v>407</v>
      </c>
      <c r="D458" s="7" t="s">
        <v>1221</v>
      </c>
      <c r="E458" s="6" t="s">
        <v>310</v>
      </c>
      <c r="F458" s="6" t="s">
        <v>473</v>
      </c>
      <c r="G458" s="142" t="s">
        <v>142</v>
      </c>
      <c r="H458" s="163" t="s">
        <v>162</v>
      </c>
      <c r="I458" s="142" t="s">
        <v>163</v>
      </c>
      <c r="J458" s="145">
        <v>40.799999999999997</v>
      </c>
      <c r="K458" s="145">
        <v>40.799999999999997</v>
      </c>
      <c r="L458" s="145">
        <v>40.799999999999997</v>
      </c>
      <c r="M458" s="48" t="s">
        <v>316</v>
      </c>
    </row>
    <row r="459" spans="1:13" s="171" customFormat="1" ht="67.5">
      <c r="A459" s="142" t="s">
        <v>121</v>
      </c>
      <c r="B459" s="143" t="s">
        <v>983</v>
      </c>
      <c r="C459" s="76"/>
      <c r="D459" s="77" t="s">
        <v>1194</v>
      </c>
      <c r="E459" s="78" t="s">
        <v>310</v>
      </c>
      <c r="F459" s="78" t="s">
        <v>438</v>
      </c>
      <c r="G459" s="142"/>
      <c r="H459" s="163" t="s">
        <v>923</v>
      </c>
      <c r="I459" s="142"/>
      <c r="J459" s="145">
        <v>675.14</v>
      </c>
      <c r="K459" s="145">
        <v>0</v>
      </c>
      <c r="L459" s="145">
        <v>0</v>
      </c>
      <c r="M459" s="48"/>
    </row>
    <row r="460" spans="1:13" s="171" customFormat="1" ht="45">
      <c r="A460" s="142" t="s">
        <v>121</v>
      </c>
      <c r="B460" s="143" t="s">
        <v>728</v>
      </c>
      <c r="C460" s="76" t="s">
        <v>460</v>
      </c>
      <c r="D460" s="7" t="s">
        <v>1272</v>
      </c>
      <c r="E460" s="6" t="s">
        <v>310</v>
      </c>
      <c r="F460" s="8" t="s">
        <v>489</v>
      </c>
      <c r="G460" s="142" t="s">
        <v>128</v>
      </c>
      <c r="H460" s="163" t="s">
        <v>923</v>
      </c>
      <c r="I460" s="142" t="s">
        <v>129</v>
      </c>
      <c r="J460" s="145">
        <v>675.14</v>
      </c>
      <c r="K460" s="145">
        <v>0</v>
      </c>
      <c r="L460" s="145">
        <v>0</v>
      </c>
      <c r="M460" s="48" t="s">
        <v>316</v>
      </c>
    </row>
    <row r="461" spans="1:13" s="171" customFormat="1" ht="67.5">
      <c r="A461" s="142" t="s">
        <v>121</v>
      </c>
      <c r="B461" s="143" t="s">
        <v>984</v>
      </c>
      <c r="C461" s="76"/>
      <c r="D461" s="77" t="s">
        <v>1194</v>
      </c>
      <c r="E461" s="78" t="s">
        <v>310</v>
      </c>
      <c r="F461" s="78" t="s">
        <v>438</v>
      </c>
      <c r="G461" s="142"/>
      <c r="H461" s="163" t="s">
        <v>922</v>
      </c>
      <c r="I461" s="142"/>
      <c r="J461" s="145">
        <v>150</v>
      </c>
      <c r="K461" s="145">
        <v>0</v>
      </c>
      <c r="L461" s="145">
        <v>0</v>
      </c>
      <c r="M461" s="48"/>
    </row>
    <row r="462" spans="1:13" s="171" customFormat="1" ht="45">
      <c r="A462" s="142" t="s">
        <v>121</v>
      </c>
      <c r="B462" s="143" t="s">
        <v>728</v>
      </c>
      <c r="C462" s="76" t="s">
        <v>460</v>
      </c>
      <c r="D462" s="7" t="s">
        <v>1273</v>
      </c>
      <c r="E462" s="6" t="s">
        <v>310</v>
      </c>
      <c r="F462" s="8" t="s">
        <v>487</v>
      </c>
      <c r="G462" s="142" t="s">
        <v>128</v>
      </c>
      <c r="H462" s="163" t="s">
        <v>922</v>
      </c>
      <c r="I462" s="142" t="s">
        <v>129</v>
      </c>
      <c r="J462" s="145">
        <v>150</v>
      </c>
      <c r="K462" s="145">
        <v>0</v>
      </c>
      <c r="L462" s="145">
        <v>0</v>
      </c>
      <c r="M462" s="48" t="s">
        <v>316</v>
      </c>
    </row>
    <row r="463" spans="1:13" s="164" customFormat="1" ht="33.75">
      <c r="A463" s="142" t="s">
        <v>121</v>
      </c>
      <c r="B463" s="143" t="s">
        <v>1030</v>
      </c>
      <c r="C463" s="169"/>
      <c r="D463" s="169"/>
      <c r="E463" s="169"/>
      <c r="F463" s="169"/>
      <c r="G463" s="142"/>
      <c r="H463" s="163" t="s">
        <v>1092</v>
      </c>
      <c r="I463" s="142"/>
      <c r="J463" s="145">
        <v>15302.37211</v>
      </c>
      <c r="K463" s="145">
        <v>14871.607</v>
      </c>
      <c r="L463" s="145">
        <v>14871.607</v>
      </c>
      <c r="M463" s="48"/>
    </row>
    <row r="464" spans="1:13" s="171" customFormat="1" ht="45">
      <c r="A464" s="142" t="s">
        <v>121</v>
      </c>
      <c r="B464" s="143" t="s">
        <v>759</v>
      </c>
      <c r="C464" s="80"/>
      <c r="D464" s="77" t="s">
        <v>1203</v>
      </c>
      <c r="E464" s="6" t="s">
        <v>373</v>
      </c>
      <c r="F464" s="78" t="s">
        <v>338</v>
      </c>
      <c r="G464" s="142"/>
      <c r="H464" s="163" t="s">
        <v>164</v>
      </c>
      <c r="I464" s="142"/>
      <c r="J464" s="145">
        <v>6846.9571100000003</v>
      </c>
      <c r="K464" s="145">
        <v>6544.0870000000004</v>
      </c>
      <c r="L464" s="145">
        <v>6544.0870000000004</v>
      </c>
      <c r="M464" s="48"/>
    </row>
    <row r="465" spans="1:13" s="171" customFormat="1" ht="78.75">
      <c r="A465" s="142" t="s">
        <v>121</v>
      </c>
      <c r="B465" s="143" t="s">
        <v>730</v>
      </c>
      <c r="C465" s="80" t="s">
        <v>404</v>
      </c>
      <c r="D465" s="7" t="s">
        <v>1276</v>
      </c>
      <c r="E465" s="6" t="s">
        <v>310</v>
      </c>
      <c r="F465" s="8" t="s">
        <v>467</v>
      </c>
      <c r="G465" s="142" t="s">
        <v>123</v>
      </c>
      <c r="H465" s="163" t="s">
        <v>164</v>
      </c>
      <c r="I465" s="142" t="s">
        <v>131</v>
      </c>
      <c r="J465" s="145">
        <v>6846.9571100000003</v>
      </c>
      <c r="K465" s="145">
        <v>6544.0870000000004</v>
      </c>
      <c r="L465" s="145">
        <v>6544.0870000000004</v>
      </c>
      <c r="M465" s="48" t="s">
        <v>316</v>
      </c>
    </row>
    <row r="466" spans="1:13" s="171" customFormat="1" ht="90">
      <c r="A466" s="142" t="s">
        <v>121</v>
      </c>
      <c r="B466" s="143" t="s">
        <v>760</v>
      </c>
      <c r="C466" s="80"/>
      <c r="D466" s="7" t="s">
        <v>1201</v>
      </c>
      <c r="E466" s="6" t="s">
        <v>310</v>
      </c>
      <c r="F466" s="78" t="s">
        <v>424</v>
      </c>
      <c r="G466" s="142"/>
      <c r="H466" s="163" t="s">
        <v>165</v>
      </c>
      <c r="I466" s="142"/>
      <c r="J466" s="145">
        <v>2995.7629999999999</v>
      </c>
      <c r="K466" s="145">
        <v>3147.8679999999999</v>
      </c>
      <c r="L466" s="145">
        <v>3147.8679999999999</v>
      </c>
      <c r="M466" s="48"/>
    </row>
    <row r="467" spans="1:13" s="171" customFormat="1" ht="78.75">
      <c r="A467" s="142" t="s">
        <v>121</v>
      </c>
      <c r="B467" s="143" t="s">
        <v>730</v>
      </c>
      <c r="C467" s="80" t="s">
        <v>404</v>
      </c>
      <c r="D467" s="7" t="s">
        <v>1268</v>
      </c>
      <c r="E467" s="6" t="s">
        <v>310</v>
      </c>
      <c r="F467" s="78" t="s">
        <v>375</v>
      </c>
      <c r="G467" s="142" t="s">
        <v>123</v>
      </c>
      <c r="H467" s="163" t="s">
        <v>165</v>
      </c>
      <c r="I467" s="142" t="s">
        <v>131</v>
      </c>
      <c r="J467" s="145">
        <v>2995.7629999999999</v>
      </c>
      <c r="K467" s="145">
        <v>3147.8679999999999</v>
      </c>
      <c r="L467" s="145">
        <v>3147.8679999999999</v>
      </c>
      <c r="M467" s="48" t="s">
        <v>308</v>
      </c>
    </row>
    <row r="468" spans="1:13" s="171" customFormat="1" ht="67.5">
      <c r="A468" s="142" t="s">
        <v>121</v>
      </c>
      <c r="B468" s="143" t="s">
        <v>761</v>
      </c>
      <c r="C468" s="80"/>
      <c r="D468" s="7" t="s">
        <v>1201</v>
      </c>
      <c r="E468" s="6" t="s">
        <v>310</v>
      </c>
      <c r="F468" s="78" t="s">
        <v>424</v>
      </c>
      <c r="G468" s="142"/>
      <c r="H468" s="163" t="s">
        <v>166</v>
      </c>
      <c r="I468" s="142"/>
      <c r="J468" s="145">
        <v>4979.652</v>
      </c>
      <c r="K468" s="145">
        <v>4979.652</v>
      </c>
      <c r="L468" s="145">
        <v>4979.652</v>
      </c>
      <c r="M468" s="48"/>
    </row>
    <row r="469" spans="1:13" s="171" customFormat="1" ht="78.75">
      <c r="A469" s="142" t="s">
        <v>121</v>
      </c>
      <c r="B469" s="143" t="s">
        <v>730</v>
      </c>
      <c r="C469" s="80" t="s">
        <v>404</v>
      </c>
      <c r="D469" s="7" t="s">
        <v>1268</v>
      </c>
      <c r="E469" s="6" t="s">
        <v>310</v>
      </c>
      <c r="F469" s="78" t="s">
        <v>375</v>
      </c>
      <c r="G469" s="142" t="s">
        <v>123</v>
      </c>
      <c r="H469" s="163" t="s">
        <v>166</v>
      </c>
      <c r="I469" s="142" t="s">
        <v>131</v>
      </c>
      <c r="J469" s="145">
        <v>1430.6690000000001</v>
      </c>
      <c r="K469" s="145">
        <v>1430.6690000000001</v>
      </c>
      <c r="L469" s="145">
        <v>1430.6690000000001</v>
      </c>
      <c r="M469" s="48" t="s">
        <v>308</v>
      </c>
    </row>
    <row r="470" spans="1:13" s="171" customFormat="1" ht="78.75">
      <c r="A470" s="142" t="s">
        <v>121</v>
      </c>
      <c r="B470" s="143" t="s">
        <v>730</v>
      </c>
      <c r="C470" s="76" t="s">
        <v>465</v>
      </c>
      <c r="D470" s="7" t="s">
        <v>1268</v>
      </c>
      <c r="E470" s="6" t="s">
        <v>310</v>
      </c>
      <c r="F470" s="78" t="s">
        <v>375</v>
      </c>
      <c r="G470" s="142" t="s">
        <v>139</v>
      </c>
      <c r="H470" s="163" t="s">
        <v>166</v>
      </c>
      <c r="I470" s="142" t="s">
        <v>131</v>
      </c>
      <c r="J470" s="145">
        <v>3548.9830000000002</v>
      </c>
      <c r="K470" s="145">
        <v>3548.9830000000002</v>
      </c>
      <c r="L470" s="145">
        <v>3548.9830000000002</v>
      </c>
      <c r="M470" s="48" t="s">
        <v>308</v>
      </c>
    </row>
    <row r="471" spans="1:13" s="171" customFormat="1" ht="45">
      <c r="A471" s="142" t="s">
        <v>121</v>
      </c>
      <c r="B471" s="143" t="s">
        <v>762</v>
      </c>
      <c r="C471" s="76"/>
      <c r="D471" s="77" t="s">
        <v>1203</v>
      </c>
      <c r="E471" s="6" t="s">
        <v>466</v>
      </c>
      <c r="F471" s="78" t="s">
        <v>338</v>
      </c>
      <c r="G471" s="142"/>
      <c r="H471" s="163" t="s">
        <v>167</v>
      </c>
      <c r="I471" s="142"/>
      <c r="J471" s="145">
        <v>200</v>
      </c>
      <c r="K471" s="145">
        <v>100</v>
      </c>
      <c r="L471" s="145">
        <v>100</v>
      </c>
      <c r="M471" s="48"/>
    </row>
    <row r="472" spans="1:13" s="171" customFormat="1" ht="56.25">
      <c r="A472" s="142" t="s">
        <v>121</v>
      </c>
      <c r="B472" s="143" t="s">
        <v>639</v>
      </c>
      <c r="C472" s="76" t="s">
        <v>470</v>
      </c>
      <c r="D472" s="7" t="s">
        <v>1277</v>
      </c>
      <c r="E472" s="6" t="s">
        <v>310</v>
      </c>
      <c r="F472" s="6" t="s">
        <v>471</v>
      </c>
      <c r="G472" s="142" t="s">
        <v>168</v>
      </c>
      <c r="H472" s="163" t="s">
        <v>167</v>
      </c>
      <c r="I472" s="142" t="s">
        <v>3</v>
      </c>
      <c r="J472" s="145">
        <v>200</v>
      </c>
      <c r="K472" s="145">
        <v>100</v>
      </c>
      <c r="L472" s="145">
        <v>100</v>
      </c>
      <c r="M472" s="48" t="s">
        <v>316</v>
      </c>
    </row>
    <row r="473" spans="1:13" s="171" customFormat="1" ht="45">
      <c r="A473" s="142" t="s">
        <v>121</v>
      </c>
      <c r="B473" s="143" t="s">
        <v>763</v>
      </c>
      <c r="C473" s="76"/>
      <c r="D473" s="77" t="s">
        <v>1203</v>
      </c>
      <c r="E473" s="6" t="s">
        <v>466</v>
      </c>
      <c r="F473" s="78" t="s">
        <v>338</v>
      </c>
      <c r="G473" s="142"/>
      <c r="H473" s="163" t="s">
        <v>169</v>
      </c>
      <c r="I473" s="142"/>
      <c r="J473" s="145">
        <v>280</v>
      </c>
      <c r="K473" s="145">
        <v>100</v>
      </c>
      <c r="L473" s="145">
        <v>100</v>
      </c>
      <c r="M473" s="48"/>
    </row>
    <row r="474" spans="1:13" s="171" customFormat="1" ht="56.25">
      <c r="A474" s="142" t="s">
        <v>121</v>
      </c>
      <c r="B474" s="143" t="s">
        <v>651</v>
      </c>
      <c r="C474" s="76" t="s">
        <v>470</v>
      </c>
      <c r="D474" s="7" t="s">
        <v>1277</v>
      </c>
      <c r="E474" s="6" t="s">
        <v>310</v>
      </c>
      <c r="F474" s="6" t="s">
        <v>471</v>
      </c>
      <c r="G474" s="142" t="s">
        <v>168</v>
      </c>
      <c r="H474" s="163" t="s">
        <v>169</v>
      </c>
      <c r="I474" s="142" t="s">
        <v>18</v>
      </c>
      <c r="J474" s="145">
        <v>4.0999999999999996</v>
      </c>
      <c r="K474" s="145">
        <v>15</v>
      </c>
      <c r="L474" s="145">
        <v>15</v>
      </c>
      <c r="M474" s="48" t="s">
        <v>316</v>
      </c>
    </row>
    <row r="475" spans="1:13" s="171" customFormat="1" ht="56.25">
      <c r="A475" s="142" t="s">
        <v>121</v>
      </c>
      <c r="B475" s="143" t="s">
        <v>764</v>
      </c>
      <c r="C475" s="76" t="s">
        <v>470</v>
      </c>
      <c r="D475" s="7" t="s">
        <v>1277</v>
      </c>
      <c r="E475" s="6" t="s">
        <v>310</v>
      </c>
      <c r="F475" s="6" t="s">
        <v>471</v>
      </c>
      <c r="G475" s="142" t="s">
        <v>168</v>
      </c>
      <c r="H475" s="163" t="s">
        <v>169</v>
      </c>
      <c r="I475" s="142" t="s">
        <v>170</v>
      </c>
      <c r="J475" s="145">
        <v>57.9</v>
      </c>
      <c r="K475" s="145">
        <v>25</v>
      </c>
      <c r="L475" s="145">
        <v>25</v>
      </c>
      <c r="M475" s="48" t="s">
        <v>316</v>
      </c>
    </row>
    <row r="476" spans="1:13" s="171" customFormat="1" ht="56.25">
      <c r="A476" s="142" t="s">
        <v>121</v>
      </c>
      <c r="B476" s="143" t="s">
        <v>639</v>
      </c>
      <c r="C476" s="76" t="s">
        <v>470</v>
      </c>
      <c r="D476" s="7" t="s">
        <v>1277</v>
      </c>
      <c r="E476" s="6" t="s">
        <v>310</v>
      </c>
      <c r="F476" s="6" t="s">
        <v>471</v>
      </c>
      <c r="G476" s="142" t="s">
        <v>168</v>
      </c>
      <c r="H476" s="163" t="s">
        <v>169</v>
      </c>
      <c r="I476" s="142" t="s">
        <v>3</v>
      </c>
      <c r="J476" s="145">
        <v>218</v>
      </c>
      <c r="K476" s="145">
        <v>60</v>
      </c>
      <c r="L476" s="145">
        <v>60</v>
      </c>
      <c r="M476" s="48" t="s">
        <v>316</v>
      </c>
    </row>
    <row r="477" spans="1:13" s="164" customFormat="1" ht="45">
      <c r="A477" s="142" t="s">
        <v>121</v>
      </c>
      <c r="B477" s="143" t="s">
        <v>1031</v>
      </c>
      <c r="C477" s="169"/>
      <c r="D477" s="169"/>
      <c r="E477" s="169"/>
      <c r="F477" s="169"/>
      <c r="G477" s="142"/>
      <c r="H477" s="163" t="s">
        <v>1093</v>
      </c>
      <c r="I477" s="142"/>
      <c r="J477" s="145">
        <v>50</v>
      </c>
      <c r="K477" s="145">
        <v>50</v>
      </c>
      <c r="L477" s="145">
        <v>50</v>
      </c>
      <c r="M477" s="48"/>
    </row>
    <row r="478" spans="1:13" s="171" customFormat="1" ht="45">
      <c r="A478" s="142" t="s">
        <v>121</v>
      </c>
      <c r="B478" s="143" t="s">
        <v>765</v>
      </c>
      <c r="C478" s="80"/>
      <c r="D478" s="7" t="s">
        <v>1200</v>
      </c>
      <c r="E478" s="6" t="s">
        <v>310</v>
      </c>
      <c r="F478" s="6" t="s">
        <v>461</v>
      </c>
      <c r="G478" s="142"/>
      <c r="H478" s="163" t="s">
        <v>171</v>
      </c>
      <c r="I478" s="142"/>
      <c r="J478" s="145">
        <v>50</v>
      </c>
      <c r="K478" s="145">
        <v>50</v>
      </c>
      <c r="L478" s="145">
        <v>50</v>
      </c>
      <c r="M478" s="48"/>
    </row>
    <row r="479" spans="1:13" s="171" customFormat="1" ht="90">
      <c r="A479" s="142" t="s">
        <v>121</v>
      </c>
      <c r="B479" s="143" t="s">
        <v>639</v>
      </c>
      <c r="C479" s="80" t="s">
        <v>460</v>
      </c>
      <c r="D479" s="7" t="s">
        <v>1278</v>
      </c>
      <c r="E479" s="6" t="s">
        <v>310</v>
      </c>
      <c r="F479" s="6" t="s">
        <v>458</v>
      </c>
      <c r="G479" s="142" t="s">
        <v>128</v>
      </c>
      <c r="H479" s="163" t="s">
        <v>171</v>
      </c>
      <c r="I479" s="142" t="s">
        <v>3</v>
      </c>
      <c r="J479" s="145">
        <v>50</v>
      </c>
      <c r="K479" s="145">
        <v>50</v>
      </c>
      <c r="L479" s="145">
        <v>50</v>
      </c>
      <c r="M479" s="48" t="s">
        <v>316</v>
      </c>
    </row>
    <row r="480" spans="1:13" s="164" customFormat="1" ht="33.75">
      <c r="A480" s="142" t="s">
        <v>121</v>
      </c>
      <c r="B480" s="143" t="s">
        <v>1023</v>
      </c>
      <c r="C480" s="169"/>
      <c r="D480" s="169"/>
      <c r="E480" s="169"/>
      <c r="F480" s="169"/>
      <c r="G480" s="142"/>
      <c r="H480" s="163" t="s">
        <v>1085</v>
      </c>
      <c r="I480" s="142"/>
      <c r="J480" s="145">
        <v>163</v>
      </c>
      <c r="K480" s="145">
        <v>163</v>
      </c>
      <c r="L480" s="145">
        <v>163</v>
      </c>
      <c r="M480" s="48"/>
    </row>
    <row r="481" spans="1:13" s="171" customFormat="1" ht="78.75">
      <c r="A481" s="142" t="s">
        <v>121</v>
      </c>
      <c r="B481" s="143" t="s">
        <v>766</v>
      </c>
      <c r="C481" s="15"/>
      <c r="D481" s="77" t="s">
        <v>1203</v>
      </c>
      <c r="E481" s="6" t="s">
        <v>359</v>
      </c>
      <c r="F481" s="78" t="s">
        <v>338</v>
      </c>
      <c r="G481" s="142"/>
      <c r="H481" s="163" t="s">
        <v>172</v>
      </c>
      <c r="I481" s="142"/>
      <c r="J481" s="145">
        <v>163</v>
      </c>
      <c r="K481" s="145">
        <v>163</v>
      </c>
      <c r="L481" s="145">
        <v>163</v>
      </c>
      <c r="M481" s="48"/>
    </row>
    <row r="482" spans="1:13" s="171" customFormat="1" ht="78.75">
      <c r="A482" s="142" t="s">
        <v>121</v>
      </c>
      <c r="B482" s="143" t="s">
        <v>728</v>
      </c>
      <c r="C482" s="15" t="s">
        <v>358</v>
      </c>
      <c r="D482" s="7" t="s">
        <v>1266</v>
      </c>
      <c r="E482" s="6" t="s">
        <v>310</v>
      </c>
      <c r="F482" s="6" t="s">
        <v>1187</v>
      </c>
      <c r="G482" s="142" t="s">
        <v>119</v>
      </c>
      <c r="H482" s="163" t="s">
        <v>172</v>
      </c>
      <c r="I482" s="142" t="s">
        <v>129</v>
      </c>
      <c r="J482" s="145">
        <v>163</v>
      </c>
      <c r="K482" s="145">
        <v>163</v>
      </c>
      <c r="L482" s="145">
        <v>163</v>
      </c>
      <c r="M482" s="48" t="s">
        <v>316</v>
      </c>
    </row>
    <row r="483" spans="1:13" s="156" customFormat="1" ht="56.25">
      <c r="A483" s="165" t="s">
        <v>173</v>
      </c>
      <c r="B483" s="166" t="s">
        <v>767</v>
      </c>
      <c r="C483" s="161"/>
      <c r="D483" s="161"/>
      <c r="E483" s="161"/>
      <c r="F483" s="161"/>
      <c r="G483" s="165"/>
      <c r="H483" s="167"/>
      <c r="I483" s="165"/>
      <c r="J483" s="168">
        <v>12215.126</v>
      </c>
      <c r="K483" s="168">
        <v>11332.264999999999</v>
      </c>
      <c r="L483" s="168">
        <v>11332.264999999999</v>
      </c>
      <c r="M483" s="162"/>
    </row>
    <row r="484" spans="1:13" s="164" customFormat="1" ht="67.5">
      <c r="A484" s="142" t="s">
        <v>173</v>
      </c>
      <c r="B484" s="143" t="s">
        <v>989</v>
      </c>
      <c r="C484" s="169"/>
      <c r="D484" s="169"/>
      <c r="E484" s="169"/>
      <c r="F484" s="169"/>
      <c r="G484" s="142"/>
      <c r="H484" s="163" t="s">
        <v>1049</v>
      </c>
      <c r="I484" s="142"/>
      <c r="J484" s="145">
        <v>4349.4390000000003</v>
      </c>
      <c r="K484" s="145">
        <v>4282.0720000000001</v>
      </c>
      <c r="L484" s="145">
        <v>4282.0720000000001</v>
      </c>
      <c r="M484" s="48"/>
    </row>
    <row r="485" spans="1:13" s="171" customFormat="1" ht="45">
      <c r="A485" s="142" t="s">
        <v>173</v>
      </c>
      <c r="B485" s="143" t="s">
        <v>649</v>
      </c>
      <c r="C485" s="76"/>
      <c r="D485" s="77" t="s">
        <v>1203</v>
      </c>
      <c r="E485" s="78" t="s">
        <v>323</v>
      </c>
      <c r="F485" s="78" t="s">
        <v>338</v>
      </c>
      <c r="G485" s="142"/>
      <c r="H485" s="163" t="s">
        <v>15</v>
      </c>
      <c r="I485" s="142"/>
      <c r="J485" s="145">
        <v>4349.4390000000003</v>
      </c>
      <c r="K485" s="145">
        <v>4282.0720000000001</v>
      </c>
      <c r="L485" s="145">
        <v>4282.0720000000001</v>
      </c>
      <c r="M485" s="48"/>
    </row>
    <row r="486" spans="1:13" s="171" customFormat="1" ht="135">
      <c r="A486" s="142" t="s">
        <v>173</v>
      </c>
      <c r="B486" s="143" t="s">
        <v>650</v>
      </c>
      <c r="C486" s="76" t="s">
        <v>327</v>
      </c>
      <c r="D486" s="77" t="s">
        <v>1253</v>
      </c>
      <c r="E486" s="78" t="s">
        <v>310</v>
      </c>
      <c r="F486" s="78" t="s">
        <v>335</v>
      </c>
      <c r="G486" s="142" t="s">
        <v>16</v>
      </c>
      <c r="H486" s="163" t="s">
        <v>15</v>
      </c>
      <c r="I486" s="142" t="s">
        <v>17</v>
      </c>
      <c r="J486" s="145">
        <v>3302.4364399999999</v>
      </c>
      <c r="K486" s="145">
        <v>3258.12</v>
      </c>
      <c r="L486" s="145">
        <v>3258.12</v>
      </c>
      <c r="M486" s="48" t="s">
        <v>308</v>
      </c>
    </row>
    <row r="487" spans="1:13" s="171" customFormat="1" ht="135">
      <c r="A487" s="142" t="s">
        <v>173</v>
      </c>
      <c r="B487" s="143" t="s">
        <v>652</v>
      </c>
      <c r="C487" s="76" t="s">
        <v>327</v>
      </c>
      <c r="D487" s="77" t="s">
        <v>1253</v>
      </c>
      <c r="E487" s="78" t="s">
        <v>310</v>
      </c>
      <c r="F487" s="78" t="s">
        <v>335</v>
      </c>
      <c r="G487" s="142" t="s">
        <v>16</v>
      </c>
      <c r="H487" s="163" t="s">
        <v>15</v>
      </c>
      <c r="I487" s="142" t="s">
        <v>19</v>
      </c>
      <c r="J487" s="145">
        <v>981.73555999999996</v>
      </c>
      <c r="K487" s="145">
        <v>983.952</v>
      </c>
      <c r="L487" s="145">
        <v>983.952</v>
      </c>
      <c r="M487" s="48" t="s">
        <v>308</v>
      </c>
    </row>
    <row r="488" spans="1:13" s="171" customFormat="1" ht="67.5">
      <c r="A488" s="142" t="s">
        <v>173</v>
      </c>
      <c r="B488" s="143" t="s">
        <v>639</v>
      </c>
      <c r="C488" s="76" t="s">
        <v>327</v>
      </c>
      <c r="D488" s="81" t="s">
        <v>1279</v>
      </c>
      <c r="E488" s="78" t="s">
        <v>310</v>
      </c>
      <c r="F488" s="78" t="s">
        <v>448</v>
      </c>
      <c r="G488" s="142" t="s">
        <v>16</v>
      </c>
      <c r="H488" s="163" t="s">
        <v>15</v>
      </c>
      <c r="I488" s="142" t="s">
        <v>3</v>
      </c>
      <c r="J488" s="145">
        <v>36.1</v>
      </c>
      <c r="K488" s="145">
        <v>40</v>
      </c>
      <c r="L488" s="145">
        <v>40</v>
      </c>
      <c r="M488" s="48" t="s">
        <v>316</v>
      </c>
    </row>
    <row r="489" spans="1:13" s="171" customFormat="1" ht="45">
      <c r="A489" s="142" t="s">
        <v>173</v>
      </c>
      <c r="B489" s="143" t="s">
        <v>680</v>
      </c>
      <c r="C489" s="76" t="s">
        <v>327</v>
      </c>
      <c r="D489" s="81" t="s">
        <v>1117</v>
      </c>
      <c r="E489" s="78" t="s">
        <v>310</v>
      </c>
      <c r="F489" s="78" t="s">
        <v>1118</v>
      </c>
      <c r="G489" s="142" t="s">
        <v>16</v>
      </c>
      <c r="H489" s="163" t="s">
        <v>15</v>
      </c>
      <c r="I489" s="142" t="s">
        <v>69</v>
      </c>
      <c r="J489" s="145">
        <v>29.167000000000002</v>
      </c>
      <c r="K489" s="145">
        <v>0</v>
      </c>
      <c r="L489" s="145">
        <v>0</v>
      </c>
      <c r="M489" s="48" t="s">
        <v>316</v>
      </c>
    </row>
    <row r="490" spans="1:13" s="164" customFormat="1" ht="67.5">
      <c r="A490" s="142" t="s">
        <v>173</v>
      </c>
      <c r="B490" s="143" t="s">
        <v>1160</v>
      </c>
      <c r="C490" s="74"/>
      <c r="D490" s="72"/>
      <c r="E490" s="73"/>
      <c r="F490" s="73"/>
      <c r="G490" s="142"/>
      <c r="H490" s="163" t="s">
        <v>1146</v>
      </c>
      <c r="I490" s="142"/>
      <c r="J490" s="145">
        <v>570.9</v>
      </c>
      <c r="K490" s="145">
        <v>0</v>
      </c>
      <c r="L490" s="145">
        <v>0</v>
      </c>
      <c r="M490" s="48"/>
    </row>
    <row r="491" spans="1:13" s="171" customFormat="1" ht="45">
      <c r="A491" s="142" t="s">
        <v>173</v>
      </c>
      <c r="B491" s="143" t="s">
        <v>1161</v>
      </c>
      <c r="C491" s="76"/>
      <c r="D491" s="77" t="s">
        <v>1203</v>
      </c>
      <c r="E491" s="78" t="s">
        <v>455</v>
      </c>
      <c r="F491" s="78" t="s">
        <v>338</v>
      </c>
      <c r="G491" s="142"/>
      <c r="H491" s="163" t="s">
        <v>1133</v>
      </c>
      <c r="I491" s="142"/>
      <c r="J491" s="145">
        <v>542.4</v>
      </c>
      <c r="K491" s="145">
        <v>0</v>
      </c>
      <c r="L491" s="145">
        <v>0</v>
      </c>
      <c r="M491" s="48"/>
    </row>
    <row r="492" spans="1:13" s="171" customFormat="1" ht="22.5">
      <c r="A492" s="142" t="s">
        <v>173</v>
      </c>
      <c r="B492" s="143" t="s">
        <v>639</v>
      </c>
      <c r="C492" s="76" t="s">
        <v>321</v>
      </c>
      <c r="D492" s="81" t="s">
        <v>1208</v>
      </c>
      <c r="E492" s="78" t="s">
        <v>310</v>
      </c>
      <c r="F492" s="78" t="s">
        <v>453</v>
      </c>
      <c r="G492" s="142" t="s">
        <v>175</v>
      </c>
      <c r="H492" s="163" t="s">
        <v>1133</v>
      </c>
      <c r="I492" s="142" t="s">
        <v>3</v>
      </c>
      <c r="J492" s="145">
        <v>542.4</v>
      </c>
      <c r="K492" s="145">
        <v>0</v>
      </c>
      <c r="L492" s="145">
        <v>0</v>
      </c>
      <c r="M492" s="48" t="s">
        <v>316</v>
      </c>
    </row>
    <row r="493" spans="1:13" s="171" customFormat="1" ht="45">
      <c r="A493" s="142" t="s">
        <v>173</v>
      </c>
      <c r="B493" s="143" t="s">
        <v>1161</v>
      </c>
      <c r="C493" s="76"/>
      <c r="D493" s="77" t="s">
        <v>1203</v>
      </c>
      <c r="E493" s="78" t="s">
        <v>455</v>
      </c>
      <c r="F493" s="78" t="s">
        <v>338</v>
      </c>
      <c r="G493" s="142"/>
      <c r="H493" s="163" t="s">
        <v>1132</v>
      </c>
      <c r="I493" s="142"/>
      <c r="J493" s="145">
        <v>28.5</v>
      </c>
      <c r="K493" s="145">
        <v>0</v>
      </c>
      <c r="L493" s="145">
        <v>0</v>
      </c>
      <c r="M493" s="48"/>
    </row>
    <row r="494" spans="1:13" s="171" customFormat="1" ht="22.5">
      <c r="A494" s="142" t="s">
        <v>173</v>
      </c>
      <c r="B494" s="143" t="s">
        <v>639</v>
      </c>
      <c r="C494" s="76" t="s">
        <v>321</v>
      </c>
      <c r="D494" s="81" t="s">
        <v>1208</v>
      </c>
      <c r="E494" s="78" t="s">
        <v>310</v>
      </c>
      <c r="F494" s="78" t="s">
        <v>453</v>
      </c>
      <c r="G494" s="142" t="s">
        <v>175</v>
      </c>
      <c r="H494" s="163" t="s">
        <v>1132</v>
      </c>
      <c r="I494" s="142" t="s">
        <v>3</v>
      </c>
      <c r="J494" s="145">
        <v>28.5</v>
      </c>
      <c r="K494" s="145">
        <v>0</v>
      </c>
      <c r="L494" s="145">
        <v>0</v>
      </c>
      <c r="M494" s="48" t="s">
        <v>316</v>
      </c>
    </row>
    <row r="495" spans="1:13" s="164" customFormat="1" ht="33.75">
      <c r="A495" s="142" t="s">
        <v>173</v>
      </c>
      <c r="B495" s="143" t="s">
        <v>1032</v>
      </c>
      <c r="C495" s="74"/>
      <c r="D495" s="72"/>
      <c r="E495" s="73"/>
      <c r="F495" s="73"/>
      <c r="G495" s="142"/>
      <c r="H495" s="163" t="s">
        <v>1094</v>
      </c>
      <c r="I495" s="142"/>
      <c r="J495" s="145">
        <v>221.5</v>
      </c>
      <c r="K495" s="145">
        <v>250</v>
      </c>
      <c r="L495" s="145">
        <v>250</v>
      </c>
      <c r="M495" s="48"/>
    </row>
    <row r="496" spans="1:13" s="171" customFormat="1" ht="101.25">
      <c r="A496" s="142" t="s">
        <v>173</v>
      </c>
      <c r="B496" s="143" t="s">
        <v>768</v>
      </c>
      <c r="C496" s="76"/>
      <c r="D496" s="77" t="s">
        <v>1203</v>
      </c>
      <c r="E496" s="78" t="s">
        <v>455</v>
      </c>
      <c r="F496" s="78" t="s">
        <v>338</v>
      </c>
      <c r="G496" s="142"/>
      <c r="H496" s="163" t="s">
        <v>174</v>
      </c>
      <c r="I496" s="142"/>
      <c r="J496" s="145">
        <v>0.6</v>
      </c>
      <c r="K496" s="145">
        <v>0.6</v>
      </c>
      <c r="L496" s="145">
        <v>0.6</v>
      </c>
      <c r="M496" s="48"/>
    </row>
    <row r="497" spans="1:13" s="171" customFormat="1" ht="22.5">
      <c r="A497" s="142" t="s">
        <v>173</v>
      </c>
      <c r="B497" s="143" t="s">
        <v>639</v>
      </c>
      <c r="C497" s="76" t="s">
        <v>321</v>
      </c>
      <c r="D497" s="81" t="s">
        <v>454</v>
      </c>
      <c r="E497" s="78" t="s">
        <v>310</v>
      </c>
      <c r="F497" s="78" t="s">
        <v>453</v>
      </c>
      <c r="G497" s="142" t="s">
        <v>175</v>
      </c>
      <c r="H497" s="163" t="s">
        <v>174</v>
      </c>
      <c r="I497" s="142" t="s">
        <v>3</v>
      </c>
      <c r="J497" s="145">
        <v>0.6</v>
      </c>
      <c r="K497" s="145">
        <v>0.6</v>
      </c>
      <c r="L497" s="145">
        <v>0.6</v>
      </c>
      <c r="M497" s="48" t="s">
        <v>316</v>
      </c>
    </row>
    <row r="498" spans="1:13" s="171" customFormat="1" ht="101.25">
      <c r="A498" s="142" t="s">
        <v>173</v>
      </c>
      <c r="B498" s="143" t="s">
        <v>769</v>
      </c>
      <c r="C498" s="76"/>
      <c r="D498" s="77" t="s">
        <v>1203</v>
      </c>
      <c r="E498" s="78" t="s">
        <v>455</v>
      </c>
      <c r="F498" s="78" t="s">
        <v>338</v>
      </c>
      <c r="G498" s="142"/>
      <c r="H498" s="163" t="s">
        <v>176</v>
      </c>
      <c r="I498" s="142"/>
      <c r="J498" s="145">
        <v>58.5</v>
      </c>
      <c r="K498" s="145">
        <v>58.5</v>
      </c>
      <c r="L498" s="145">
        <v>58.5</v>
      </c>
      <c r="M498" s="48"/>
    </row>
    <row r="499" spans="1:13" s="171" customFormat="1" ht="22.5">
      <c r="A499" s="142" t="s">
        <v>173</v>
      </c>
      <c r="B499" s="143" t="s">
        <v>639</v>
      </c>
      <c r="C499" s="76" t="s">
        <v>321</v>
      </c>
      <c r="D499" s="81" t="s">
        <v>454</v>
      </c>
      <c r="E499" s="78" t="s">
        <v>310</v>
      </c>
      <c r="F499" s="78" t="s">
        <v>453</v>
      </c>
      <c r="G499" s="142" t="s">
        <v>175</v>
      </c>
      <c r="H499" s="163" t="s">
        <v>176</v>
      </c>
      <c r="I499" s="142" t="s">
        <v>3</v>
      </c>
      <c r="J499" s="145">
        <v>58.5</v>
      </c>
      <c r="K499" s="145">
        <v>58.5</v>
      </c>
      <c r="L499" s="145">
        <v>58.5</v>
      </c>
      <c r="M499" s="48" t="s">
        <v>316</v>
      </c>
    </row>
    <row r="500" spans="1:13" s="171" customFormat="1" ht="45">
      <c r="A500" s="142" t="s">
        <v>173</v>
      </c>
      <c r="B500" s="143" t="s">
        <v>770</v>
      </c>
      <c r="C500" s="76"/>
      <c r="D500" s="77" t="s">
        <v>1203</v>
      </c>
      <c r="E500" s="78" t="s">
        <v>455</v>
      </c>
      <c r="F500" s="78" t="s">
        <v>338</v>
      </c>
      <c r="G500" s="142"/>
      <c r="H500" s="163" t="s">
        <v>177</v>
      </c>
      <c r="I500" s="142"/>
      <c r="J500" s="145">
        <v>15</v>
      </c>
      <c r="K500" s="145">
        <v>15</v>
      </c>
      <c r="L500" s="145">
        <v>15</v>
      </c>
      <c r="M500" s="48"/>
    </row>
    <row r="501" spans="1:13" s="171" customFormat="1" ht="22.5">
      <c r="A501" s="142" t="s">
        <v>173</v>
      </c>
      <c r="B501" s="143" t="s">
        <v>639</v>
      </c>
      <c r="C501" s="76" t="s">
        <v>321</v>
      </c>
      <c r="D501" s="81" t="s">
        <v>454</v>
      </c>
      <c r="E501" s="78" t="s">
        <v>310</v>
      </c>
      <c r="F501" s="78" t="s">
        <v>453</v>
      </c>
      <c r="G501" s="142" t="s">
        <v>175</v>
      </c>
      <c r="H501" s="163" t="s">
        <v>177</v>
      </c>
      <c r="I501" s="142" t="s">
        <v>3</v>
      </c>
      <c r="J501" s="145">
        <v>15</v>
      </c>
      <c r="K501" s="145">
        <v>15</v>
      </c>
      <c r="L501" s="145">
        <v>15</v>
      </c>
      <c r="M501" s="48" t="s">
        <v>316</v>
      </c>
    </row>
    <row r="502" spans="1:13" s="171" customFormat="1" ht="67.5">
      <c r="A502" s="142" t="s">
        <v>173</v>
      </c>
      <c r="B502" s="143" t="s">
        <v>771</v>
      </c>
      <c r="C502" s="76"/>
      <c r="D502" s="77" t="s">
        <v>1203</v>
      </c>
      <c r="E502" s="78" t="s">
        <v>455</v>
      </c>
      <c r="F502" s="78" t="s">
        <v>338</v>
      </c>
      <c r="G502" s="142"/>
      <c r="H502" s="163" t="s">
        <v>178</v>
      </c>
      <c r="I502" s="142"/>
      <c r="J502" s="145">
        <v>147.4</v>
      </c>
      <c r="K502" s="145">
        <v>175.9</v>
      </c>
      <c r="L502" s="145">
        <v>175.9</v>
      </c>
      <c r="M502" s="48"/>
    </row>
    <row r="503" spans="1:13" s="171" customFormat="1" ht="22.5">
      <c r="A503" s="142" t="s">
        <v>173</v>
      </c>
      <c r="B503" s="143" t="s">
        <v>639</v>
      </c>
      <c r="C503" s="76" t="s">
        <v>321</v>
      </c>
      <c r="D503" s="81" t="s">
        <v>454</v>
      </c>
      <c r="E503" s="78" t="s">
        <v>310</v>
      </c>
      <c r="F503" s="78" t="s">
        <v>453</v>
      </c>
      <c r="G503" s="142" t="s">
        <v>175</v>
      </c>
      <c r="H503" s="163" t="s">
        <v>178</v>
      </c>
      <c r="I503" s="142" t="s">
        <v>3</v>
      </c>
      <c r="J503" s="145">
        <v>147.4</v>
      </c>
      <c r="K503" s="145">
        <v>175.9</v>
      </c>
      <c r="L503" s="145">
        <v>175.9</v>
      </c>
      <c r="M503" s="48" t="s">
        <v>316</v>
      </c>
    </row>
    <row r="504" spans="1:13" s="164" customFormat="1" ht="56.25">
      <c r="A504" s="142" t="s">
        <v>173</v>
      </c>
      <c r="B504" s="143" t="s">
        <v>1033</v>
      </c>
      <c r="C504" s="169"/>
      <c r="D504" s="169"/>
      <c r="E504" s="169"/>
      <c r="F504" s="169"/>
      <c r="G504" s="142"/>
      <c r="H504" s="163" t="s">
        <v>1095</v>
      </c>
      <c r="I504" s="142"/>
      <c r="J504" s="145">
        <v>155</v>
      </c>
      <c r="K504" s="145">
        <v>140</v>
      </c>
      <c r="L504" s="145">
        <v>140</v>
      </c>
      <c r="M504" s="48"/>
    </row>
    <row r="505" spans="1:13" s="171" customFormat="1" ht="45">
      <c r="A505" s="142" t="s">
        <v>173</v>
      </c>
      <c r="B505" s="143" t="s">
        <v>701</v>
      </c>
      <c r="C505" s="76"/>
      <c r="D505" s="77" t="s">
        <v>1203</v>
      </c>
      <c r="E505" s="78" t="s">
        <v>452</v>
      </c>
      <c r="F505" s="78" t="s">
        <v>338</v>
      </c>
      <c r="G505" s="142"/>
      <c r="H505" s="163" t="s">
        <v>179</v>
      </c>
      <c r="I505" s="142"/>
      <c r="J505" s="145">
        <v>24</v>
      </c>
      <c r="K505" s="145">
        <v>15</v>
      </c>
      <c r="L505" s="145">
        <v>15</v>
      </c>
      <c r="M505" s="48"/>
    </row>
    <row r="506" spans="1:13" s="171" customFormat="1" ht="67.5">
      <c r="A506" s="142" t="s">
        <v>173</v>
      </c>
      <c r="B506" s="143" t="s">
        <v>639</v>
      </c>
      <c r="C506" s="76" t="s">
        <v>1306</v>
      </c>
      <c r="D506" s="81" t="s">
        <v>1195</v>
      </c>
      <c r="E506" s="78" t="s">
        <v>310</v>
      </c>
      <c r="F506" s="78" t="s">
        <v>450</v>
      </c>
      <c r="G506" s="142" t="s">
        <v>16</v>
      </c>
      <c r="H506" s="163" t="s">
        <v>179</v>
      </c>
      <c r="I506" s="142" t="s">
        <v>3</v>
      </c>
      <c r="J506" s="145">
        <v>24</v>
      </c>
      <c r="K506" s="145">
        <v>15</v>
      </c>
      <c r="L506" s="145">
        <v>15</v>
      </c>
      <c r="M506" s="48" t="s">
        <v>316</v>
      </c>
    </row>
    <row r="507" spans="1:13" s="171" customFormat="1" ht="45">
      <c r="A507" s="142" t="s">
        <v>173</v>
      </c>
      <c r="B507" s="143" t="s">
        <v>772</v>
      </c>
      <c r="C507" s="76"/>
      <c r="D507" s="77" t="s">
        <v>1203</v>
      </c>
      <c r="E507" s="78" t="s">
        <v>452</v>
      </c>
      <c r="F507" s="78" t="s">
        <v>338</v>
      </c>
      <c r="G507" s="142"/>
      <c r="H507" s="163" t="s">
        <v>180</v>
      </c>
      <c r="I507" s="142"/>
      <c r="J507" s="145">
        <v>116</v>
      </c>
      <c r="K507" s="145">
        <v>125</v>
      </c>
      <c r="L507" s="145">
        <v>125</v>
      </c>
      <c r="M507" s="48"/>
    </row>
    <row r="508" spans="1:13" s="171" customFormat="1" ht="67.5">
      <c r="A508" s="142" t="s">
        <v>173</v>
      </c>
      <c r="B508" s="143" t="s">
        <v>639</v>
      </c>
      <c r="C508" s="76" t="s">
        <v>1306</v>
      </c>
      <c r="D508" s="81" t="s">
        <v>1195</v>
      </c>
      <c r="E508" s="78" t="s">
        <v>310</v>
      </c>
      <c r="F508" s="78" t="s">
        <v>450</v>
      </c>
      <c r="G508" s="142" t="s">
        <v>16</v>
      </c>
      <c r="H508" s="163" t="s">
        <v>180</v>
      </c>
      <c r="I508" s="142" t="s">
        <v>3</v>
      </c>
      <c r="J508" s="145">
        <v>116</v>
      </c>
      <c r="K508" s="145">
        <v>125</v>
      </c>
      <c r="L508" s="145">
        <v>125</v>
      </c>
      <c r="M508" s="48" t="s">
        <v>316</v>
      </c>
    </row>
    <row r="509" spans="1:13" s="171" customFormat="1" ht="45">
      <c r="A509" s="142" t="s">
        <v>173</v>
      </c>
      <c r="B509" s="143" t="s">
        <v>1162</v>
      </c>
      <c r="C509" s="76"/>
      <c r="D509" s="81" t="s">
        <v>1204</v>
      </c>
      <c r="E509" s="78" t="s">
        <v>310</v>
      </c>
      <c r="F509" s="78" t="s">
        <v>341</v>
      </c>
      <c r="G509" s="142"/>
      <c r="H509" s="163" t="s">
        <v>1131</v>
      </c>
      <c r="I509" s="142"/>
      <c r="J509" s="145">
        <v>15</v>
      </c>
      <c r="K509" s="145">
        <v>0</v>
      </c>
      <c r="L509" s="145">
        <v>0</v>
      </c>
      <c r="M509" s="48"/>
    </row>
    <row r="510" spans="1:13" s="171" customFormat="1" ht="67.5">
      <c r="A510" s="142" t="s">
        <v>173</v>
      </c>
      <c r="B510" s="143" t="s">
        <v>639</v>
      </c>
      <c r="C510" s="76" t="s">
        <v>1306</v>
      </c>
      <c r="D510" s="81" t="s">
        <v>1195</v>
      </c>
      <c r="E510" s="78" t="s">
        <v>310</v>
      </c>
      <c r="F510" s="78" t="s">
        <v>450</v>
      </c>
      <c r="G510" s="142" t="s">
        <v>16</v>
      </c>
      <c r="H510" s="163" t="s">
        <v>1131</v>
      </c>
      <c r="I510" s="142" t="s">
        <v>3</v>
      </c>
      <c r="J510" s="145">
        <v>15</v>
      </c>
      <c r="K510" s="145">
        <v>0</v>
      </c>
      <c r="L510" s="145">
        <v>0</v>
      </c>
      <c r="M510" s="48" t="s">
        <v>316</v>
      </c>
    </row>
    <row r="511" spans="1:13" s="164" customFormat="1" ht="22.5">
      <c r="A511" s="142" t="s">
        <v>173</v>
      </c>
      <c r="B511" s="143" t="s">
        <v>988</v>
      </c>
      <c r="C511" s="74"/>
      <c r="D511" s="72"/>
      <c r="E511" s="73"/>
      <c r="F511" s="73"/>
      <c r="G511" s="142"/>
      <c r="H511" s="163" t="s">
        <v>1046</v>
      </c>
      <c r="I511" s="142"/>
      <c r="J511" s="145">
        <v>331.065</v>
      </c>
      <c r="K511" s="145">
        <v>240</v>
      </c>
      <c r="L511" s="145">
        <v>240</v>
      </c>
      <c r="M511" s="48"/>
    </row>
    <row r="512" spans="1:13" s="171" customFormat="1" ht="45">
      <c r="A512" s="142" t="s">
        <v>173</v>
      </c>
      <c r="B512" s="143" t="s">
        <v>655</v>
      </c>
      <c r="C512" s="3"/>
      <c r="D512" s="81" t="s">
        <v>1204</v>
      </c>
      <c r="E512" s="78" t="s">
        <v>310</v>
      </c>
      <c r="F512" s="78" t="s">
        <v>341</v>
      </c>
      <c r="G512" s="142"/>
      <c r="H512" s="163" t="s">
        <v>25</v>
      </c>
      <c r="I512" s="142"/>
      <c r="J512" s="145">
        <v>140</v>
      </c>
      <c r="K512" s="145">
        <v>140</v>
      </c>
      <c r="L512" s="145">
        <v>140</v>
      </c>
      <c r="M512" s="48"/>
    </row>
    <row r="513" spans="1:13" s="171" customFormat="1" ht="67.5">
      <c r="A513" s="142" t="s">
        <v>173</v>
      </c>
      <c r="B513" s="143" t="s">
        <v>639</v>
      </c>
      <c r="C513" s="3" t="s">
        <v>340</v>
      </c>
      <c r="D513" s="81" t="s">
        <v>447</v>
      </c>
      <c r="E513" s="78" t="s">
        <v>310</v>
      </c>
      <c r="F513" s="78" t="s">
        <v>446</v>
      </c>
      <c r="G513" s="142" t="s">
        <v>2</v>
      </c>
      <c r="H513" s="163" t="s">
        <v>25</v>
      </c>
      <c r="I513" s="142" t="s">
        <v>3</v>
      </c>
      <c r="J513" s="145">
        <v>140</v>
      </c>
      <c r="K513" s="145">
        <v>140</v>
      </c>
      <c r="L513" s="145">
        <v>140</v>
      </c>
      <c r="M513" s="48" t="s">
        <v>316</v>
      </c>
    </row>
    <row r="514" spans="1:13" s="171" customFormat="1" ht="45">
      <c r="A514" s="142" t="s">
        <v>173</v>
      </c>
      <c r="B514" s="143" t="s">
        <v>640</v>
      </c>
      <c r="C514" s="3"/>
      <c r="D514" s="81" t="s">
        <v>1204</v>
      </c>
      <c r="E514" s="78" t="s">
        <v>310</v>
      </c>
      <c r="F514" s="78" t="s">
        <v>341</v>
      </c>
      <c r="G514" s="142"/>
      <c r="H514" s="163" t="s">
        <v>4</v>
      </c>
      <c r="I514" s="142"/>
      <c r="J514" s="145">
        <v>51.765000000000001</v>
      </c>
      <c r="K514" s="145">
        <v>27.6</v>
      </c>
      <c r="L514" s="145">
        <v>27.6</v>
      </c>
      <c r="M514" s="48"/>
    </row>
    <row r="515" spans="1:13" s="171" customFormat="1" ht="67.5">
      <c r="A515" s="142" t="s">
        <v>173</v>
      </c>
      <c r="B515" s="143" t="s">
        <v>639</v>
      </c>
      <c r="C515" s="3" t="s">
        <v>340</v>
      </c>
      <c r="D515" s="81" t="s">
        <v>1279</v>
      </c>
      <c r="E515" s="78" t="s">
        <v>310</v>
      </c>
      <c r="F515" s="78" t="s">
        <v>448</v>
      </c>
      <c r="G515" s="142" t="s">
        <v>2</v>
      </c>
      <c r="H515" s="163" t="s">
        <v>4</v>
      </c>
      <c r="I515" s="142" t="s">
        <v>3</v>
      </c>
      <c r="J515" s="145">
        <v>51.765000000000001</v>
      </c>
      <c r="K515" s="145">
        <v>27.6</v>
      </c>
      <c r="L515" s="145">
        <v>27.6</v>
      </c>
      <c r="M515" s="48" t="s">
        <v>316</v>
      </c>
    </row>
    <row r="516" spans="1:13" s="171" customFormat="1" ht="45">
      <c r="A516" s="142" t="s">
        <v>173</v>
      </c>
      <c r="B516" s="143" t="s">
        <v>641</v>
      </c>
      <c r="C516" s="3"/>
      <c r="D516" s="81" t="s">
        <v>1204</v>
      </c>
      <c r="E516" s="78" t="s">
        <v>310</v>
      </c>
      <c r="F516" s="78" t="s">
        <v>341</v>
      </c>
      <c r="G516" s="142"/>
      <c r="H516" s="163" t="s">
        <v>5</v>
      </c>
      <c r="I516" s="142"/>
      <c r="J516" s="145">
        <v>56.9</v>
      </c>
      <c r="K516" s="145">
        <v>0</v>
      </c>
      <c r="L516" s="145">
        <v>0</v>
      </c>
      <c r="M516" s="48"/>
    </row>
    <row r="517" spans="1:13" s="171" customFormat="1" ht="67.5">
      <c r="A517" s="142" t="s">
        <v>173</v>
      </c>
      <c r="B517" s="143" t="s">
        <v>639</v>
      </c>
      <c r="C517" s="3" t="s">
        <v>340</v>
      </c>
      <c r="D517" s="81" t="s">
        <v>1279</v>
      </c>
      <c r="E517" s="78" t="s">
        <v>310</v>
      </c>
      <c r="F517" s="78" t="s">
        <v>448</v>
      </c>
      <c r="G517" s="142" t="s">
        <v>2</v>
      </c>
      <c r="H517" s="163" t="s">
        <v>5</v>
      </c>
      <c r="I517" s="142" t="s">
        <v>3</v>
      </c>
      <c r="J517" s="145">
        <v>56.9</v>
      </c>
      <c r="K517" s="145">
        <v>0</v>
      </c>
      <c r="L517" s="145">
        <v>0</v>
      </c>
      <c r="M517" s="48" t="s">
        <v>316</v>
      </c>
    </row>
    <row r="518" spans="1:13" s="171" customFormat="1" ht="45">
      <c r="A518" s="142" t="s">
        <v>173</v>
      </c>
      <c r="B518" s="143" t="s">
        <v>642</v>
      </c>
      <c r="C518" s="3"/>
      <c r="D518" s="81" t="s">
        <v>1204</v>
      </c>
      <c r="E518" s="78" t="s">
        <v>310</v>
      </c>
      <c r="F518" s="78" t="s">
        <v>341</v>
      </c>
      <c r="G518" s="142"/>
      <c r="H518" s="163" t="s">
        <v>6</v>
      </c>
      <c r="I518" s="142"/>
      <c r="J518" s="145">
        <v>33</v>
      </c>
      <c r="K518" s="145">
        <v>33</v>
      </c>
      <c r="L518" s="145">
        <v>33</v>
      </c>
      <c r="M518" s="48"/>
    </row>
    <row r="519" spans="1:13" s="171" customFormat="1" ht="67.5">
      <c r="A519" s="142" t="s">
        <v>173</v>
      </c>
      <c r="B519" s="143" t="s">
        <v>639</v>
      </c>
      <c r="C519" s="3" t="s">
        <v>340</v>
      </c>
      <c r="D519" s="81" t="s">
        <v>1279</v>
      </c>
      <c r="E519" s="78" t="s">
        <v>310</v>
      </c>
      <c r="F519" s="78" t="s">
        <v>448</v>
      </c>
      <c r="G519" s="142" t="s">
        <v>2</v>
      </c>
      <c r="H519" s="163" t="s">
        <v>6</v>
      </c>
      <c r="I519" s="142" t="s">
        <v>3</v>
      </c>
      <c r="J519" s="145">
        <v>33</v>
      </c>
      <c r="K519" s="145">
        <v>33</v>
      </c>
      <c r="L519" s="145">
        <v>33</v>
      </c>
      <c r="M519" s="48" t="s">
        <v>316</v>
      </c>
    </row>
    <row r="520" spans="1:13" s="171" customFormat="1" ht="45">
      <c r="A520" s="142" t="s">
        <v>173</v>
      </c>
      <c r="B520" s="143" t="s">
        <v>643</v>
      </c>
      <c r="C520" s="3"/>
      <c r="D520" s="81" t="s">
        <v>1204</v>
      </c>
      <c r="E520" s="78" t="s">
        <v>310</v>
      </c>
      <c r="F520" s="78" t="s">
        <v>341</v>
      </c>
      <c r="G520" s="142"/>
      <c r="H520" s="163" t="s">
        <v>7</v>
      </c>
      <c r="I520" s="142"/>
      <c r="J520" s="145">
        <v>34.85</v>
      </c>
      <c r="K520" s="145">
        <v>34.85</v>
      </c>
      <c r="L520" s="145">
        <v>34.85</v>
      </c>
      <c r="M520" s="48"/>
    </row>
    <row r="521" spans="1:13" s="171" customFormat="1" ht="67.5">
      <c r="A521" s="142" t="s">
        <v>173</v>
      </c>
      <c r="B521" s="143" t="s">
        <v>639</v>
      </c>
      <c r="C521" s="3" t="s">
        <v>340</v>
      </c>
      <c r="D521" s="81" t="s">
        <v>1279</v>
      </c>
      <c r="E521" s="78" t="s">
        <v>310</v>
      </c>
      <c r="F521" s="78" t="s">
        <v>448</v>
      </c>
      <c r="G521" s="142" t="s">
        <v>2</v>
      </c>
      <c r="H521" s="163" t="s">
        <v>7</v>
      </c>
      <c r="I521" s="142" t="s">
        <v>3</v>
      </c>
      <c r="J521" s="145">
        <v>34.85</v>
      </c>
      <c r="K521" s="145">
        <v>34.85</v>
      </c>
      <c r="L521" s="145">
        <v>34.85</v>
      </c>
      <c r="M521" s="48" t="s">
        <v>316</v>
      </c>
    </row>
    <row r="522" spans="1:13" s="171" customFormat="1" ht="78.75">
      <c r="A522" s="142" t="s">
        <v>173</v>
      </c>
      <c r="B522" s="143" t="s">
        <v>644</v>
      </c>
      <c r="C522" s="15"/>
      <c r="D522" s="81" t="s">
        <v>1204</v>
      </c>
      <c r="E522" s="78" t="s">
        <v>310</v>
      </c>
      <c r="F522" s="78" t="s">
        <v>341</v>
      </c>
      <c r="G522" s="142"/>
      <c r="H522" s="163" t="s">
        <v>8</v>
      </c>
      <c r="I522" s="142"/>
      <c r="J522" s="145">
        <v>14.55</v>
      </c>
      <c r="K522" s="145">
        <v>4.55</v>
      </c>
      <c r="L522" s="145">
        <v>4.55</v>
      </c>
      <c r="M522" s="48"/>
    </row>
    <row r="523" spans="1:13" s="171" customFormat="1" ht="45">
      <c r="A523" s="142" t="s">
        <v>173</v>
      </c>
      <c r="B523" s="143" t="s">
        <v>639</v>
      </c>
      <c r="C523" s="3" t="s">
        <v>340</v>
      </c>
      <c r="D523" s="77" t="s">
        <v>1240</v>
      </c>
      <c r="E523" s="78" t="s">
        <v>310</v>
      </c>
      <c r="F523" s="78" t="s">
        <v>602</v>
      </c>
      <c r="G523" s="142" t="s">
        <v>2</v>
      </c>
      <c r="H523" s="163" t="s">
        <v>8</v>
      </c>
      <c r="I523" s="142" t="s">
        <v>3</v>
      </c>
      <c r="J523" s="145">
        <v>14.55</v>
      </c>
      <c r="K523" s="145">
        <v>4.55</v>
      </c>
      <c r="L523" s="145">
        <v>4.55</v>
      </c>
      <c r="M523" s="48" t="s">
        <v>316</v>
      </c>
    </row>
    <row r="524" spans="1:13" s="164" customFormat="1">
      <c r="A524" s="142" t="s">
        <v>173</v>
      </c>
      <c r="B524" s="143" t="s">
        <v>954</v>
      </c>
      <c r="C524" s="169"/>
      <c r="D524" s="169"/>
      <c r="E524" s="169"/>
      <c r="F524" s="169"/>
      <c r="G524" s="142"/>
      <c r="H524" s="163">
        <v>99900</v>
      </c>
      <c r="I524" s="142"/>
      <c r="J524" s="145">
        <v>6587.2219999999998</v>
      </c>
      <c r="K524" s="145">
        <v>6420.1930000000002</v>
      </c>
      <c r="L524" s="145">
        <v>6420.1930000000002</v>
      </c>
      <c r="M524" s="48"/>
    </row>
    <row r="525" spans="1:13" s="171" customFormat="1" ht="33.75">
      <c r="A525" s="142" t="s">
        <v>173</v>
      </c>
      <c r="B525" s="143" t="s">
        <v>645</v>
      </c>
      <c r="C525" s="76"/>
      <c r="D525" s="81" t="s">
        <v>1238</v>
      </c>
      <c r="E525" s="78" t="s">
        <v>314</v>
      </c>
      <c r="F525" s="78" t="s">
        <v>313</v>
      </c>
      <c r="G525" s="142"/>
      <c r="H525" s="163" t="s">
        <v>38</v>
      </c>
      <c r="I525" s="142"/>
      <c r="J525" s="145">
        <v>6439.6930000000002</v>
      </c>
      <c r="K525" s="145">
        <v>6420.1930000000002</v>
      </c>
      <c r="L525" s="145">
        <v>6420.1930000000002</v>
      </c>
      <c r="M525" s="48"/>
    </row>
    <row r="526" spans="1:13" s="171" customFormat="1" ht="67.5">
      <c r="A526" s="142" t="s">
        <v>173</v>
      </c>
      <c r="B526" s="143" t="s">
        <v>646</v>
      </c>
      <c r="C526" s="76" t="s">
        <v>318</v>
      </c>
      <c r="D526" s="81" t="s">
        <v>1247</v>
      </c>
      <c r="E526" s="78" t="s">
        <v>310</v>
      </c>
      <c r="F526" s="78" t="s">
        <v>335</v>
      </c>
      <c r="G526" s="142" t="s">
        <v>16</v>
      </c>
      <c r="H526" s="163" t="s">
        <v>38</v>
      </c>
      <c r="I526" s="142" t="s">
        <v>11</v>
      </c>
      <c r="J526" s="145">
        <v>4919.5029999999997</v>
      </c>
      <c r="K526" s="145">
        <v>4919.5029999999997</v>
      </c>
      <c r="L526" s="145">
        <v>4919.5029999999997</v>
      </c>
      <c r="M526" s="48" t="s">
        <v>308</v>
      </c>
    </row>
    <row r="527" spans="1:13" s="171" customFormat="1" ht="101.25">
      <c r="A527" s="142" t="s">
        <v>173</v>
      </c>
      <c r="B527" s="143" t="s">
        <v>852</v>
      </c>
      <c r="C527" s="76" t="s">
        <v>317</v>
      </c>
      <c r="D527" s="81" t="s">
        <v>1108</v>
      </c>
      <c r="E527" s="78" t="s">
        <v>310</v>
      </c>
      <c r="F527" s="78" t="s">
        <v>337</v>
      </c>
      <c r="G527" s="142" t="s">
        <v>16</v>
      </c>
      <c r="H527" s="163" t="s">
        <v>38</v>
      </c>
      <c r="I527" s="142" t="s">
        <v>295</v>
      </c>
      <c r="J527" s="145">
        <v>26.5</v>
      </c>
      <c r="K527" s="145">
        <v>0</v>
      </c>
      <c r="L527" s="145">
        <v>0</v>
      </c>
      <c r="M527" s="48" t="s">
        <v>316</v>
      </c>
    </row>
    <row r="528" spans="1:13" s="171" customFormat="1" ht="67.5">
      <c r="A528" s="142" t="s">
        <v>173</v>
      </c>
      <c r="B528" s="143" t="s">
        <v>647</v>
      </c>
      <c r="C528" s="76" t="s">
        <v>317</v>
      </c>
      <c r="D528" s="81" t="s">
        <v>1247</v>
      </c>
      <c r="E528" s="78" t="s">
        <v>310</v>
      </c>
      <c r="F528" s="78" t="s">
        <v>335</v>
      </c>
      <c r="G528" s="142" t="s">
        <v>16</v>
      </c>
      <c r="H528" s="163" t="s">
        <v>38</v>
      </c>
      <c r="I528" s="142" t="s">
        <v>12</v>
      </c>
      <c r="J528" s="145">
        <v>1485.69</v>
      </c>
      <c r="K528" s="145">
        <v>1485.69</v>
      </c>
      <c r="L528" s="145">
        <v>1485.69</v>
      </c>
      <c r="M528" s="48" t="s">
        <v>308</v>
      </c>
    </row>
    <row r="529" spans="1:13" s="171" customFormat="1" ht="67.5">
      <c r="A529" s="142" t="s">
        <v>173</v>
      </c>
      <c r="B529" s="143" t="s">
        <v>639</v>
      </c>
      <c r="C529" s="76" t="s">
        <v>317</v>
      </c>
      <c r="D529" s="81" t="s">
        <v>1279</v>
      </c>
      <c r="E529" s="78" t="s">
        <v>310</v>
      </c>
      <c r="F529" s="78" t="s">
        <v>448</v>
      </c>
      <c r="G529" s="142" t="s">
        <v>16</v>
      </c>
      <c r="H529" s="163" t="s">
        <v>38</v>
      </c>
      <c r="I529" s="142" t="s">
        <v>3</v>
      </c>
      <c r="J529" s="145">
        <v>8</v>
      </c>
      <c r="K529" s="145">
        <v>15</v>
      </c>
      <c r="L529" s="145">
        <v>15</v>
      </c>
      <c r="M529" s="48" t="s">
        <v>316</v>
      </c>
    </row>
    <row r="530" spans="1:13" s="171" customFormat="1" ht="90">
      <c r="A530" s="142" t="s">
        <v>173</v>
      </c>
      <c r="B530" s="143" t="s">
        <v>1152</v>
      </c>
      <c r="C530" s="173"/>
      <c r="D530" s="81" t="s">
        <v>1222</v>
      </c>
      <c r="E530" s="78" t="s">
        <v>310</v>
      </c>
      <c r="F530" s="78" t="s">
        <v>1147</v>
      </c>
      <c r="G530" s="142"/>
      <c r="H530" s="163" t="s">
        <v>1127</v>
      </c>
      <c r="I530" s="142"/>
      <c r="J530" s="145">
        <v>147.529</v>
      </c>
      <c r="K530" s="145">
        <v>0</v>
      </c>
      <c r="L530" s="145">
        <v>0</v>
      </c>
      <c r="M530" s="48"/>
    </row>
    <row r="531" spans="1:13" s="171" customFormat="1" ht="90">
      <c r="A531" s="142" t="s">
        <v>173</v>
      </c>
      <c r="B531" s="143" t="s">
        <v>646</v>
      </c>
      <c r="C531" s="76" t="s">
        <v>318</v>
      </c>
      <c r="D531" s="81" t="s">
        <v>1148</v>
      </c>
      <c r="E531" s="78" t="s">
        <v>310</v>
      </c>
      <c r="F531" s="78" t="s">
        <v>1149</v>
      </c>
      <c r="G531" s="142" t="s">
        <v>16</v>
      </c>
      <c r="H531" s="163" t="s">
        <v>1127</v>
      </c>
      <c r="I531" s="142" t="s">
        <v>11</v>
      </c>
      <c r="J531" s="145">
        <v>113.30952000000001</v>
      </c>
      <c r="K531" s="145">
        <v>0</v>
      </c>
      <c r="L531" s="145">
        <v>0</v>
      </c>
      <c r="M531" s="48" t="s">
        <v>308</v>
      </c>
    </row>
    <row r="532" spans="1:13" s="171" customFormat="1" ht="90">
      <c r="A532" s="142" t="s">
        <v>173</v>
      </c>
      <c r="B532" s="143" t="s">
        <v>647</v>
      </c>
      <c r="C532" s="76" t="s">
        <v>317</v>
      </c>
      <c r="D532" s="81" t="s">
        <v>1148</v>
      </c>
      <c r="E532" s="78" t="s">
        <v>310</v>
      </c>
      <c r="F532" s="78" t="s">
        <v>1149</v>
      </c>
      <c r="G532" s="142" t="s">
        <v>16</v>
      </c>
      <c r="H532" s="163" t="s">
        <v>1127</v>
      </c>
      <c r="I532" s="142" t="s">
        <v>12</v>
      </c>
      <c r="J532" s="145">
        <v>34.219480000000004</v>
      </c>
      <c r="K532" s="145">
        <v>0</v>
      </c>
      <c r="L532" s="145">
        <v>0</v>
      </c>
      <c r="M532" s="48" t="s">
        <v>308</v>
      </c>
    </row>
    <row r="533" spans="1:13" s="156" customFormat="1" ht="45">
      <c r="A533" s="165" t="s">
        <v>181</v>
      </c>
      <c r="B533" s="166" t="s">
        <v>773</v>
      </c>
      <c r="C533" s="161"/>
      <c r="D533" s="161"/>
      <c r="E533" s="161"/>
      <c r="F533" s="161"/>
      <c r="G533" s="165"/>
      <c r="H533" s="167"/>
      <c r="I533" s="165"/>
      <c r="J533" s="168">
        <v>375937.38523000001</v>
      </c>
      <c r="K533" s="168">
        <v>340718.50699999998</v>
      </c>
      <c r="L533" s="168">
        <v>344689.31</v>
      </c>
      <c r="M533" s="162"/>
    </row>
    <row r="534" spans="1:13" s="164" customFormat="1" ht="45">
      <c r="A534" s="142" t="s">
        <v>181</v>
      </c>
      <c r="B534" s="143" t="s">
        <v>1017</v>
      </c>
      <c r="C534" s="169"/>
      <c r="D534" s="169"/>
      <c r="E534" s="169"/>
      <c r="F534" s="169"/>
      <c r="G534" s="142"/>
      <c r="H534" s="163" t="s">
        <v>1079</v>
      </c>
      <c r="I534" s="142"/>
      <c r="J534" s="145">
        <v>15</v>
      </c>
      <c r="K534" s="145">
        <v>15</v>
      </c>
      <c r="L534" s="145">
        <v>15</v>
      </c>
      <c r="M534" s="48"/>
    </row>
    <row r="535" spans="1:13" s="171" customFormat="1" ht="45">
      <c r="A535" s="142" t="s">
        <v>181</v>
      </c>
      <c r="B535" s="143" t="s">
        <v>774</v>
      </c>
      <c r="C535" s="3"/>
      <c r="D535" s="77" t="s">
        <v>1203</v>
      </c>
      <c r="E535" s="6" t="s">
        <v>373</v>
      </c>
      <c r="F535" s="78" t="s">
        <v>338</v>
      </c>
      <c r="G535" s="142"/>
      <c r="H535" s="163" t="s">
        <v>182</v>
      </c>
      <c r="I535" s="142"/>
      <c r="J535" s="145">
        <v>5</v>
      </c>
      <c r="K535" s="145">
        <v>5</v>
      </c>
      <c r="L535" s="145">
        <v>5</v>
      </c>
      <c r="M535" s="48"/>
    </row>
    <row r="536" spans="1:13" s="171" customFormat="1" ht="56.25">
      <c r="A536" s="142" t="s">
        <v>181</v>
      </c>
      <c r="B536" s="143" t="s">
        <v>639</v>
      </c>
      <c r="C536" s="3" t="s">
        <v>877</v>
      </c>
      <c r="D536" s="7" t="s">
        <v>873</v>
      </c>
      <c r="E536" s="6" t="s">
        <v>310</v>
      </c>
      <c r="F536" s="78" t="s">
        <v>874</v>
      </c>
      <c r="G536" s="142" t="s">
        <v>183</v>
      </c>
      <c r="H536" s="163" t="s">
        <v>182</v>
      </c>
      <c r="I536" s="142" t="s">
        <v>3</v>
      </c>
      <c r="J536" s="145">
        <v>5</v>
      </c>
      <c r="K536" s="145">
        <v>5</v>
      </c>
      <c r="L536" s="145">
        <v>5</v>
      </c>
      <c r="M536" s="48" t="s">
        <v>316</v>
      </c>
    </row>
    <row r="537" spans="1:13" s="171" customFormat="1" ht="45">
      <c r="A537" s="142" t="s">
        <v>181</v>
      </c>
      <c r="B537" s="143" t="s">
        <v>775</v>
      </c>
      <c r="C537" s="3"/>
      <c r="D537" s="77" t="s">
        <v>1203</v>
      </c>
      <c r="E537" s="6" t="s">
        <v>373</v>
      </c>
      <c r="F537" s="78" t="s">
        <v>338</v>
      </c>
      <c r="G537" s="142"/>
      <c r="H537" s="163" t="s">
        <v>184</v>
      </c>
      <c r="I537" s="142"/>
      <c r="J537" s="145">
        <v>10</v>
      </c>
      <c r="K537" s="145">
        <v>10</v>
      </c>
      <c r="L537" s="145">
        <v>10</v>
      </c>
      <c r="M537" s="48"/>
    </row>
    <row r="538" spans="1:13" s="171" customFormat="1" ht="56.25">
      <c r="A538" s="142" t="s">
        <v>181</v>
      </c>
      <c r="B538" s="143" t="s">
        <v>639</v>
      </c>
      <c r="C538" s="3" t="s">
        <v>877</v>
      </c>
      <c r="D538" s="7" t="s">
        <v>873</v>
      </c>
      <c r="E538" s="6" t="s">
        <v>310</v>
      </c>
      <c r="F538" s="78" t="s">
        <v>874</v>
      </c>
      <c r="G538" s="142" t="s">
        <v>183</v>
      </c>
      <c r="H538" s="163" t="s">
        <v>184</v>
      </c>
      <c r="I538" s="142" t="s">
        <v>3</v>
      </c>
      <c r="J538" s="145">
        <v>10</v>
      </c>
      <c r="K538" s="145">
        <v>10</v>
      </c>
      <c r="L538" s="145">
        <v>10</v>
      </c>
      <c r="M538" s="48" t="s">
        <v>316</v>
      </c>
    </row>
    <row r="539" spans="1:13" s="164" customFormat="1" ht="56.25">
      <c r="A539" s="142" t="s">
        <v>181</v>
      </c>
      <c r="B539" s="143" t="s">
        <v>1034</v>
      </c>
      <c r="C539" s="169"/>
      <c r="D539" s="169"/>
      <c r="E539" s="169"/>
      <c r="F539" s="169"/>
      <c r="G539" s="142"/>
      <c r="H539" s="163" t="s">
        <v>1096</v>
      </c>
      <c r="I539" s="142"/>
      <c r="J539" s="145">
        <v>0</v>
      </c>
      <c r="K539" s="145">
        <v>0</v>
      </c>
      <c r="L539" s="145">
        <v>115</v>
      </c>
      <c r="M539" s="48"/>
    </row>
    <row r="540" spans="1:13" s="171" customFormat="1" ht="45">
      <c r="A540" s="142" t="s">
        <v>181</v>
      </c>
      <c r="B540" s="143" t="s">
        <v>776</v>
      </c>
      <c r="C540" s="3"/>
      <c r="D540" s="77" t="s">
        <v>1203</v>
      </c>
      <c r="E540" s="6" t="s">
        <v>875</v>
      </c>
      <c r="F540" s="78" t="s">
        <v>338</v>
      </c>
      <c r="G540" s="142"/>
      <c r="H540" s="163" t="s">
        <v>185</v>
      </c>
      <c r="I540" s="142"/>
      <c r="J540" s="145">
        <v>0</v>
      </c>
      <c r="K540" s="145">
        <v>0</v>
      </c>
      <c r="L540" s="145">
        <v>100</v>
      </c>
      <c r="M540" s="48"/>
    </row>
    <row r="541" spans="1:13" s="171" customFormat="1" ht="90">
      <c r="A541" s="142" t="s">
        <v>181</v>
      </c>
      <c r="B541" s="143" t="s">
        <v>639</v>
      </c>
      <c r="C541" s="3" t="s">
        <v>877</v>
      </c>
      <c r="D541" s="7" t="s">
        <v>1280</v>
      </c>
      <c r="E541" s="6" t="s">
        <v>310</v>
      </c>
      <c r="F541" s="78" t="s">
        <v>879</v>
      </c>
      <c r="G541" s="142" t="s">
        <v>183</v>
      </c>
      <c r="H541" s="163" t="s">
        <v>185</v>
      </c>
      <c r="I541" s="142" t="s">
        <v>3</v>
      </c>
      <c r="J541" s="145">
        <v>0</v>
      </c>
      <c r="K541" s="145">
        <v>0</v>
      </c>
      <c r="L541" s="145">
        <v>100</v>
      </c>
      <c r="M541" s="48" t="s">
        <v>316</v>
      </c>
    </row>
    <row r="542" spans="1:13" s="171" customFormat="1" ht="45">
      <c r="A542" s="142" t="s">
        <v>181</v>
      </c>
      <c r="B542" s="143" t="s">
        <v>776</v>
      </c>
      <c r="C542" s="3"/>
      <c r="D542" s="77" t="s">
        <v>1203</v>
      </c>
      <c r="E542" s="6" t="s">
        <v>875</v>
      </c>
      <c r="F542" s="78" t="s">
        <v>338</v>
      </c>
      <c r="G542" s="142"/>
      <c r="H542" s="163" t="s">
        <v>186</v>
      </c>
      <c r="I542" s="142"/>
      <c r="J542" s="145">
        <v>0</v>
      </c>
      <c r="K542" s="145">
        <v>0</v>
      </c>
      <c r="L542" s="145">
        <v>15</v>
      </c>
      <c r="M542" s="48"/>
    </row>
    <row r="543" spans="1:13" s="171" customFormat="1" ht="90">
      <c r="A543" s="142" t="s">
        <v>181</v>
      </c>
      <c r="B543" s="143" t="s">
        <v>639</v>
      </c>
      <c r="C543" s="3" t="s">
        <v>877</v>
      </c>
      <c r="D543" s="7" t="s">
        <v>1280</v>
      </c>
      <c r="E543" s="6" t="s">
        <v>310</v>
      </c>
      <c r="F543" s="78" t="s">
        <v>879</v>
      </c>
      <c r="G543" s="142" t="s">
        <v>183</v>
      </c>
      <c r="H543" s="163" t="s">
        <v>186</v>
      </c>
      <c r="I543" s="142" t="s">
        <v>3</v>
      </c>
      <c r="J543" s="145">
        <v>0</v>
      </c>
      <c r="K543" s="145">
        <v>0</v>
      </c>
      <c r="L543" s="145">
        <v>15</v>
      </c>
      <c r="M543" s="48" t="s">
        <v>316</v>
      </c>
    </row>
    <row r="544" spans="1:13" s="164" customFormat="1" ht="22.5">
      <c r="A544" s="142" t="s">
        <v>181</v>
      </c>
      <c r="B544" s="143" t="s">
        <v>988</v>
      </c>
      <c r="C544" s="169"/>
      <c r="D544" s="169"/>
      <c r="E544" s="169"/>
      <c r="F544" s="169"/>
      <c r="G544" s="142"/>
      <c r="H544" s="163" t="s">
        <v>1046</v>
      </c>
      <c r="I544" s="142"/>
      <c r="J544" s="145">
        <v>156.55000000000001</v>
      </c>
      <c r="K544" s="145">
        <v>0</v>
      </c>
      <c r="L544" s="145">
        <v>0</v>
      </c>
      <c r="M544" s="48"/>
    </row>
    <row r="545" spans="1:13" s="171" customFormat="1" ht="45">
      <c r="A545" s="142" t="s">
        <v>181</v>
      </c>
      <c r="B545" s="143" t="s">
        <v>655</v>
      </c>
      <c r="C545" s="15"/>
      <c r="D545" s="81" t="s">
        <v>1204</v>
      </c>
      <c r="E545" s="78" t="s">
        <v>310</v>
      </c>
      <c r="F545" s="78" t="s">
        <v>341</v>
      </c>
      <c r="G545" s="142"/>
      <c r="H545" s="163" t="s">
        <v>25</v>
      </c>
      <c r="I545" s="142"/>
      <c r="J545" s="145">
        <v>156.55000000000001</v>
      </c>
      <c r="K545" s="145">
        <v>0</v>
      </c>
      <c r="L545" s="145">
        <v>0</v>
      </c>
      <c r="M545" s="48"/>
    </row>
    <row r="546" spans="1:13" s="171" customFormat="1" ht="67.5">
      <c r="A546" s="142" t="s">
        <v>181</v>
      </c>
      <c r="B546" s="143" t="s">
        <v>639</v>
      </c>
      <c r="C546" s="3" t="s">
        <v>340</v>
      </c>
      <c r="D546" s="77" t="s">
        <v>447</v>
      </c>
      <c r="E546" s="78" t="s">
        <v>310</v>
      </c>
      <c r="F546" s="78" t="s">
        <v>446</v>
      </c>
      <c r="G546" s="142" t="s">
        <v>2</v>
      </c>
      <c r="H546" s="163" t="s">
        <v>25</v>
      </c>
      <c r="I546" s="142" t="s">
        <v>3</v>
      </c>
      <c r="J546" s="145">
        <v>156.55000000000001</v>
      </c>
      <c r="K546" s="145">
        <v>0</v>
      </c>
      <c r="L546" s="145">
        <v>0</v>
      </c>
      <c r="M546" s="48" t="s">
        <v>316</v>
      </c>
    </row>
    <row r="547" spans="1:13" s="164" customFormat="1" ht="135">
      <c r="A547" s="142" t="s">
        <v>181</v>
      </c>
      <c r="B547" s="143" t="s">
        <v>1035</v>
      </c>
      <c r="C547" s="169"/>
      <c r="D547" s="169"/>
      <c r="E547" s="169"/>
      <c r="F547" s="169"/>
      <c r="G547" s="142"/>
      <c r="H547" s="163" t="s">
        <v>1097</v>
      </c>
      <c r="I547" s="142"/>
      <c r="J547" s="145">
        <v>560.9</v>
      </c>
      <c r="K547" s="145">
        <v>560.9</v>
      </c>
      <c r="L547" s="145">
        <v>560.9</v>
      </c>
      <c r="M547" s="48"/>
    </row>
    <row r="548" spans="1:13" s="171" customFormat="1" ht="33.75">
      <c r="A548" s="142" t="s">
        <v>181</v>
      </c>
      <c r="B548" s="143" t="s">
        <v>777</v>
      </c>
      <c r="C548" s="3"/>
      <c r="D548" s="7" t="s">
        <v>1209</v>
      </c>
      <c r="E548" s="6" t="s">
        <v>402</v>
      </c>
      <c r="F548" s="78" t="s">
        <v>401</v>
      </c>
      <c r="G548" s="142"/>
      <c r="H548" s="163" t="s">
        <v>187</v>
      </c>
      <c r="I548" s="142"/>
      <c r="J548" s="145">
        <v>244</v>
      </c>
      <c r="K548" s="145">
        <v>244</v>
      </c>
      <c r="L548" s="145">
        <v>244</v>
      </c>
      <c r="M548" s="48"/>
    </row>
    <row r="549" spans="1:13" s="171" customFormat="1" ht="67.5">
      <c r="A549" s="142" t="s">
        <v>181</v>
      </c>
      <c r="B549" s="143" t="s">
        <v>728</v>
      </c>
      <c r="C549" s="3" t="s">
        <v>386</v>
      </c>
      <c r="D549" s="7" t="s">
        <v>1268</v>
      </c>
      <c r="E549" s="6" t="s">
        <v>310</v>
      </c>
      <c r="F549" s="78" t="s">
        <v>375</v>
      </c>
      <c r="G549" s="142" t="s">
        <v>188</v>
      </c>
      <c r="H549" s="163" t="s">
        <v>187</v>
      </c>
      <c r="I549" s="142" t="s">
        <v>129</v>
      </c>
      <c r="J549" s="145">
        <v>244</v>
      </c>
      <c r="K549" s="145">
        <v>244</v>
      </c>
      <c r="L549" s="145">
        <v>244</v>
      </c>
      <c r="M549" s="48" t="s">
        <v>308</v>
      </c>
    </row>
    <row r="550" spans="1:13" s="171" customFormat="1" ht="33.75">
      <c r="A550" s="142" t="s">
        <v>181</v>
      </c>
      <c r="B550" s="143" t="s">
        <v>778</v>
      </c>
      <c r="C550" s="3"/>
      <c r="D550" s="7" t="s">
        <v>1209</v>
      </c>
      <c r="E550" s="6" t="s">
        <v>402</v>
      </c>
      <c r="F550" s="78" t="s">
        <v>401</v>
      </c>
      <c r="G550" s="142"/>
      <c r="H550" s="163" t="s">
        <v>189</v>
      </c>
      <c r="I550" s="142"/>
      <c r="J550" s="145">
        <v>244</v>
      </c>
      <c r="K550" s="145">
        <v>244</v>
      </c>
      <c r="L550" s="145">
        <v>244</v>
      </c>
      <c r="M550" s="48"/>
    </row>
    <row r="551" spans="1:13" s="171" customFormat="1" ht="67.5">
      <c r="A551" s="142" t="s">
        <v>181</v>
      </c>
      <c r="B551" s="143" t="s">
        <v>728</v>
      </c>
      <c r="C551" s="3" t="s">
        <v>386</v>
      </c>
      <c r="D551" s="7" t="s">
        <v>1268</v>
      </c>
      <c r="E551" s="6" t="s">
        <v>310</v>
      </c>
      <c r="F551" s="78" t="s">
        <v>375</v>
      </c>
      <c r="G551" s="142" t="s">
        <v>188</v>
      </c>
      <c r="H551" s="163" t="s">
        <v>189</v>
      </c>
      <c r="I551" s="142" t="s">
        <v>129</v>
      </c>
      <c r="J551" s="145">
        <v>244</v>
      </c>
      <c r="K551" s="145">
        <v>244</v>
      </c>
      <c r="L551" s="145">
        <v>244</v>
      </c>
      <c r="M551" s="48" t="s">
        <v>308</v>
      </c>
    </row>
    <row r="552" spans="1:13" s="171" customFormat="1" ht="33.75">
      <c r="A552" s="142" t="s">
        <v>181</v>
      </c>
      <c r="B552" s="143" t="s">
        <v>777</v>
      </c>
      <c r="C552" s="3"/>
      <c r="D552" s="7" t="s">
        <v>1209</v>
      </c>
      <c r="E552" s="6" t="s">
        <v>402</v>
      </c>
      <c r="F552" s="78" t="s">
        <v>401</v>
      </c>
      <c r="G552" s="142"/>
      <c r="H552" s="163" t="s">
        <v>190</v>
      </c>
      <c r="I552" s="142"/>
      <c r="J552" s="145">
        <v>36.450000000000003</v>
      </c>
      <c r="K552" s="145">
        <v>36.450000000000003</v>
      </c>
      <c r="L552" s="145">
        <v>36.450000000000003</v>
      </c>
      <c r="M552" s="48"/>
    </row>
    <row r="553" spans="1:13" s="171" customFormat="1" ht="67.5">
      <c r="A553" s="142" t="s">
        <v>181</v>
      </c>
      <c r="B553" s="143" t="s">
        <v>728</v>
      </c>
      <c r="C553" s="3" t="s">
        <v>386</v>
      </c>
      <c r="D553" s="7" t="s">
        <v>1268</v>
      </c>
      <c r="E553" s="6" t="s">
        <v>310</v>
      </c>
      <c r="F553" s="78" t="s">
        <v>375</v>
      </c>
      <c r="G553" s="142" t="s">
        <v>188</v>
      </c>
      <c r="H553" s="163" t="s">
        <v>190</v>
      </c>
      <c r="I553" s="142" t="s">
        <v>129</v>
      </c>
      <c r="J553" s="145">
        <v>36.450000000000003</v>
      </c>
      <c r="K553" s="145">
        <v>36.450000000000003</v>
      </c>
      <c r="L553" s="145">
        <v>36.450000000000003</v>
      </c>
      <c r="M553" s="48" t="s">
        <v>308</v>
      </c>
    </row>
    <row r="554" spans="1:13" s="171" customFormat="1" ht="33.75">
      <c r="A554" s="142" t="s">
        <v>181</v>
      </c>
      <c r="B554" s="143" t="s">
        <v>778</v>
      </c>
      <c r="C554" s="3"/>
      <c r="D554" s="7" t="s">
        <v>1209</v>
      </c>
      <c r="E554" s="6" t="s">
        <v>402</v>
      </c>
      <c r="F554" s="78" t="s">
        <v>401</v>
      </c>
      <c r="G554" s="142"/>
      <c r="H554" s="163" t="s">
        <v>191</v>
      </c>
      <c r="I554" s="142"/>
      <c r="J554" s="145">
        <v>36.450000000000003</v>
      </c>
      <c r="K554" s="145">
        <v>36.450000000000003</v>
      </c>
      <c r="L554" s="145">
        <v>36.450000000000003</v>
      </c>
      <c r="M554" s="48"/>
    </row>
    <row r="555" spans="1:13" s="171" customFormat="1" ht="67.5">
      <c r="A555" s="142" t="s">
        <v>181</v>
      </c>
      <c r="B555" s="143" t="s">
        <v>728</v>
      </c>
      <c r="C555" s="3" t="s">
        <v>386</v>
      </c>
      <c r="D555" s="7" t="s">
        <v>1268</v>
      </c>
      <c r="E555" s="6" t="s">
        <v>310</v>
      </c>
      <c r="F555" s="78" t="s">
        <v>375</v>
      </c>
      <c r="G555" s="142" t="s">
        <v>188</v>
      </c>
      <c r="H555" s="163" t="s">
        <v>191</v>
      </c>
      <c r="I555" s="142" t="s">
        <v>129</v>
      </c>
      <c r="J555" s="145">
        <v>36.450000000000003</v>
      </c>
      <c r="K555" s="145">
        <v>36.450000000000003</v>
      </c>
      <c r="L555" s="145">
        <v>36.450000000000003</v>
      </c>
      <c r="M555" s="48" t="s">
        <v>308</v>
      </c>
    </row>
    <row r="556" spans="1:13" s="164" customFormat="1" ht="123.75">
      <c r="A556" s="142" t="s">
        <v>181</v>
      </c>
      <c r="B556" s="143" t="s">
        <v>1005</v>
      </c>
      <c r="C556" s="169"/>
      <c r="D556" s="169"/>
      <c r="E556" s="169"/>
      <c r="F556" s="169"/>
      <c r="G556" s="142"/>
      <c r="H556" s="163" t="s">
        <v>1067</v>
      </c>
      <c r="I556" s="142"/>
      <c r="J556" s="145">
        <v>1414.1086699999998</v>
      </c>
      <c r="K556" s="145">
        <v>3074.7</v>
      </c>
      <c r="L556" s="145">
        <v>3074.7</v>
      </c>
      <c r="M556" s="48"/>
    </row>
    <row r="557" spans="1:13" s="171" customFormat="1" ht="45">
      <c r="A557" s="142" t="s">
        <v>181</v>
      </c>
      <c r="B557" s="143" t="s">
        <v>779</v>
      </c>
      <c r="C557" s="3"/>
      <c r="D557" s="77" t="s">
        <v>1203</v>
      </c>
      <c r="E557" s="78" t="s">
        <v>373</v>
      </c>
      <c r="F557" s="78" t="s">
        <v>338</v>
      </c>
      <c r="G557" s="142"/>
      <c r="H557" s="163" t="s">
        <v>192</v>
      </c>
      <c r="I557" s="142"/>
      <c r="J557" s="145">
        <v>0</v>
      </c>
      <c r="K557" s="145">
        <v>575</v>
      </c>
      <c r="L557" s="145">
        <v>575</v>
      </c>
      <c r="M557" s="48"/>
    </row>
    <row r="558" spans="1:13" s="171" customFormat="1" ht="78.75">
      <c r="A558" s="142" t="s">
        <v>181</v>
      </c>
      <c r="B558" s="143" t="s">
        <v>728</v>
      </c>
      <c r="C558" s="3" t="s">
        <v>393</v>
      </c>
      <c r="D558" s="81" t="s">
        <v>1214</v>
      </c>
      <c r="E558" s="78" t="s">
        <v>310</v>
      </c>
      <c r="F558" s="78" t="s">
        <v>379</v>
      </c>
      <c r="G558" s="142" t="s">
        <v>193</v>
      </c>
      <c r="H558" s="163" t="s">
        <v>192</v>
      </c>
      <c r="I558" s="142" t="s">
        <v>129</v>
      </c>
      <c r="J558" s="145">
        <v>0</v>
      </c>
      <c r="K558" s="145">
        <v>575</v>
      </c>
      <c r="L558" s="145">
        <v>575</v>
      </c>
      <c r="M558" s="48" t="s">
        <v>316</v>
      </c>
    </row>
    <row r="559" spans="1:13" s="171" customFormat="1" ht="45">
      <c r="A559" s="142" t="s">
        <v>181</v>
      </c>
      <c r="B559" s="143" t="s">
        <v>780</v>
      </c>
      <c r="C559" s="3"/>
      <c r="D559" s="77" t="s">
        <v>1203</v>
      </c>
      <c r="E559" s="78" t="s">
        <v>373</v>
      </c>
      <c r="F559" s="78" t="s">
        <v>338</v>
      </c>
      <c r="G559" s="142"/>
      <c r="H559" s="163" t="s">
        <v>194</v>
      </c>
      <c r="I559" s="142"/>
      <c r="J559" s="145">
        <v>121.8</v>
      </c>
      <c r="K559" s="145">
        <v>0</v>
      </c>
      <c r="L559" s="145">
        <v>0</v>
      </c>
      <c r="M559" s="48"/>
    </row>
    <row r="560" spans="1:13" s="171" customFormat="1" ht="78.75">
      <c r="A560" s="142" t="s">
        <v>181</v>
      </c>
      <c r="B560" s="143" t="s">
        <v>728</v>
      </c>
      <c r="C560" s="3" t="s">
        <v>393</v>
      </c>
      <c r="D560" s="81" t="s">
        <v>1214</v>
      </c>
      <c r="E560" s="78" t="s">
        <v>310</v>
      </c>
      <c r="F560" s="78" t="s">
        <v>379</v>
      </c>
      <c r="G560" s="142" t="s">
        <v>193</v>
      </c>
      <c r="H560" s="163" t="s">
        <v>194</v>
      </c>
      <c r="I560" s="142" t="s">
        <v>129</v>
      </c>
      <c r="J560" s="145">
        <v>121.8</v>
      </c>
      <c r="K560" s="145">
        <v>0</v>
      </c>
      <c r="L560" s="145">
        <v>0</v>
      </c>
      <c r="M560" s="48" t="s">
        <v>316</v>
      </c>
    </row>
    <row r="561" spans="1:13" s="171" customFormat="1" ht="45">
      <c r="A561" s="142" t="s">
        <v>181</v>
      </c>
      <c r="B561" s="143" t="s">
        <v>777</v>
      </c>
      <c r="C561" s="80"/>
      <c r="D561" s="77" t="s">
        <v>1203</v>
      </c>
      <c r="E561" s="78" t="s">
        <v>373</v>
      </c>
      <c r="F561" s="78" t="s">
        <v>338</v>
      </c>
      <c r="G561" s="142"/>
      <c r="H561" s="163" t="s">
        <v>195</v>
      </c>
      <c r="I561" s="142"/>
      <c r="J561" s="145">
        <v>1097</v>
      </c>
      <c r="K561" s="145">
        <v>0</v>
      </c>
      <c r="L561" s="145">
        <v>0</v>
      </c>
      <c r="M561" s="48"/>
    </row>
    <row r="562" spans="1:13" s="171" customFormat="1" ht="78.75">
      <c r="A562" s="142" t="s">
        <v>181</v>
      </c>
      <c r="B562" s="143" t="s">
        <v>728</v>
      </c>
      <c r="C562" s="80" t="s">
        <v>386</v>
      </c>
      <c r="D562" s="81" t="s">
        <v>1214</v>
      </c>
      <c r="E562" s="78" t="s">
        <v>310</v>
      </c>
      <c r="F562" s="78" t="s">
        <v>379</v>
      </c>
      <c r="G562" s="142" t="s">
        <v>188</v>
      </c>
      <c r="H562" s="163" t="s">
        <v>195</v>
      </c>
      <c r="I562" s="142" t="s">
        <v>129</v>
      </c>
      <c r="J562" s="145">
        <v>1097</v>
      </c>
      <c r="K562" s="145">
        <v>0</v>
      </c>
      <c r="L562" s="145">
        <v>0</v>
      </c>
      <c r="M562" s="48" t="s">
        <v>316</v>
      </c>
    </row>
    <row r="563" spans="1:13" s="171" customFormat="1" ht="45">
      <c r="A563" s="142" t="s">
        <v>181</v>
      </c>
      <c r="B563" s="143" t="s">
        <v>778</v>
      </c>
      <c r="C563" s="80"/>
      <c r="D563" s="77" t="s">
        <v>1203</v>
      </c>
      <c r="E563" s="78" t="s">
        <v>373</v>
      </c>
      <c r="F563" s="78" t="s">
        <v>338</v>
      </c>
      <c r="G563" s="142"/>
      <c r="H563" s="163" t="s">
        <v>196</v>
      </c>
      <c r="I563" s="142"/>
      <c r="J563" s="145">
        <v>0</v>
      </c>
      <c r="K563" s="145">
        <v>1100</v>
      </c>
      <c r="L563" s="145">
        <v>1100</v>
      </c>
      <c r="M563" s="48"/>
    </row>
    <row r="564" spans="1:13" s="171" customFormat="1" ht="78.75">
      <c r="A564" s="142" t="s">
        <v>181</v>
      </c>
      <c r="B564" s="143" t="s">
        <v>728</v>
      </c>
      <c r="C564" s="80" t="s">
        <v>386</v>
      </c>
      <c r="D564" s="81" t="s">
        <v>1214</v>
      </c>
      <c r="E564" s="78" t="s">
        <v>310</v>
      </c>
      <c r="F564" s="78" t="s">
        <v>379</v>
      </c>
      <c r="G564" s="142" t="s">
        <v>188</v>
      </c>
      <c r="H564" s="163" t="s">
        <v>196</v>
      </c>
      <c r="I564" s="142" t="s">
        <v>129</v>
      </c>
      <c r="J564" s="145">
        <v>0</v>
      </c>
      <c r="K564" s="145">
        <v>1100</v>
      </c>
      <c r="L564" s="145">
        <v>1100</v>
      </c>
      <c r="M564" s="48" t="s">
        <v>316</v>
      </c>
    </row>
    <row r="565" spans="1:13" s="171" customFormat="1" ht="45">
      <c r="A565" s="142" t="s">
        <v>181</v>
      </c>
      <c r="B565" s="143" t="s">
        <v>781</v>
      </c>
      <c r="C565" s="80"/>
      <c r="D565" s="77" t="s">
        <v>1203</v>
      </c>
      <c r="E565" s="78" t="s">
        <v>373</v>
      </c>
      <c r="F565" s="78" t="s">
        <v>338</v>
      </c>
      <c r="G565" s="142"/>
      <c r="H565" s="163" t="s">
        <v>197</v>
      </c>
      <c r="I565" s="142"/>
      <c r="J565" s="145">
        <v>11.426540000000001</v>
      </c>
      <c r="K565" s="145">
        <v>1000</v>
      </c>
      <c r="L565" s="145">
        <v>1000</v>
      </c>
      <c r="M565" s="48"/>
    </row>
    <row r="566" spans="1:13" s="171" customFormat="1" ht="78.75">
      <c r="A566" s="142" t="s">
        <v>181</v>
      </c>
      <c r="B566" s="143" t="s">
        <v>728</v>
      </c>
      <c r="C566" s="80" t="s">
        <v>372</v>
      </c>
      <c r="D566" s="81" t="s">
        <v>1214</v>
      </c>
      <c r="E566" s="78" t="s">
        <v>310</v>
      </c>
      <c r="F566" s="78" t="s">
        <v>379</v>
      </c>
      <c r="G566" s="142" t="s">
        <v>198</v>
      </c>
      <c r="H566" s="163" t="s">
        <v>197</v>
      </c>
      <c r="I566" s="142" t="s">
        <v>129</v>
      </c>
      <c r="J566" s="145">
        <v>11.426540000000001</v>
      </c>
      <c r="K566" s="145">
        <v>1000</v>
      </c>
      <c r="L566" s="145">
        <v>1000</v>
      </c>
      <c r="M566" s="48" t="s">
        <v>316</v>
      </c>
    </row>
    <row r="567" spans="1:13" s="171" customFormat="1" ht="45">
      <c r="A567" s="142" t="s">
        <v>181</v>
      </c>
      <c r="B567" s="143" t="s">
        <v>779</v>
      </c>
      <c r="C567" s="3"/>
      <c r="D567" s="77" t="s">
        <v>1203</v>
      </c>
      <c r="E567" s="78" t="s">
        <v>373</v>
      </c>
      <c r="F567" s="78" t="s">
        <v>338</v>
      </c>
      <c r="G567" s="142"/>
      <c r="H567" s="163" t="s">
        <v>199</v>
      </c>
      <c r="I567" s="142"/>
      <c r="J567" s="145">
        <v>0</v>
      </c>
      <c r="K567" s="145">
        <v>85.9</v>
      </c>
      <c r="L567" s="145">
        <v>85.9</v>
      </c>
      <c r="M567" s="48"/>
    </row>
    <row r="568" spans="1:13" s="171" customFormat="1" ht="78.75">
      <c r="A568" s="142" t="s">
        <v>181</v>
      </c>
      <c r="B568" s="143" t="s">
        <v>728</v>
      </c>
      <c r="C568" s="3" t="s">
        <v>393</v>
      </c>
      <c r="D568" s="81" t="s">
        <v>1214</v>
      </c>
      <c r="E568" s="78" t="s">
        <v>310</v>
      </c>
      <c r="F568" s="78" t="s">
        <v>379</v>
      </c>
      <c r="G568" s="142" t="s">
        <v>193</v>
      </c>
      <c r="H568" s="163" t="s">
        <v>199</v>
      </c>
      <c r="I568" s="142" t="s">
        <v>129</v>
      </c>
      <c r="J568" s="145">
        <v>0</v>
      </c>
      <c r="K568" s="145">
        <v>85.9</v>
      </c>
      <c r="L568" s="145">
        <v>85.9</v>
      </c>
      <c r="M568" s="48" t="s">
        <v>316</v>
      </c>
    </row>
    <row r="569" spans="1:13" s="171" customFormat="1" ht="45">
      <c r="A569" s="142" t="s">
        <v>181</v>
      </c>
      <c r="B569" s="143" t="s">
        <v>780</v>
      </c>
      <c r="C569" s="3"/>
      <c r="D569" s="77" t="s">
        <v>1203</v>
      </c>
      <c r="E569" s="78" t="s">
        <v>373</v>
      </c>
      <c r="F569" s="78" t="s">
        <v>338</v>
      </c>
      <c r="G569" s="142"/>
      <c r="H569" s="163" t="s">
        <v>200</v>
      </c>
      <c r="I569" s="142"/>
      <c r="J569" s="145">
        <v>18.2</v>
      </c>
      <c r="K569" s="145">
        <v>0</v>
      </c>
      <c r="L569" s="145">
        <v>0</v>
      </c>
      <c r="M569" s="48"/>
    </row>
    <row r="570" spans="1:13" s="171" customFormat="1" ht="78.75">
      <c r="A570" s="142" t="s">
        <v>181</v>
      </c>
      <c r="B570" s="143" t="s">
        <v>728</v>
      </c>
      <c r="C570" s="3" t="s">
        <v>393</v>
      </c>
      <c r="D570" s="81" t="s">
        <v>1214</v>
      </c>
      <c r="E570" s="78" t="s">
        <v>310</v>
      </c>
      <c r="F570" s="78" t="s">
        <v>379</v>
      </c>
      <c r="G570" s="142" t="s">
        <v>193</v>
      </c>
      <c r="H570" s="163" t="s">
        <v>200</v>
      </c>
      <c r="I570" s="142" t="s">
        <v>129</v>
      </c>
      <c r="J570" s="145">
        <v>18.2</v>
      </c>
      <c r="K570" s="145">
        <v>0</v>
      </c>
      <c r="L570" s="145">
        <v>0</v>
      </c>
      <c r="M570" s="48" t="s">
        <v>316</v>
      </c>
    </row>
    <row r="571" spans="1:13" s="171" customFormat="1" ht="45">
      <c r="A571" s="142" t="s">
        <v>181</v>
      </c>
      <c r="B571" s="143" t="s">
        <v>777</v>
      </c>
      <c r="C571" s="80"/>
      <c r="D571" s="77" t="s">
        <v>1203</v>
      </c>
      <c r="E571" s="78" t="s">
        <v>373</v>
      </c>
      <c r="F571" s="78" t="s">
        <v>338</v>
      </c>
      <c r="G571" s="142"/>
      <c r="H571" s="163" t="s">
        <v>201</v>
      </c>
      <c r="I571" s="142"/>
      <c r="J571" s="145">
        <v>164</v>
      </c>
      <c r="K571" s="145">
        <v>0</v>
      </c>
      <c r="L571" s="145">
        <v>0</v>
      </c>
      <c r="M571" s="48"/>
    </row>
    <row r="572" spans="1:13" s="171" customFormat="1" ht="78.75">
      <c r="A572" s="142" t="s">
        <v>181</v>
      </c>
      <c r="B572" s="143" t="s">
        <v>728</v>
      </c>
      <c r="C572" s="80" t="s">
        <v>386</v>
      </c>
      <c r="D572" s="81" t="s">
        <v>1214</v>
      </c>
      <c r="E572" s="78" t="s">
        <v>310</v>
      </c>
      <c r="F572" s="78" t="s">
        <v>379</v>
      </c>
      <c r="G572" s="142" t="s">
        <v>188</v>
      </c>
      <c r="H572" s="163" t="s">
        <v>201</v>
      </c>
      <c r="I572" s="142" t="s">
        <v>129</v>
      </c>
      <c r="J572" s="145">
        <v>164</v>
      </c>
      <c r="K572" s="145">
        <v>0</v>
      </c>
      <c r="L572" s="145">
        <v>0</v>
      </c>
      <c r="M572" s="48" t="s">
        <v>316</v>
      </c>
    </row>
    <row r="573" spans="1:13" s="171" customFormat="1" ht="45">
      <c r="A573" s="142" t="s">
        <v>181</v>
      </c>
      <c r="B573" s="143" t="s">
        <v>778</v>
      </c>
      <c r="C573" s="80"/>
      <c r="D573" s="77" t="s">
        <v>1203</v>
      </c>
      <c r="E573" s="78" t="s">
        <v>373</v>
      </c>
      <c r="F573" s="78" t="s">
        <v>338</v>
      </c>
      <c r="G573" s="142"/>
      <c r="H573" s="163" t="s">
        <v>202</v>
      </c>
      <c r="I573" s="142"/>
      <c r="J573" s="145">
        <v>0</v>
      </c>
      <c r="K573" s="145">
        <v>164.4</v>
      </c>
      <c r="L573" s="145">
        <v>164.4</v>
      </c>
      <c r="M573" s="48"/>
    </row>
    <row r="574" spans="1:13" s="171" customFormat="1" ht="78.75">
      <c r="A574" s="142" t="s">
        <v>181</v>
      </c>
      <c r="B574" s="143" t="s">
        <v>728</v>
      </c>
      <c r="C574" s="80" t="s">
        <v>386</v>
      </c>
      <c r="D574" s="81" t="s">
        <v>1214</v>
      </c>
      <c r="E574" s="78" t="s">
        <v>310</v>
      </c>
      <c r="F574" s="78" t="s">
        <v>379</v>
      </c>
      <c r="G574" s="142" t="s">
        <v>188</v>
      </c>
      <c r="H574" s="163" t="s">
        <v>202</v>
      </c>
      <c r="I574" s="142" t="s">
        <v>129</v>
      </c>
      <c r="J574" s="145">
        <v>0</v>
      </c>
      <c r="K574" s="145">
        <v>164.4</v>
      </c>
      <c r="L574" s="145">
        <v>164.4</v>
      </c>
      <c r="M574" s="48" t="s">
        <v>316</v>
      </c>
    </row>
    <row r="575" spans="1:13" s="171" customFormat="1" ht="45">
      <c r="A575" s="142" t="s">
        <v>181</v>
      </c>
      <c r="B575" s="143" t="s">
        <v>781</v>
      </c>
      <c r="C575" s="80"/>
      <c r="D575" s="77" t="s">
        <v>1203</v>
      </c>
      <c r="E575" s="78" t="s">
        <v>373</v>
      </c>
      <c r="F575" s="78" t="s">
        <v>338</v>
      </c>
      <c r="G575" s="142"/>
      <c r="H575" s="163" t="s">
        <v>203</v>
      </c>
      <c r="I575" s="142"/>
      <c r="J575" s="145">
        <v>1.6821300000000001</v>
      </c>
      <c r="K575" s="145">
        <v>149.4</v>
      </c>
      <c r="L575" s="145">
        <v>149.4</v>
      </c>
      <c r="M575" s="48"/>
    </row>
    <row r="576" spans="1:13" s="171" customFormat="1" ht="78.75">
      <c r="A576" s="142" t="s">
        <v>181</v>
      </c>
      <c r="B576" s="143" t="s">
        <v>728</v>
      </c>
      <c r="C576" s="80" t="s">
        <v>372</v>
      </c>
      <c r="D576" s="81" t="s">
        <v>1214</v>
      </c>
      <c r="E576" s="78" t="s">
        <v>310</v>
      </c>
      <c r="F576" s="78" t="s">
        <v>379</v>
      </c>
      <c r="G576" s="142" t="s">
        <v>198</v>
      </c>
      <c r="H576" s="163" t="s">
        <v>203</v>
      </c>
      <c r="I576" s="142" t="s">
        <v>129</v>
      </c>
      <c r="J576" s="145">
        <v>1.6821300000000001</v>
      </c>
      <c r="K576" s="145">
        <v>149.4</v>
      </c>
      <c r="L576" s="145">
        <v>149.4</v>
      </c>
      <c r="M576" s="48" t="s">
        <v>316</v>
      </c>
    </row>
    <row r="577" spans="1:13" s="164" customFormat="1" ht="157.5">
      <c r="A577" s="142" t="s">
        <v>181</v>
      </c>
      <c r="B577" s="143" t="s">
        <v>1036</v>
      </c>
      <c r="C577" s="169"/>
      <c r="D577" s="169"/>
      <c r="E577" s="169"/>
      <c r="F577" s="169"/>
      <c r="G577" s="142"/>
      <c r="H577" s="163" t="s">
        <v>1098</v>
      </c>
      <c r="I577" s="142"/>
      <c r="J577" s="145">
        <v>4051.7170000000001</v>
      </c>
      <c r="K577" s="145">
        <v>1544.664</v>
      </c>
      <c r="L577" s="145">
        <v>1544.664</v>
      </c>
      <c r="M577" s="48"/>
    </row>
    <row r="578" spans="1:13" s="171" customFormat="1" ht="33.75">
      <c r="A578" s="142" t="s">
        <v>181</v>
      </c>
      <c r="B578" s="143" t="s">
        <v>781</v>
      </c>
      <c r="C578" s="80"/>
      <c r="D578" s="7" t="s">
        <v>1201</v>
      </c>
      <c r="E578" s="6" t="s">
        <v>310</v>
      </c>
      <c r="F578" s="78" t="s">
        <v>424</v>
      </c>
      <c r="G578" s="142"/>
      <c r="H578" s="163" t="s">
        <v>204</v>
      </c>
      <c r="I578" s="142"/>
      <c r="J578" s="145">
        <v>3525</v>
      </c>
      <c r="K578" s="145">
        <v>1343.864</v>
      </c>
      <c r="L578" s="145">
        <v>1343.864</v>
      </c>
      <c r="M578" s="48"/>
    </row>
    <row r="579" spans="1:13" s="171" customFormat="1" ht="78.75">
      <c r="A579" s="142" t="s">
        <v>181</v>
      </c>
      <c r="B579" s="143" t="s">
        <v>730</v>
      </c>
      <c r="C579" s="80" t="s">
        <v>404</v>
      </c>
      <c r="D579" s="7" t="s">
        <v>1268</v>
      </c>
      <c r="E579" s="6" t="s">
        <v>310</v>
      </c>
      <c r="F579" s="78" t="s">
        <v>375</v>
      </c>
      <c r="G579" s="142" t="s">
        <v>123</v>
      </c>
      <c r="H579" s="163" t="s">
        <v>204</v>
      </c>
      <c r="I579" s="142" t="s">
        <v>131</v>
      </c>
      <c r="J579" s="145">
        <v>3525</v>
      </c>
      <c r="K579" s="145">
        <v>1343.864</v>
      </c>
      <c r="L579" s="145">
        <v>1343.864</v>
      </c>
      <c r="M579" s="48" t="s">
        <v>308</v>
      </c>
    </row>
    <row r="580" spans="1:13" s="171" customFormat="1" ht="33.75">
      <c r="A580" s="142" t="s">
        <v>181</v>
      </c>
      <c r="B580" s="143" t="s">
        <v>781</v>
      </c>
      <c r="C580" s="80"/>
      <c r="D580" s="7" t="s">
        <v>1201</v>
      </c>
      <c r="E580" s="6" t="s">
        <v>310</v>
      </c>
      <c r="F580" s="78" t="s">
        <v>424</v>
      </c>
      <c r="G580" s="142"/>
      <c r="H580" s="163" t="s">
        <v>205</v>
      </c>
      <c r="I580" s="142"/>
      <c r="J580" s="145">
        <v>526.71699999999998</v>
      </c>
      <c r="K580" s="145">
        <v>200.8</v>
      </c>
      <c r="L580" s="145">
        <v>200.8</v>
      </c>
      <c r="M580" s="48"/>
    </row>
    <row r="581" spans="1:13" s="171" customFormat="1" ht="78.75">
      <c r="A581" s="142" t="s">
        <v>181</v>
      </c>
      <c r="B581" s="143" t="s">
        <v>730</v>
      </c>
      <c r="C581" s="80" t="s">
        <v>404</v>
      </c>
      <c r="D581" s="7" t="s">
        <v>1268</v>
      </c>
      <c r="E581" s="6" t="s">
        <v>310</v>
      </c>
      <c r="F581" s="78" t="s">
        <v>375</v>
      </c>
      <c r="G581" s="142" t="s">
        <v>123</v>
      </c>
      <c r="H581" s="163" t="s">
        <v>205</v>
      </c>
      <c r="I581" s="142" t="s">
        <v>131</v>
      </c>
      <c r="J581" s="145">
        <v>526.71699999999998</v>
      </c>
      <c r="K581" s="145">
        <v>200.8</v>
      </c>
      <c r="L581" s="145">
        <v>200.8</v>
      </c>
      <c r="M581" s="48" t="s">
        <v>308</v>
      </c>
    </row>
    <row r="582" spans="1:13" s="164" customFormat="1" ht="135">
      <c r="A582" s="142" t="s">
        <v>181</v>
      </c>
      <c r="B582" s="143" t="s">
        <v>1037</v>
      </c>
      <c r="C582" s="169"/>
      <c r="D582" s="169"/>
      <c r="E582" s="169"/>
      <c r="F582" s="169"/>
      <c r="G582" s="142"/>
      <c r="H582" s="163" t="s">
        <v>1099</v>
      </c>
      <c r="I582" s="142"/>
      <c r="J582" s="145">
        <v>1640.3</v>
      </c>
      <c r="K582" s="145">
        <v>1640.3</v>
      </c>
      <c r="L582" s="145">
        <v>1640.3</v>
      </c>
      <c r="M582" s="48"/>
    </row>
    <row r="583" spans="1:13" s="171" customFormat="1" ht="45">
      <c r="A583" s="142" t="s">
        <v>181</v>
      </c>
      <c r="B583" s="143" t="s">
        <v>777</v>
      </c>
      <c r="C583" s="3"/>
      <c r="D583" s="77" t="s">
        <v>1203</v>
      </c>
      <c r="E583" s="78" t="s">
        <v>373</v>
      </c>
      <c r="F583" s="78" t="s">
        <v>338</v>
      </c>
      <c r="G583" s="142"/>
      <c r="H583" s="163" t="s">
        <v>206</v>
      </c>
      <c r="I583" s="142"/>
      <c r="J583" s="145">
        <v>432.25</v>
      </c>
      <c r="K583" s="145">
        <v>432.25</v>
      </c>
      <c r="L583" s="145">
        <v>432.25</v>
      </c>
      <c r="M583" s="48"/>
    </row>
    <row r="584" spans="1:13" s="171" customFormat="1" ht="78.75">
      <c r="A584" s="142" t="s">
        <v>181</v>
      </c>
      <c r="B584" s="143" t="s">
        <v>728</v>
      </c>
      <c r="C584" s="3" t="s">
        <v>372</v>
      </c>
      <c r="D584" s="81" t="s">
        <v>1281</v>
      </c>
      <c r="E584" s="78" t="s">
        <v>310</v>
      </c>
      <c r="F584" s="78" t="s">
        <v>383</v>
      </c>
      <c r="G584" s="142" t="s">
        <v>198</v>
      </c>
      <c r="H584" s="163" t="s">
        <v>206</v>
      </c>
      <c r="I584" s="142" t="s">
        <v>129</v>
      </c>
      <c r="J584" s="145">
        <v>432.25</v>
      </c>
      <c r="K584" s="145">
        <v>432.25</v>
      </c>
      <c r="L584" s="145">
        <v>432.25</v>
      </c>
      <c r="M584" s="48" t="s">
        <v>316</v>
      </c>
    </row>
    <row r="585" spans="1:13" s="171" customFormat="1" ht="45">
      <c r="A585" s="142" t="s">
        <v>181</v>
      </c>
      <c r="B585" s="143" t="s">
        <v>778</v>
      </c>
      <c r="C585" s="3"/>
      <c r="D585" s="77" t="s">
        <v>1203</v>
      </c>
      <c r="E585" s="78" t="s">
        <v>373</v>
      </c>
      <c r="F585" s="78" t="s">
        <v>338</v>
      </c>
      <c r="G585" s="142"/>
      <c r="H585" s="163" t="s">
        <v>207</v>
      </c>
      <c r="I585" s="142"/>
      <c r="J585" s="145">
        <v>232.75</v>
      </c>
      <c r="K585" s="145">
        <v>232.75</v>
      </c>
      <c r="L585" s="145">
        <v>232.75</v>
      </c>
      <c r="M585" s="48"/>
    </row>
    <row r="586" spans="1:13" s="171" customFormat="1" ht="78.75">
      <c r="A586" s="142" t="s">
        <v>181</v>
      </c>
      <c r="B586" s="143" t="s">
        <v>728</v>
      </c>
      <c r="C586" s="3" t="s">
        <v>372</v>
      </c>
      <c r="D586" s="81" t="s">
        <v>1281</v>
      </c>
      <c r="E586" s="78" t="s">
        <v>310</v>
      </c>
      <c r="F586" s="78" t="s">
        <v>383</v>
      </c>
      <c r="G586" s="142" t="s">
        <v>198</v>
      </c>
      <c r="H586" s="163" t="s">
        <v>207</v>
      </c>
      <c r="I586" s="142" t="s">
        <v>129</v>
      </c>
      <c r="J586" s="145">
        <v>232.75</v>
      </c>
      <c r="K586" s="145">
        <v>232.75</v>
      </c>
      <c r="L586" s="145">
        <v>232.75</v>
      </c>
      <c r="M586" s="48" t="s">
        <v>316</v>
      </c>
    </row>
    <row r="587" spans="1:13" s="171" customFormat="1" ht="45">
      <c r="A587" s="142" t="s">
        <v>181</v>
      </c>
      <c r="B587" s="143" t="s">
        <v>781</v>
      </c>
      <c r="C587" s="3"/>
      <c r="D587" s="77" t="s">
        <v>1203</v>
      </c>
      <c r="E587" s="78" t="s">
        <v>373</v>
      </c>
      <c r="F587" s="78" t="s">
        <v>338</v>
      </c>
      <c r="G587" s="142"/>
      <c r="H587" s="163" t="s">
        <v>208</v>
      </c>
      <c r="I587" s="142"/>
      <c r="J587" s="145">
        <v>762</v>
      </c>
      <c r="K587" s="145">
        <v>762</v>
      </c>
      <c r="L587" s="145">
        <v>762</v>
      </c>
      <c r="M587" s="48"/>
    </row>
    <row r="588" spans="1:13" s="171" customFormat="1" ht="78.75">
      <c r="A588" s="142" t="s">
        <v>181</v>
      </c>
      <c r="B588" s="143" t="s">
        <v>728</v>
      </c>
      <c r="C588" s="3" t="s">
        <v>372</v>
      </c>
      <c r="D588" s="81" t="s">
        <v>1281</v>
      </c>
      <c r="E588" s="78" t="s">
        <v>310</v>
      </c>
      <c r="F588" s="78" t="s">
        <v>383</v>
      </c>
      <c r="G588" s="142" t="s">
        <v>198</v>
      </c>
      <c r="H588" s="163" t="s">
        <v>208</v>
      </c>
      <c r="I588" s="142" t="s">
        <v>129</v>
      </c>
      <c r="J588" s="145">
        <v>762</v>
      </c>
      <c r="K588" s="145">
        <v>762</v>
      </c>
      <c r="L588" s="145">
        <v>762</v>
      </c>
      <c r="M588" s="48" t="s">
        <v>316</v>
      </c>
    </row>
    <row r="589" spans="1:13" s="171" customFormat="1" ht="45">
      <c r="A589" s="142" t="s">
        <v>181</v>
      </c>
      <c r="B589" s="143" t="s">
        <v>777</v>
      </c>
      <c r="C589" s="3"/>
      <c r="D589" s="77" t="s">
        <v>1203</v>
      </c>
      <c r="E589" s="78" t="s">
        <v>373</v>
      </c>
      <c r="F589" s="78" t="s">
        <v>338</v>
      </c>
      <c r="G589" s="142"/>
      <c r="H589" s="163" t="s">
        <v>209</v>
      </c>
      <c r="I589" s="142"/>
      <c r="J589" s="145">
        <v>64.599999999999994</v>
      </c>
      <c r="K589" s="145">
        <v>64.599999999999994</v>
      </c>
      <c r="L589" s="145">
        <v>64.599999999999994</v>
      </c>
      <c r="M589" s="48"/>
    </row>
    <row r="590" spans="1:13" s="171" customFormat="1" ht="78.75">
      <c r="A590" s="142" t="s">
        <v>181</v>
      </c>
      <c r="B590" s="143" t="s">
        <v>728</v>
      </c>
      <c r="C590" s="3" t="s">
        <v>372</v>
      </c>
      <c r="D590" s="81" t="s">
        <v>1281</v>
      </c>
      <c r="E590" s="78" t="s">
        <v>310</v>
      </c>
      <c r="F590" s="78" t="s">
        <v>383</v>
      </c>
      <c r="G590" s="142" t="s">
        <v>198</v>
      </c>
      <c r="H590" s="163" t="s">
        <v>209</v>
      </c>
      <c r="I590" s="142" t="s">
        <v>129</v>
      </c>
      <c r="J590" s="145">
        <v>64.599999999999994</v>
      </c>
      <c r="K590" s="145">
        <v>64.599999999999994</v>
      </c>
      <c r="L590" s="145">
        <v>64.599999999999994</v>
      </c>
      <c r="M590" s="48" t="s">
        <v>316</v>
      </c>
    </row>
    <row r="591" spans="1:13" s="171" customFormat="1" ht="45">
      <c r="A591" s="142" t="s">
        <v>181</v>
      </c>
      <c r="B591" s="143" t="s">
        <v>778</v>
      </c>
      <c r="C591" s="3"/>
      <c r="D591" s="77" t="s">
        <v>1203</v>
      </c>
      <c r="E591" s="78" t="s">
        <v>373</v>
      </c>
      <c r="F591" s="78" t="s">
        <v>338</v>
      </c>
      <c r="G591" s="142"/>
      <c r="H591" s="163" t="s">
        <v>210</v>
      </c>
      <c r="I591" s="142"/>
      <c r="J591" s="145">
        <v>34.799999999999997</v>
      </c>
      <c r="K591" s="145">
        <v>34.799999999999997</v>
      </c>
      <c r="L591" s="145">
        <v>34.799999999999997</v>
      </c>
      <c r="M591" s="48"/>
    </row>
    <row r="592" spans="1:13" s="171" customFormat="1" ht="78.75">
      <c r="A592" s="142" t="s">
        <v>181</v>
      </c>
      <c r="B592" s="143" t="s">
        <v>728</v>
      </c>
      <c r="C592" s="3" t="s">
        <v>372</v>
      </c>
      <c r="D592" s="81" t="s">
        <v>1281</v>
      </c>
      <c r="E592" s="78" t="s">
        <v>310</v>
      </c>
      <c r="F592" s="78" t="s">
        <v>383</v>
      </c>
      <c r="G592" s="142" t="s">
        <v>198</v>
      </c>
      <c r="H592" s="163" t="s">
        <v>210</v>
      </c>
      <c r="I592" s="142" t="s">
        <v>129</v>
      </c>
      <c r="J592" s="145">
        <v>34.799999999999997</v>
      </c>
      <c r="K592" s="145">
        <v>34.799999999999997</v>
      </c>
      <c r="L592" s="145">
        <v>34.799999999999997</v>
      </c>
      <c r="M592" s="48" t="s">
        <v>316</v>
      </c>
    </row>
    <row r="593" spans="1:13" s="171" customFormat="1" ht="45">
      <c r="A593" s="142" t="s">
        <v>181</v>
      </c>
      <c r="B593" s="143" t="s">
        <v>781</v>
      </c>
      <c r="C593" s="3"/>
      <c r="D593" s="77" t="s">
        <v>1203</v>
      </c>
      <c r="E593" s="78" t="s">
        <v>373</v>
      </c>
      <c r="F593" s="78" t="s">
        <v>338</v>
      </c>
      <c r="G593" s="142"/>
      <c r="H593" s="163" t="s">
        <v>211</v>
      </c>
      <c r="I593" s="142"/>
      <c r="J593" s="145">
        <v>113.9</v>
      </c>
      <c r="K593" s="145">
        <v>113.9</v>
      </c>
      <c r="L593" s="145">
        <v>113.9</v>
      </c>
      <c r="M593" s="48"/>
    </row>
    <row r="594" spans="1:13" s="171" customFormat="1" ht="78.75">
      <c r="A594" s="142" t="s">
        <v>181</v>
      </c>
      <c r="B594" s="143" t="s">
        <v>728</v>
      </c>
      <c r="C594" s="3" t="s">
        <v>372</v>
      </c>
      <c r="D594" s="81" t="s">
        <v>1281</v>
      </c>
      <c r="E594" s="78" t="s">
        <v>310</v>
      </c>
      <c r="F594" s="78" t="s">
        <v>383</v>
      </c>
      <c r="G594" s="142" t="s">
        <v>198</v>
      </c>
      <c r="H594" s="163" t="s">
        <v>211</v>
      </c>
      <c r="I594" s="142" t="s">
        <v>129</v>
      </c>
      <c r="J594" s="145">
        <v>113.9</v>
      </c>
      <c r="K594" s="145">
        <v>113.9</v>
      </c>
      <c r="L594" s="145">
        <v>113.9</v>
      </c>
      <c r="M594" s="48" t="s">
        <v>316</v>
      </c>
    </row>
    <row r="595" spans="1:13" s="164" customFormat="1" ht="112.5">
      <c r="A595" s="142" t="s">
        <v>181</v>
      </c>
      <c r="B595" s="143" t="s">
        <v>1038</v>
      </c>
      <c r="C595" s="169"/>
      <c r="D595" s="169"/>
      <c r="E595" s="169"/>
      <c r="F595" s="169"/>
      <c r="G595" s="142"/>
      <c r="H595" s="163" t="s">
        <v>1100</v>
      </c>
      <c r="I595" s="142"/>
      <c r="J595" s="145">
        <v>1160.9000000000001</v>
      </c>
      <c r="K595" s="145">
        <v>1160.9000000000001</v>
      </c>
      <c r="L595" s="145">
        <v>1160.9000000000001</v>
      </c>
      <c r="M595" s="48"/>
    </row>
    <row r="596" spans="1:13" s="171" customFormat="1" ht="45">
      <c r="A596" s="142" t="s">
        <v>181</v>
      </c>
      <c r="B596" s="143" t="s">
        <v>781</v>
      </c>
      <c r="C596" s="3"/>
      <c r="D596" s="77" t="s">
        <v>1203</v>
      </c>
      <c r="E596" s="3" t="s">
        <v>373</v>
      </c>
      <c r="F596" s="78" t="s">
        <v>338</v>
      </c>
      <c r="G596" s="142"/>
      <c r="H596" s="163" t="s">
        <v>212</v>
      </c>
      <c r="I596" s="142"/>
      <c r="J596" s="145">
        <v>1010</v>
      </c>
      <c r="K596" s="145">
        <v>1010</v>
      </c>
      <c r="L596" s="145">
        <v>1010</v>
      </c>
      <c r="M596" s="48"/>
    </row>
    <row r="597" spans="1:13" s="171" customFormat="1" ht="78.75">
      <c r="A597" s="142" t="s">
        <v>181</v>
      </c>
      <c r="B597" s="143" t="s">
        <v>728</v>
      </c>
      <c r="C597" s="3" t="s">
        <v>372</v>
      </c>
      <c r="D597" s="82" t="s">
        <v>1281</v>
      </c>
      <c r="E597" s="3" t="s">
        <v>310</v>
      </c>
      <c r="F597" s="78" t="s">
        <v>383</v>
      </c>
      <c r="G597" s="142" t="s">
        <v>198</v>
      </c>
      <c r="H597" s="163" t="s">
        <v>212</v>
      </c>
      <c r="I597" s="142" t="s">
        <v>129</v>
      </c>
      <c r="J597" s="145">
        <v>1010</v>
      </c>
      <c r="K597" s="145">
        <v>1010</v>
      </c>
      <c r="L597" s="145">
        <v>1010</v>
      </c>
      <c r="M597" s="48" t="s">
        <v>316</v>
      </c>
    </row>
    <row r="598" spans="1:13" s="171" customFormat="1" ht="45">
      <c r="A598" s="142" t="s">
        <v>181</v>
      </c>
      <c r="B598" s="143" t="s">
        <v>781</v>
      </c>
      <c r="C598" s="3"/>
      <c r="D598" s="77" t="s">
        <v>1203</v>
      </c>
      <c r="E598" s="3" t="s">
        <v>373</v>
      </c>
      <c r="F598" s="78" t="s">
        <v>338</v>
      </c>
      <c r="G598" s="142"/>
      <c r="H598" s="163" t="s">
        <v>213</v>
      </c>
      <c r="I598" s="142"/>
      <c r="J598" s="145">
        <v>150.9</v>
      </c>
      <c r="K598" s="145">
        <v>150.9</v>
      </c>
      <c r="L598" s="145">
        <v>150.9</v>
      </c>
      <c r="M598" s="48"/>
    </row>
    <row r="599" spans="1:13" s="171" customFormat="1" ht="78.75">
      <c r="A599" s="142" t="s">
        <v>181</v>
      </c>
      <c r="B599" s="143" t="s">
        <v>728</v>
      </c>
      <c r="C599" s="3" t="s">
        <v>372</v>
      </c>
      <c r="D599" s="82" t="s">
        <v>1281</v>
      </c>
      <c r="E599" s="3" t="s">
        <v>310</v>
      </c>
      <c r="F599" s="78" t="s">
        <v>383</v>
      </c>
      <c r="G599" s="142" t="s">
        <v>198</v>
      </c>
      <c r="H599" s="163" t="s">
        <v>213</v>
      </c>
      <c r="I599" s="142" t="s">
        <v>129</v>
      </c>
      <c r="J599" s="145">
        <v>150.9</v>
      </c>
      <c r="K599" s="145">
        <v>150.9</v>
      </c>
      <c r="L599" s="145">
        <v>150.9</v>
      </c>
      <c r="M599" s="48" t="s">
        <v>316</v>
      </c>
    </row>
    <row r="600" spans="1:13" s="164" customFormat="1" ht="78.75">
      <c r="A600" s="142" t="s">
        <v>181</v>
      </c>
      <c r="B600" s="143" t="s">
        <v>1039</v>
      </c>
      <c r="C600" s="169"/>
      <c r="D600" s="169"/>
      <c r="E600" s="169"/>
      <c r="F600" s="169"/>
      <c r="G600" s="142"/>
      <c r="H600" s="163" t="s">
        <v>1101</v>
      </c>
      <c r="I600" s="142"/>
      <c r="J600" s="145">
        <v>526</v>
      </c>
      <c r="K600" s="145">
        <v>526</v>
      </c>
      <c r="L600" s="145">
        <v>532.1</v>
      </c>
      <c r="M600" s="48"/>
    </row>
    <row r="601" spans="1:13" s="171" customFormat="1" ht="67.5">
      <c r="A601" s="142" t="s">
        <v>181</v>
      </c>
      <c r="B601" s="143" t="s">
        <v>782</v>
      </c>
      <c r="C601" s="3"/>
      <c r="D601" s="7" t="s">
        <v>1209</v>
      </c>
      <c r="E601" s="6" t="s">
        <v>402</v>
      </c>
      <c r="F601" s="78" t="s">
        <v>401</v>
      </c>
      <c r="G601" s="142"/>
      <c r="H601" s="163" t="s">
        <v>214</v>
      </c>
      <c r="I601" s="142"/>
      <c r="J601" s="145">
        <v>263</v>
      </c>
      <c r="K601" s="145">
        <v>263</v>
      </c>
      <c r="L601" s="145">
        <v>266.05</v>
      </c>
      <c r="M601" s="48"/>
    </row>
    <row r="602" spans="1:13" s="171" customFormat="1" ht="67.5">
      <c r="A602" s="142" t="s">
        <v>181</v>
      </c>
      <c r="B602" s="143" t="s">
        <v>728</v>
      </c>
      <c r="C602" s="3" t="s">
        <v>386</v>
      </c>
      <c r="D602" s="7" t="s">
        <v>1268</v>
      </c>
      <c r="E602" s="6" t="s">
        <v>310</v>
      </c>
      <c r="F602" s="78" t="s">
        <v>375</v>
      </c>
      <c r="G602" s="142" t="s">
        <v>188</v>
      </c>
      <c r="H602" s="163" t="s">
        <v>214</v>
      </c>
      <c r="I602" s="142" t="s">
        <v>129</v>
      </c>
      <c r="J602" s="145">
        <v>263</v>
      </c>
      <c r="K602" s="145">
        <v>263</v>
      </c>
      <c r="L602" s="145">
        <v>266.05</v>
      </c>
      <c r="M602" s="48" t="s">
        <v>308</v>
      </c>
    </row>
    <row r="603" spans="1:13" s="171" customFormat="1" ht="67.5">
      <c r="A603" s="142" t="s">
        <v>181</v>
      </c>
      <c r="B603" s="143" t="s">
        <v>783</v>
      </c>
      <c r="C603" s="3"/>
      <c r="D603" s="7" t="s">
        <v>1209</v>
      </c>
      <c r="E603" s="6" t="s">
        <v>402</v>
      </c>
      <c r="F603" s="78" t="s">
        <v>401</v>
      </c>
      <c r="G603" s="142"/>
      <c r="H603" s="163" t="s">
        <v>215</v>
      </c>
      <c r="I603" s="142"/>
      <c r="J603" s="145">
        <v>263</v>
      </c>
      <c r="K603" s="145">
        <v>263</v>
      </c>
      <c r="L603" s="145">
        <v>266.05</v>
      </c>
      <c r="M603" s="48"/>
    </row>
    <row r="604" spans="1:13" s="171" customFormat="1" ht="67.5">
      <c r="A604" s="142" t="s">
        <v>181</v>
      </c>
      <c r="B604" s="143" t="s">
        <v>728</v>
      </c>
      <c r="C604" s="3" t="s">
        <v>386</v>
      </c>
      <c r="D604" s="7" t="s">
        <v>1268</v>
      </c>
      <c r="E604" s="6" t="s">
        <v>310</v>
      </c>
      <c r="F604" s="78" t="s">
        <v>375</v>
      </c>
      <c r="G604" s="142" t="s">
        <v>188</v>
      </c>
      <c r="H604" s="163" t="s">
        <v>215</v>
      </c>
      <c r="I604" s="142" t="s">
        <v>129</v>
      </c>
      <c r="J604" s="145">
        <v>263</v>
      </c>
      <c r="K604" s="145">
        <v>263</v>
      </c>
      <c r="L604" s="145">
        <v>266.05</v>
      </c>
      <c r="M604" s="48" t="s">
        <v>308</v>
      </c>
    </row>
    <row r="605" spans="1:13" s="164" customFormat="1" ht="78.75">
      <c r="A605" s="142" t="s">
        <v>181</v>
      </c>
      <c r="B605" s="143" t="s">
        <v>1040</v>
      </c>
      <c r="C605" s="169"/>
      <c r="D605" s="169"/>
      <c r="E605" s="169"/>
      <c r="F605" s="169"/>
      <c r="G605" s="142"/>
      <c r="H605" s="163" t="s">
        <v>1102</v>
      </c>
      <c r="I605" s="142"/>
      <c r="J605" s="145">
        <v>8033.8230000000003</v>
      </c>
      <c r="K605" s="145">
        <v>7370.2</v>
      </c>
      <c r="L605" s="145">
        <v>7133.22</v>
      </c>
      <c r="M605" s="48"/>
    </row>
    <row r="606" spans="1:13" s="171" customFormat="1" ht="135">
      <c r="A606" s="142" t="s">
        <v>181</v>
      </c>
      <c r="B606" s="143" t="s">
        <v>784</v>
      </c>
      <c r="C606" s="80"/>
      <c r="D606" s="81" t="s">
        <v>1119</v>
      </c>
      <c r="E606" s="11" t="s">
        <v>399</v>
      </c>
      <c r="F606" s="11" t="s">
        <v>1123</v>
      </c>
      <c r="G606" s="142"/>
      <c r="H606" s="163" t="s">
        <v>216</v>
      </c>
      <c r="I606" s="142"/>
      <c r="J606" s="145">
        <v>3237.3229999999999</v>
      </c>
      <c r="K606" s="145">
        <v>2701.7</v>
      </c>
      <c r="L606" s="145">
        <v>2628.7</v>
      </c>
      <c r="M606" s="48"/>
    </row>
    <row r="607" spans="1:13" s="171" customFormat="1" ht="90">
      <c r="A607" s="142" t="s">
        <v>181</v>
      </c>
      <c r="B607" s="143" t="s">
        <v>730</v>
      </c>
      <c r="C607" s="80" t="s">
        <v>386</v>
      </c>
      <c r="D607" s="12" t="s">
        <v>1282</v>
      </c>
      <c r="E607" s="11" t="s">
        <v>310</v>
      </c>
      <c r="F607" s="11" t="s">
        <v>397</v>
      </c>
      <c r="G607" s="142" t="s">
        <v>188</v>
      </c>
      <c r="H607" s="163" t="s">
        <v>216</v>
      </c>
      <c r="I607" s="142" t="s">
        <v>131</v>
      </c>
      <c r="J607" s="145">
        <v>3237.3229999999999</v>
      </c>
      <c r="K607" s="145">
        <v>2701.7</v>
      </c>
      <c r="L607" s="145">
        <v>2628.7</v>
      </c>
      <c r="M607" s="48" t="s">
        <v>308</v>
      </c>
    </row>
    <row r="608" spans="1:13" s="171" customFormat="1" ht="56.25">
      <c r="A608" s="142" t="s">
        <v>181</v>
      </c>
      <c r="B608" s="143" t="s">
        <v>911</v>
      </c>
      <c r="C608" s="3"/>
      <c r="D608" s="81" t="s">
        <v>1119</v>
      </c>
      <c r="E608" s="78" t="s">
        <v>388</v>
      </c>
      <c r="F608" s="11" t="s">
        <v>1123</v>
      </c>
      <c r="G608" s="142"/>
      <c r="H608" s="163" t="s">
        <v>217</v>
      </c>
      <c r="I608" s="142"/>
      <c r="J608" s="145">
        <v>4796.5</v>
      </c>
      <c r="K608" s="145">
        <v>4668.5</v>
      </c>
      <c r="L608" s="145">
        <v>4504.5200000000004</v>
      </c>
      <c r="M608" s="48"/>
    </row>
    <row r="609" spans="1:13" s="171" customFormat="1" ht="112.5">
      <c r="A609" s="142" t="s">
        <v>181</v>
      </c>
      <c r="B609" s="143" t="s">
        <v>728</v>
      </c>
      <c r="C609" s="3" t="s">
        <v>1307</v>
      </c>
      <c r="D609" s="81" t="s">
        <v>1283</v>
      </c>
      <c r="E609" s="78" t="s">
        <v>310</v>
      </c>
      <c r="F609" s="78" t="s">
        <v>384</v>
      </c>
      <c r="G609" s="142" t="s">
        <v>188</v>
      </c>
      <c r="H609" s="163" t="s">
        <v>217</v>
      </c>
      <c r="I609" s="142" t="s">
        <v>129</v>
      </c>
      <c r="J609" s="145">
        <v>4796.5</v>
      </c>
      <c r="K609" s="145">
        <v>4668.5</v>
      </c>
      <c r="L609" s="145">
        <v>4504.5200000000004</v>
      </c>
      <c r="M609" s="48" t="s">
        <v>316</v>
      </c>
    </row>
    <row r="610" spans="1:13" s="164" customFormat="1" ht="78.75">
      <c r="A610" s="142" t="s">
        <v>181</v>
      </c>
      <c r="B610" s="143" t="s">
        <v>1041</v>
      </c>
      <c r="C610" s="169"/>
      <c r="D610" s="169"/>
      <c r="E610" s="169"/>
      <c r="F610" s="169"/>
      <c r="G610" s="142"/>
      <c r="H610" s="163" t="s">
        <v>1103</v>
      </c>
      <c r="I610" s="142"/>
      <c r="J610" s="145">
        <v>9041.1769999999997</v>
      </c>
      <c r="K610" s="145">
        <v>8245.5</v>
      </c>
      <c r="L610" s="145">
        <v>7980.78</v>
      </c>
      <c r="M610" s="48"/>
    </row>
    <row r="611" spans="1:13" s="171" customFormat="1" ht="135">
      <c r="A611" s="142" t="s">
        <v>181</v>
      </c>
      <c r="B611" s="143" t="s">
        <v>784</v>
      </c>
      <c r="C611" s="80"/>
      <c r="D611" s="81" t="s">
        <v>1119</v>
      </c>
      <c r="E611" s="11" t="s">
        <v>399</v>
      </c>
      <c r="F611" s="11" t="s">
        <v>1123</v>
      </c>
      <c r="G611" s="142"/>
      <c r="H611" s="163" t="s">
        <v>218</v>
      </c>
      <c r="I611" s="142"/>
      <c r="J611" s="145">
        <v>3687.377</v>
      </c>
      <c r="K611" s="145">
        <v>3077.3</v>
      </c>
      <c r="L611" s="145">
        <v>2994.1</v>
      </c>
      <c r="M611" s="48"/>
    </row>
    <row r="612" spans="1:13" s="171" customFormat="1" ht="90">
      <c r="A612" s="142" t="s">
        <v>181</v>
      </c>
      <c r="B612" s="143" t="s">
        <v>730</v>
      </c>
      <c r="C612" s="80" t="s">
        <v>386</v>
      </c>
      <c r="D612" s="12" t="s">
        <v>1282</v>
      </c>
      <c r="E612" s="11" t="s">
        <v>310</v>
      </c>
      <c r="F612" s="11" t="s">
        <v>1122</v>
      </c>
      <c r="G612" s="142" t="s">
        <v>188</v>
      </c>
      <c r="H612" s="163" t="s">
        <v>218</v>
      </c>
      <c r="I612" s="142" t="s">
        <v>131</v>
      </c>
      <c r="J612" s="145">
        <v>3687.377</v>
      </c>
      <c r="K612" s="145">
        <v>3077.3</v>
      </c>
      <c r="L612" s="145">
        <v>2994.1</v>
      </c>
      <c r="M612" s="48" t="s">
        <v>308</v>
      </c>
    </row>
    <row r="613" spans="1:13" s="171" customFormat="1" ht="56.25">
      <c r="A613" s="142" t="s">
        <v>181</v>
      </c>
      <c r="B613" s="143" t="s">
        <v>985</v>
      </c>
      <c r="C613" s="3"/>
      <c r="D613" s="7" t="s">
        <v>1209</v>
      </c>
      <c r="E613" s="6" t="s">
        <v>402</v>
      </c>
      <c r="F613" s="78" t="s">
        <v>401</v>
      </c>
      <c r="G613" s="142"/>
      <c r="H613" s="163" t="s">
        <v>921</v>
      </c>
      <c r="I613" s="142"/>
      <c r="J613" s="145">
        <v>43.9</v>
      </c>
      <c r="K613" s="145">
        <v>0</v>
      </c>
      <c r="L613" s="145">
        <v>0</v>
      </c>
      <c r="M613" s="48"/>
    </row>
    <row r="614" spans="1:13" s="171" customFormat="1" ht="56.25">
      <c r="A614" s="142" t="s">
        <v>181</v>
      </c>
      <c r="B614" s="143" t="s">
        <v>728</v>
      </c>
      <c r="C614" s="80" t="s">
        <v>386</v>
      </c>
      <c r="D614" s="81" t="s">
        <v>1223</v>
      </c>
      <c r="E614" s="78" t="s">
        <v>310</v>
      </c>
      <c r="F614" s="78" t="s">
        <v>1121</v>
      </c>
      <c r="G614" s="142" t="s">
        <v>188</v>
      </c>
      <c r="H614" s="163" t="s">
        <v>921</v>
      </c>
      <c r="I614" s="142" t="s">
        <v>129</v>
      </c>
      <c r="J614" s="145">
        <v>43.9</v>
      </c>
      <c r="K614" s="145">
        <v>0</v>
      </c>
      <c r="L614" s="145">
        <v>0</v>
      </c>
      <c r="M614" s="48" t="s">
        <v>316</v>
      </c>
    </row>
    <row r="615" spans="1:13" s="171" customFormat="1" ht="56.25">
      <c r="A615" s="142" t="s">
        <v>181</v>
      </c>
      <c r="B615" s="143" t="s">
        <v>911</v>
      </c>
      <c r="C615" s="3"/>
      <c r="D615" s="81" t="s">
        <v>1119</v>
      </c>
      <c r="E615" s="78" t="s">
        <v>388</v>
      </c>
      <c r="F615" s="11" t="s">
        <v>1123</v>
      </c>
      <c r="G615" s="142"/>
      <c r="H615" s="163" t="s">
        <v>219</v>
      </c>
      <c r="I615" s="142"/>
      <c r="J615" s="145">
        <v>5309.9</v>
      </c>
      <c r="K615" s="145">
        <v>5168.2</v>
      </c>
      <c r="L615" s="145">
        <v>4986.68</v>
      </c>
      <c r="M615" s="48"/>
    </row>
    <row r="616" spans="1:13" s="171" customFormat="1" ht="112.5">
      <c r="A616" s="142" t="s">
        <v>181</v>
      </c>
      <c r="B616" s="143" t="s">
        <v>728</v>
      </c>
      <c r="C616" s="3" t="s">
        <v>1307</v>
      </c>
      <c r="D616" s="81" t="s">
        <v>1283</v>
      </c>
      <c r="E616" s="78" t="s">
        <v>310</v>
      </c>
      <c r="F616" s="78" t="s">
        <v>384</v>
      </c>
      <c r="G616" s="142" t="s">
        <v>188</v>
      </c>
      <c r="H616" s="163" t="s">
        <v>219</v>
      </c>
      <c r="I616" s="142" t="s">
        <v>129</v>
      </c>
      <c r="J616" s="145">
        <v>5309.9</v>
      </c>
      <c r="K616" s="145">
        <v>5168.2</v>
      </c>
      <c r="L616" s="145">
        <v>4986.68</v>
      </c>
      <c r="M616" s="48" t="s">
        <v>316</v>
      </c>
    </row>
    <row r="617" spans="1:13" s="164" customFormat="1" ht="45">
      <c r="A617" s="142" t="s">
        <v>181</v>
      </c>
      <c r="B617" s="143" t="s">
        <v>1006</v>
      </c>
      <c r="C617" s="169"/>
      <c r="D617" s="169"/>
      <c r="E617" s="169"/>
      <c r="F617" s="169"/>
      <c r="G617" s="142"/>
      <c r="H617" s="163" t="s">
        <v>1068</v>
      </c>
      <c r="I617" s="142"/>
      <c r="J617" s="145">
        <v>299361.24488999997</v>
      </c>
      <c r="K617" s="145">
        <v>272634.51699999999</v>
      </c>
      <c r="L617" s="145">
        <v>275167.12</v>
      </c>
      <c r="M617" s="48"/>
    </row>
    <row r="618" spans="1:13" s="171" customFormat="1" ht="45">
      <c r="A618" s="142" t="s">
        <v>181</v>
      </c>
      <c r="B618" s="143" t="s">
        <v>785</v>
      </c>
      <c r="C618" s="3"/>
      <c r="D618" s="77" t="s">
        <v>1203</v>
      </c>
      <c r="E618" s="78" t="s">
        <v>373</v>
      </c>
      <c r="F618" s="78" t="s">
        <v>338</v>
      </c>
      <c r="G618" s="142"/>
      <c r="H618" s="163" t="s">
        <v>220</v>
      </c>
      <c r="I618" s="142"/>
      <c r="J618" s="145">
        <v>5363.1980000000003</v>
      </c>
      <c r="K618" s="145">
        <v>3667.51</v>
      </c>
      <c r="L618" s="145">
        <v>4367.51</v>
      </c>
      <c r="M618" s="48"/>
    </row>
    <row r="619" spans="1:13" s="171" customFormat="1" ht="78.75">
      <c r="A619" s="142" t="s">
        <v>181</v>
      </c>
      <c r="B619" s="143" t="s">
        <v>730</v>
      </c>
      <c r="C619" s="3" t="s">
        <v>393</v>
      </c>
      <c r="D619" s="81" t="s">
        <v>1284</v>
      </c>
      <c r="E619" s="78" t="s">
        <v>310</v>
      </c>
      <c r="F619" s="78" t="s">
        <v>434</v>
      </c>
      <c r="G619" s="142" t="s">
        <v>193</v>
      </c>
      <c r="H619" s="163" t="s">
        <v>220</v>
      </c>
      <c r="I619" s="142" t="s">
        <v>131</v>
      </c>
      <c r="J619" s="145">
        <v>5363.1980000000003</v>
      </c>
      <c r="K619" s="145">
        <v>3667.51</v>
      </c>
      <c r="L619" s="145">
        <v>4367.51</v>
      </c>
      <c r="M619" s="48" t="s">
        <v>316</v>
      </c>
    </row>
    <row r="620" spans="1:13" s="171" customFormat="1" ht="45">
      <c r="A620" s="142" t="s">
        <v>181</v>
      </c>
      <c r="B620" s="143" t="s">
        <v>786</v>
      </c>
      <c r="C620" s="3"/>
      <c r="D620" s="77" t="s">
        <v>1203</v>
      </c>
      <c r="E620" s="78" t="s">
        <v>373</v>
      </c>
      <c r="F620" s="78" t="s">
        <v>338</v>
      </c>
      <c r="G620" s="142"/>
      <c r="H620" s="163" t="s">
        <v>221</v>
      </c>
      <c r="I620" s="142"/>
      <c r="J620" s="145">
        <v>8353.7000000000007</v>
      </c>
      <c r="K620" s="145">
        <v>6563.424</v>
      </c>
      <c r="L620" s="145">
        <v>7563.424</v>
      </c>
      <c r="M620" s="48"/>
    </row>
    <row r="621" spans="1:13" s="171" customFormat="1" ht="78.75">
      <c r="A621" s="142" t="s">
        <v>181</v>
      </c>
      <c r="B621" s="143" t="s">
        <v>730</v>
      </c>
      <c r="C621" s="3" t="s">
        <v>393</v>
      </c>
      <c r="D621" s="81" t="s">
        <v>1285</v>
      </c>
      <c r="E621" s="78" t="s">
        <v>310</v>
      </c>
      <c r="F621" s="78" t="s">
        <v>434</v>
      </c>
      <c r="G621" s="142" t="s">
        <v>193</v>
      </c>
      <c r="H621" s="163" t="s">
        <v>221</v>
      </c>
      <c r="I621" s="142" t="s">
        <v>131</v>
      </c>
      <c r="J621" s="145">
        <v>8353.7000000000007</v>
      </c>
      <c r="K621" s="145">
        <v>6563.424</v>
      </c>
      <c r="L621" s="145">
        <v>7563.424</v>
      </c>
      <c r="M621" s="48" t="s">
        <v>316</v>
      </c>
    </row>
    <row r="622" spans="1:13" s="171" customFormat="1" ht="45">
      <c r="A622" s="142" t="s">
        <v>181</v>
      </c>
      <c r="B622" s="143" t="s">
        <v>787</v>
      </c>
      <c r="C622" s="3"/>
      <c r="D622" s="77" t="s">
        <v>1203</v>
      </c>
      <c r="E622" s="78" t="s">
        <v>373</v>
      </c>
      <c r="F622" s="78" t="s">
        <v>338</v>
      </c>
      <c r="G622" s="142"/>
      <c r="H622" s="163" t="s">
        <v>222</v>
      </c>
      <c r="I622" s="142"/>
      <c r="J622" s="145">
        <v>8560</v>
      </c>
      <c r="K622" s="145">
        <v>6548.73</v>
      </c>
      <c r="L622" s="145">
        <v>7381.3329999999996</v>
      </c>
      <c r="M622" s="48"/>
    </row>
    <row r="623" spans="1:13" s="171" customFormat="1" ht="78.75">
      <c r="A623" s="142" t="s">
        <v>181</v>
      </c>
      <c r="B623" s="143" t="s">
        <v>730</v>
      </c>
      <c r="C623" s="3" t="s">
        <v>393</v>
      </c>
      <c r="D623" s="81" t="s">
        <v>1286</v>
      </c>
      <c r="E623" s="78" t="s">
        <v>310</v>
      </c>
      <c r="F623" s="78" t="s">
        <v>434</v>
      </c>
      <c r="G623" s="142" t="s">
        <v>193</v>
      </c>
      <c r="H623" s="163" t="s">
        <v>222</v>
      </c>
      <c r="I623" s="142" t="s">
        <v>131</v>
      </c>
      <c r="J623" s="145">
        <v>8560</v>
      </c>
      <c r="K623" s="145">
        <v>6548.73</v>
      </c>
      <c r="L623" s="145">
        <v>7381.3329999999996</v>
      </c>
      <c r="M623" s="48" t="s">
        <v>316</v>
      </c>
    </row>
    <row r="624" spans="1:13" s="171" customFormat="1" ht="45">
      <c r="A624" s="142" t="s">
        <v>181</v>
      </c>
      <c r="B624" s="143" t="s">
        <v>788</v>
      </c>
      <c r="C624" s="80"/>
      <c r="D624" s="77" t="s">
        <v>1203</v>
      </c>
      <c r="E624" s="78" t="s">
        <v>373</v>
      </c>
      <c r="F624" s="78" t="s">
        <v>338</v>
      </c>
      <c r="G624" s="142"/>
      <c r="H624" s="163" t="s">
        <v>223</v>
      </c>
      <c r="I624" s="142"/>
      <c r="J624" s="145">
        <v>8420</v>
      </c>
      <c r="K624" s="145">
        <v>6220.1750000000002</v>
      </c>
      <c r="L624" s="145">
        <v>6220.1750000000002</v>
      </c>
      <c r="M624" s="48"/>
    </row>
    <row r="625" spans="1:13" s="171" customFormat="1" ht="78.75">
      <c r="A625" s="142" t="s">
        <v>181</v>
      </c>
      <c r="B625" s="143" t="s">
        <v>730</v>
      </c>
      <c r="C625" s="80" t="s">
        <v>386</v>
      </c>
      <c r="D625" s="81" t="s">
        <v>1287</v>
      </c>
      <c r="E625" s="78" t="s">
        <v>310</v>
      </c>
      <c r="F625" s="78" t="s">
        <v>432</v>
      </c>
      <c r="G625" s="142" t="s">
        <v>188</v>
      </c>
      <c r="H625" s="163" t="s">
        <v>223</v>
      </c>
      <c r="I625" s="142" t="s">
        <v>131</v>
      </c>
      <c r="J625" s="145">
        <v>8420</v>
      </c>
      <c r="K625" s="145">
        <v>6220.1750000000002</v>
      </c>
      <c r="L625" s="145">
        <v>6220.1750000000002</v>
      </c>
      <c r="M625" s="48" t="s">
        <v>316</v>
      </c>
    </row>
    <row r="626" spans="1:13" s="171" customFormat="1" ht="45">
      <c r="A626" s="142" t="s">
        <v>181</v>
      </c>
      <c r="B626" s="143" t="s">
        <v>789</v>
      </c>
      <c r="C626" s="80"/>
      <c r="D626" s="77" t="s">
        <v>1203</v>
      </c>
      <c r="E626" s="78" t="s">
        <v>373</v>
      </c>
      <c r="F626" s="78" t="s">
        <v>338</v>
      </c>
      <c r="G626" s="142"/>
      <c r="H626" s="163" t="s">
        <v>224</v>
      </c>
      <c r="I626" s="142"/>
      <c r="J626" s="145">
        <v>9500</v>
      </c>
      <c r="K626" s="145">
        <v>6282.4459999999999</v>
      </c>
      <c r="L626" s="145">
        <v>6282.4459999999999</v>
      </c>
      <c r="M626" s="48"/>
    </row>
    <row r="627" spans="1:13" s="171" customFormat="1" ht="78.75">
      <c r="A627" s="142" t="s">
        <v>181</v>
      </c>
      <c r="B627" s="143" t="s">
        <v>730</v>
      </c>
      <c r="C627" s="80" t="s">
        <v>386</v>
      </c>
      <c r="D627" s="81" t="s">
        <v>1288</v>
      </c>
      <c r="E627" s="78" t="s">
        <v>310</v>
      </c>
      <c r="F627" s="78" t="s">
        <v>430</v>
      </c>
      <c r="G627" s="142" t="s">
        <v>188</v>
      </c>
      <c r="H627" s="163" t="s">
        <v>224</v>
      </c>
      <c r="I627" s="142" t="s">
        <v>131</v>
      </c>
      <c r="J627" s="145">
        <v>9500</v>
      </c>
      <c r="K627" s="145">
        <v>6282.4459999999999</v>
      </c>
      <c r="L627" s="145">
        <v>6282.4459999999999</v>
      </c>
      <c r="M627" s="48" t="s">
        <v>316</v>
      </c>
    </row>
    <row r="628" spans="1:13" s="171" customFormat="1" ht="45">
      <c r="A628" s="142" t="s">
        <v>181</v>
      </c>
      <c r="B628" s="143" t="s">
        <v>790</v>
      </c>
      <c r="C628" s="80"/>
      <c r="D628" s="77" t="s">
        <v>1203</v>
      </c>
      <c r="E628" s="78" t="s">
        <v>373</v>
      </c>
      <c r="F628" s="78" t="s">
        <v>338</v>
      </c>
      <c r="G628" s="142"/>
      <c r="H628" s="163" t="s">
        <v>225</v>
      </c>
      <c r="I628" s="142"/>
      <c r="J628" s="145">
        <v>4687.2158899999995</v>
      </c>
      <c r="K628" s="145">
        <v>5117.2380000000003</v>
      </c>
      <c r="L628" s="145">
        <v>5117.2380000000003</v>
      </c>
      <c r="M628" s="48"/>
    </row>
    <row r="629" spans="1:13" s="171" customFormat="1" ht="78.75">
      <c r="A629" s="142" t="s">
        <v>181</v>
      </c>
      <c r="B629" s="143" t="s">
        <v>730</v>
      </c>
      <c r="C629" s="80" t="s">
        <v>404</v>
      </c>
      <c r="D629" s="81" t="s">
        <v>1289</v>
      </c>
      <c r="E629" s="78" t="s">
        <v>310</v>
      </c>
      <c r="F629" s="78" t="s">
        <v>377</v>
      </c>
      <c r="G629" s="142" t="s">
        <v>123</v>
      </c>
      <c r="H629" s="163" t="s">
        <v>225</v>
      </c>
      <c r="I629" s="142" t="s">
        <v>131</v>
      </c>
      <c r="J629" s="145">
        <v>4687.2158899999995</v>
      </c>
      <c r="K629" s="145">
        <v>5117.2380000000003</v>
      </c>
      <c r="L629" s="145">
        <v>5117.2380000000003</v>
      </c>
      <c r="M629" s="48" t="s">
        <v>316</v>
      </c>
    </row>
    <row r="630" spans="1:13" s="171" customFormat="1" ht="90">
      <c r="A630" s="142" t="s">
        <v>181</v>
      </c>
      <c r="B630" s="143" t="s">
        <v>791</v>
      </c>
      <c r="C630" s="76"/>
      <c r="D630" s="77" t="s">
        <v>1203</v>
      </c>
      <c r="E630" s="76" t="s">
        <v>373</v>
      </c>
      <c r="F630" s="78" t="s">
        <v>338</v>
      </c>
      <c r="G630" s="142"/>
      <c r="H630" s="163" t="s">
        <v>226</v>
      </c>
      <c r="I630" s="142"/>
      <c r="J630" s="145">
        <v>1441.2239999999999</v>
      </c>
      <c r="K630" s="145">
        <v>0</v>
      </c>
      <c r="L630" s="145">
        <v>0</v>
      </c>
      <c r="M630" s="48"/>
    </row>
    <row r="631" spans="1:13" s="171" customFormat="1" ht="112.5">
      <c r="A631" s="142" t="s">
        <v>181</v>
      </c>
      <c r="B631" s="143" t="s">
        <v>724</v>
      </c>
      <c r="C631" s="76" t="s">
        <v>404</v>
      </c>
      <c r="D631" s="7" t="s">
        <v>1219</v>
      </c>
      <c r="E631" s="6" t="s">
        <v>310</v>
      </c>
      <c r="F631" s="6" t="s">
        <v>394</v>
      </c>
      <c r="G631" s="142" t="s">
        <v>123</v>
      </c>
      <c r="H631" s="163" t="s">
        <v>226</v>
      </c>
      <c r="I631" s="142" t="s">
        <v>124</v>
      </c>
      <c r="J631" s="145">
        <v>1441.2239999999999</v>
      </c>
      <c r="K631" s="145">
        <v>0</v>
      </c>
      <c r="L631" s="145">
        <v>0</v>
      </c>
      <c r="M631" s="48" t="s">
        <v>316</v>
      </c>
    </row>
    <row r="632" spans="1:13" s="171" customFormat="1" ht="101.25">
      <c r="A632" s="142" t="s">
        <v>181</v>
      </c>
      <c r="B632" s="143" t="s">
        <v>792</v>
      </c>
      <c r="C632" s="76"/>
      <c r="D632" s="77" t="s">
        <v>1203</v>
      </c>
      <c r="E632" s="6" t="s">
        <v>373</v>
      </c>
      <c r="F632" s="78" t="s">
        <v>338</v>
      </c>
      <c r="G632" s="142"/>
      <c r="H632" s="163" t="s">
        <v>227</v>
      </c>
      <c r="I632" s="142"/>
      <c r="J632" s="145">
        <v>5384.9110000000001</v>
      </c>
      <c r="K632" s="145">
        <v>5710.8280000000004</v>
      </c>
      <c r="L632" s="145">
        <v>5710.8280000000004</v>
      </c>
      <c r="M632" s="48"/>
    </row>
    <row r="633" spans="1:13" s="171" customFormat="1" ht="78.75">
      <c r="A633" s="142" t="s">
        <v>181</v>
      </c>
      <c r="B633" s="143" t="s">
        <v>730</v>
      </c>
      <c r="C633" s="80" t="s">
        <v>404</v>
      </c>
      <c r="D633" s="7" t="s">
        <v>1268</v>
      </c>
      <c r="E633" s="6" t="s">
        <v>310</v>
      </c>
      <c r="F633" s="78" t="s">
        <v>375</v>
      </c>
      <c r="G633" s="142" t="s">
        <v>123</v>
      </c>
      <c r="H633" s="163" t="s">
        <v>227</v>
      </c>
      <c r="I633" s="142" t="s">
        <v>131</v>
      </c>
      <c r="J633" s="145">
        <v>5384.9110000000001</v>
      </c>
      <c r="K633" s="145">
        <v>5710.8280000000004</v>
      </c>
      <c r="L633" s="145">
        <v>5710.8280000000004</v>
      </c>
      <c r="M633" s="48" t="s">
        <v>308</v>
      </c>
    </row>
    <row r="634" spans="1:13" s="171" customFormat="1" ht="146.25">
      <c r="A634" s="142" t="s">
        <v>181</v>
      </c>
      <c r="B634" s="143" t="s">
        <v>793</v>
      </c>
      <c r="C634" s="76"/>
      <c r="D634" s="77" t="s">
        <v>1203</v>
      </c>
      <c r="E634" s="76" t="s">
        <v>373</v>
      </c>
      <c r="F634" s="78" t="s">
        <v>338</v>
      </c>
      <c r="G634" s="142"/>
      <c r="H634" s="163" t="s">
        <v>228</v>
      </c>
      <c r="I634" s="142"/>
      <c r="J634" s="145">
        <v>1681.4280000000001</v>
      </c>
      <c r="K634" s="145">
        <v>0</v>
      </c>
      <c r="L634" s="145">
        <v>0</v>
      </c>
      <c r="M634" s="48"/>
    </row>
    <row r="635" spans="1:13" s="171" customFormat="1" ht="112.5">
      <c r="A635" s="142" t="s">
        <v>181</v>
      </c>
      <c r="B635" s="143" t="s">
        <v>724</v>
      </c>
      <c r="C635" s="76" t="s">
        <v>404</v>
      </c>
      <c r="D635" s="7" t="s">
        <v>1219</v>
      </c>
      <c r="E635" s="6" t="s">
        <v>310</v>
      </c>
      <c r="F635" s="6" t="s">
        <v>394</v>
      </c>
      <c r="G635" s="142" t="s">
        <v>123</v>
      </c>
      <c r="H635" s="163" t="s">
        <v>228</v>
      </c>
      <c r="I635" s="142" t="s">
        <v>124</v>
      </c>
      <c r="J635" s="145">
        <v>1681.4280000000001</v>
      </c>
      <c r="K635" s="145">
        <v>0</v>
      </c>
      <c r="L635" s="145">
        <v>0</v>
      </c>
      <c r="M635" s="48" t="s">
        <v>308</v>
      </c>
    </row>
    <row r="636" spans="1:13" s="171" customFormat="1" ht="67.5">
      <c r="A636" s="142" t="s">
        <v>181</v>
      </c>
      <c r="B636" s="143" t="s">
        <v>794</v>
      </c>
      <c r="C636" s="3"/>
      <c r="D636" s="77" t="s">
        <v>1203</v>
      </c>
      <c r="E636" s="6" t="s">
        <v>373</v>
      </c>
      <c r="F636" s="78" t="s">
        <v>338</v>
      </c>
      <c r="G636" s="142"/>
      <c r="H636" s="163" t="s">
        <v>229</v>
      </c>
      <c r="I636" s="142"/>
      <c r="J636" s="145">
        <v>5940.6949999999997</v>
      </c>
      <c r="K636" s="145">
        <v>5940.6949999999997</v>
      </c>
      <c r="L636" s="145">
        <v>5940.6949999999997</v>
      </c>
      <c r="M636" s="48"/>
    </row>
    <row r="637" spans="1:13" s="171" customFormat="1" ht="78.75">
      <c r="A637" s="142" t="s">
        <v>181</v>
      </c>
      <c r="B637" s="143" t="s">
        <v>730</v>
      </c>
      <c r="C637" s="3" t="s">
        <v>393</v>
      </c>
      <c r="D637" s="7" t="s">
        <v>1268</v>
      </c>
      <c r="E637" s="6" t="s">
        <v>310</v>
      </c>
      <c r="F637" s="78" t="s">
        <v>375</v>
      </c>
      <c r="G637" s="142" t="s">
        <v>193</v>
      </c>
      <c r="H637" s="163" t="s">
        <v>229</v>
      </c>
      <c r="I637" s="142" t="s">
        <v>131</v>
      </c>
      <c r="J637" s="145">
        <v>5940.6949999999997</v>
      </c>
      <c r="K637" s="145">
        <v>5940.6949999999997</v>
      </c>
      <c r="L637" s="145">
        <v>5940.6949999999997</v>
      </c>
      <c r="M637" s="48" t="s">
        <v>308</v>
      </c>
    </row>
    <row r="638" spans="1:13" s="171" customFormat="1" ht="67.5">
      <c r="A638" s="142" t="s">
        <v>181</v>
      </c>
      <c r="B638" s="143" t="s">
        <v>795</v>
      </c>
      <c r="C638" s="3"/>
      <c r="D638" s="77" t="s">
        <v>1203</v>
      </c>
      <c r="E638" s="6" t="s">
        <v>373</v>
      </c>
      <c r="F638" s="78" t="s">
        <v>338</v>
      </c>
      <c r="G638" s="142"/>
      <c r="H638" s="163" t="s">
        <v>230</v>
      </c>
      <c r="I638" s="142"/>
      <c r="J638" s="145">
        <v>13516.748</v>
      </c>
      <c r="K638" s="145">
        <v>13516.748</v>
      </c>
      <c r="L638" s="145">
        <v>13516.748</v>
      </c>
      <c r="M638" s="48"/>
    </row>
    <row r="639" spans="1:13" s="171" customFormat="1" ht="78.75">
      <c r="A639" s="142" t="s">
        <v>181</v>
      </c>
      <c r="B639" s="143" t="s">
        <v>730</v>
      </c>
      <c r="C639" s="3" t="s">
        <v>393</v>
      </c>
      <c r="D639" s="7" t="s">
        <v>1268</v>
      </c>
      <c r="E639" s="6" t="s">
        <v>310</v>
      </c>
      <c r="F639" s="78" t="s">
        <v>375</v>
      </c>
      <c r="G639" s="142" t="s">
        <v>193</v>
      </c>
      <c r="H639" s="163" t="s">
        <v>230</v>
      </c>
      <c r="I639" s="142" t="s">
        <v>131</v>
      </c>
      <c r="J639" s="145">
        <v>13516.748</v>
      </c>
      <c r="K639" s="145">
        <v>13516.748</v>
      </c>
      <c r="L639" s="145">
        <v>13516.748</v>
      </c>
      <c r="M639" s="48" t="s">
        <v>308</v>
      </c>
    </row>
    <row r="640" spans="1:13" s="171" customFormat="1" ht="67.5">
      <c r="A640" s="142" t="s">
        <v>181</v>
      </c>
      <c r="B640" s="143" t="s">
        <v>796</v>
      </c>
      <c r="C640" s="3"/>
      <c r="D640" s="77" t="s">
        <v>1203</v>
      </c>
      <c r="E640" s="6" t="s">
        <v>373</v>
      </c>
      <c r="F640" s="78" t="s">
        <v>338</v>
      </c>
      <c r="G640" s="142"/>
      <c r="H640" s="163" t="s">
        <v>231</v>
      </c>
      <c r="I640" s="142"/>
      <c r="J640" s="145">
        <v>6632.16</v>
      </c>
      <c r="K640" s="145">
        <v>6632.16</v>
      </c>
      <c r="L640" s="145">
        <v>6632.16</v>
      </c>
      <c r="M640" s="48"/>
    </row>
    <row r="641" spans="1:13" s="171" customFormat="1" ht="78.75">
      <c r="A641" s="142" t="s">
        <v>181</v>
      </c>
      <c r="B641" s="143" t="s">
        <v>730</v>
      </c>
      <c r="C641" s="3" t="s">
        <v>393</v>
      </c>
      <c r="D641" s="7" t="s">
        <v>1268</v>
      </c>
      <c r="E641" s="6" t="s">
        <v>310</v>
      </c>
      <c r="F641" s="78" t="s">
        <v>375</v>
      </c>
      <c r="G641" s="142" t="s">
        <v>193</v>
      </c>
      <c r="H641" s="163" t="s">
        <v>231</v>
      </c>
      <c r="I641" s="142" t="s">
        <v>131</v>
      </c>
      <c r="J641" s="145">
        <v>6632.16</v>
      </c>
      <c r="K641" s="145">
        <v>6632.16</v>
      </c>
      <c r="L641" s="145">
        <v>6632.16</v>
      </c>
      <c r="M641" s="48" t="s">
        <v>308</v>
      </c>
    </row>
    <row r="642" spans="1:13" s="171" customFormat="1" ht="67.5">
      <c r="A642" s="142" t="s">
        <v>181</v>
      </c>
      <c r="B642" s="143" t="s">
        <v>797</v>
      </c>
      <c r="C642" s="80"/>
      <c r="D642" s="77" t="s">
        <v>1203</v>
      </c>
      <c r="E642" s="6" t="s">
        <v>373</v>
      </c>
      <c r="F642" s="78" t="s">
        <v>338</v>
      </c>
      <c r="G642" s="142"/>
      <c r="H642" s="163" t="s">
        <v>232</v>
      </c>
      <c r="I642" s="142"/>
      <c r="J642" s="145">
        <v>3243.9879999999998</v>
      </c>
      <c r="K642" s="145">
        <v>3243.9879999999998</v>
      </c>
      <c r="L642" s="145">
        <v>3243.9879999999998</v>
      </c>
      <c r="M642" s="48"/>
    </row>
    <row r="643" spans="1:13" s="171" customFormat="1" ht="78.75">
      <c r="A643" s="142" t="s">
        <v>181</v>
      </c>
      <c r="B643" s="143" t="s">
        <v>730</v>
      </c>
      <c r="C643" s="80" t="s">
        <v>404</v>
      </c>
      <c r="D643" s="7" t="s">
        <v>1268</v>
      </c>
      <c r="E643" s="6" t="s">
        <v>310</v>
      </c>
      <c r="F643" s="78" t="s">
        <v>375</v>
      </c>
      <c r="G643" s="142" t="s">
        <v>123</v>
      </c>
      <c r="H643" s="163" t="s">
        <v>232</v>
      </c>
      <c r="I643" s="142" t="s">
        <v>131</v>
      </c>
      <c r="J643" s="145">
        <v>3243.9879999999998</v>
      </c>
      <c r="K643" s="145">
        <v>3243.9879999999998</v>
      </c>
      <c r="L643" s="145">
        <v>3243.9879999999998</v>
      </c>
      <c r="M643" s="48" t="s">
        <v>308</v>
      </c>
    </row>
    <row r="644" spans="1:13" s="171" customFormat="1" ht="112.5">
      <c r="A644" s="142" t="s">
        <v>181</v>
      </c>
      <c r="B644" s="143" t="s">
        <v>798</v>
      </c>
      <c r="C644" s="76"/>
      <c r="D644" s="77" t="s">
        <v>1203</v>
      </c>
      <c r="E644" s="76" t="s">
        <v>373</v>
      </c>
      <c r="F644" s="78" t="s">
        <v>338</v>
      </c>
      <c r="G644" s="142"/>
      <c r="H644" s="163" t="s">
        <v>233</v>
      </c>
      <c r="I644" s="142"/>
      <c r="J644" s="145">
        <v>880.74800000000005</v>
      </c>
      <c r="K644" s="145">
        <v>0</v>
      </c>
      <c r="L644" s="145">
        <v>0</v>
      </c>
      <c r="M644" s="48"/>
    </row>
    <row r="645" spans="1:13" s="171" customFormat="1" ht="112.5">
      <c r="A645" s="142" t="s">
        <v>181</v>
      </c>
      <c r="B645" s="143" t="s">
        <v>724</v>
      </c>
      <c r="C645" s="76" t="s">
        <v>404</v>
      </c>
      <c r="D645" s="7" t="s">
        <v>1219</v>
      </c>
      <c r="E645" s="6" t="s">
        <v>310</v>
      </c>
      <c r="F645" s="6" t="s">
        <v>394</v>
      </c>
      <c r="G645" s="142" t="s">
        <v>123</v>
      </c>
      <c r="H645" s="163" t="s">
        <v>233</v>
      </c>
      <c r="I645" s="142" t="s">
        <v>124</v>
      </c>
      <c r="J645" s="145">
        <v>880.74800000000005</v>
      </c>
      <c r="K645" s="145">
        <v>0</v>
      </c>
      <c r="L645" s="145">
        <v>0</v>
      </c>
      <c r="M645" s="48" t="s">
        <v>308</v>
      </c>
    </row>
    <row r="646" spans="1:13" s="171" customFormat="1" ht="90">
      <c r="A646" s="142" t="s">
        <v>181</v>
      </c>
      <c r="B646" s="143" t="s">
        <v>799</v>
      </c>
      <c r="C646" s="3"/>
      <c r="D646" s="77" t="s">
        <v>1203</v>
      </c>
      <c r="E646" s="11" t="s">
        <v>373</v>
      </c>
      <c r="F646" s="78" t="s">
        <v>338</v>
      </c>
      <c r="G646" s="142"/>
      <c r="H646" s="163" t="s">
        <v>234</v>
      </c>
      <c r="I646" s="142"/>
      <c r="J646" s="145">
        <v>198</v>
      </c>
      <c r="K646" s="145">
        <v>198</v>
      </c>
      <c r="L646" s="145">
        <v>198</v>
      </c>
      <c r="M646" s="48"/>
    </row>
    <row r="647" spans="1:13" s="171" customFormat="1" ht="90">
      <c r="A647" s="142" t="s">
        <v>181</v>
      </c>
      <c r="B647" s="143" t="s">
        <v>758</v>
      </c>
      <c r="C647" s="3" t="s">
        <v>422</v>
      </c>
      <c r="D647" s="7" t="s">
        <v>443</v>
      </c>
      <c r="E647" s="11" t="s">
        <v>310</v>
      </c>
      <c r="F647" s="6" t="s">
        <v>442</v>
      </c>
      <c r="G647" s="142" t="s">
        <v>198</v>
      </c>
      <c r="H647" s="163" t="s">
        <v>234</v>
      </c>
      <c r="I647" s="142" t="s">
        <v>163</v>
      </c>
      <c r="J647" s="145">
        <v>198</v>
      </c>
      <c r="K647" s="145">
        <v>198</v>
      </c>
      <c r="L647" s="145">
        <v>198</v>
      </c>
      <c r="M647" s="48" t="s">
        <v>316</v>
      </c>
    </row>
    <row r="648" spans="1:13" s="171" customFormat="1" ht="78.75">
      <c r="A648" s="142" t="s">
        <v>181</v>
      </c>
      <c r="B648" s="143" t="s">
        <v>800</v>
      </c>
      <c r="C648" s="3"/>
      <c r="D648" s="77" t="s">
        <v>1203</v>
      </c>
      <c r="E648" s="11" t="s">
        <v>373</v>
      </c>
      <c r="F648" s="78" t="s">
        <v>338</v>
      </c>
      <c r="G648" s="142"/>
      <c r="H648" s="163" t="s">
        <v>235</v>
      </c>
      <c r="I648" s="142"/>
      <c r="J648" s="145">
        <v>299.39999999999998</v>
      </c>
      <c r="K648" s="145">
        <v>250</v>
      </c>
      <c r="L648" s="145">
        <v>250</v>
      </c>
      <c r="M648" s="48"/>
    </row>
    <row r="649" spans="1:13" s="171" customFormat="1" ht="56.25">
      <c r="A649" s="142" t="s">
        <v>181</v>
      </c>
      <c r="B649" s="143" t="s">
        <v>639</v>
      </c>
      <c r="C649" s="3" t="s">
        <v>422</v>
      </c>
      <c r="D649" s="14" t="s">
        <v>1178</v>
      </c>
      <c r="E649" s="11" t="s">
        <v>310</v>
      </c>
      <c r="F649" s="11" t="s">
        <v>1179</v>
      </c>
      <c r="G649" s="142" t="s">
        <v>198</v>
      </c>
      <c r="H649" s="163" t="s">
        <v>235</v>
      </c>
      <c r="I649" s="142" t="s">
        <v>3</v>
      </c>
      <c r="J649" s="145">
        <v>299.39999999999998</v>
      </c>
      <c r="K649" s="145">
        <v>250</v>
      </c>
      <c r="L649" s="145">
        <v>250</v>
      </c>
      <c r="M649" s="48" t="s">
        <v>316</v>
      </c>
    </row>
    <row r="650" spans="1:13" s="171" customFormat="1" ht="45">
      <c r="A650" s="142" t="s">
        <v>181</v>
      </c>
      <c r="B650" s="143" t="s">
        <v>801</v>
      </c>
      <c r="C650" s="3"/>
      <c r="D650" s="77" t="s">
        <v>1203</v>
      </c>
      <c r="E650" s="11" t="s">
        <v>373</v>
      </c>
      <c r="F650" s="78" t="s">
        <v>338</v>
      </c>
      <c r="G650" s="142"/>
      <c r="H650" s="163" t="s">
        <v>236</v>
      </c>
      <c r="I650" s="142"/>
      <c r="J650" s="145">
        <v>53.6</v>
      </c>
      <c r="K650" s="145">
        <v>50</v>
      </c>
      <c r="L650" s="145">
        <v>50</v>
      </c>
      <c r="M650" s="48"/>
    </row>
    <row r="651" spans="1:13" s="171" customFormat="1" ht="78.75">
      <c r="A651" s="142" t="s">
        <v>181</v>
      </c>
      <c r="B651" s="143" t="s">
        <v>872</v>
      </c>
      <c r="C651" s="3" t="s">
        <v>422</v>
      </c>
      <c r="D651" s="14" t="s">
        <v>1237</v>
      </c>
      <c r="E651" s="11" t="s">
        <v>310</v>
      </c>
      <c r="F651" s="11" t="s">
        <v>1166</v>
      </c>
      <c r="G651" s="142" t="s">
        <v>198</v>
      </c>
      <c r="H651" s="163" t="s">
        <v>236</v>
      </c>
      <c r="I651" s="142" t="s">
        <v>920</v>
      </c>
      <c r="J651" s="145">
        <v>53.6</v>
      </c>
      <c r="K651" s="145">
        <v>50</v>
      </c>
      <c r="L651" s="145">
        <v>50</v>
      </c>
      <c r="M651" s="48" t="s">
        <v>308</v>
      </c>
    </row>
    <row r="652" spans="1:13" s="171" customFormat="1" ht="78.75">
      <c r="A652" s="142" t="s">
        <v>181</v>
      </c>
      <c r="B652" s="143" t="s">
        <v>802</v>
      </c>
      <c r="C652" s="3"/>
      <c r="D652" s="77" t="s">
        <v>1203</v>
      </c>
      <c r="E652" s="78" t="s">
        <v>373</v>
      </c>
      <c r="F652" s="78" t="s">
        <v>338</v>
      </c>
      <c r="G652" s="142"/>
      <c r="H652" s="163" t="s">
        <v>237</v>
      </c>
      <c r="I652" s="142"/>
      <c r="J652" s="145">
        <v>36.94</v>
      </c>
      <c r="K652" s="145">
        <v>36.94</v>
      </c>
      <c r="L652" s="145">
        <v>36.94</v>
      </c>
      <c r="M652" s="48"/>
    </row>
    <row r="653" spans="1:13" s="171" customFormat="1" ht="78.75">
      <c r="A653" s="142" t="s">
        <v>181</v>
      </c>
      <c r="B653" s="143" t="s">
        <v>728</v>
      </c>
      <c r="C653" s="3" t="s">
        <v>393</v>
      </c>
      <c r="D653" s="81" t="s">
        <v>1214</v>
      </c>
      <c r="E653" s="78" t="s">
        <v>310</v>
      </c>
      <c r="F653" s="78" t="s">
        <v>379</v>
      </c>
      <c r="G653" s="142" t="s">
        <v>193</v>
      </c>
      <c r="H653" s="163" t="s">
        <v>237</v>
      </c>
      <c r="I653" s="142" t="s">
        <v>129</v>
      </c>
      <c r="J653" s="145">
        <v>36.94</v>
      </c>
      <c r="K653" s="145">
        <v>36.94</v>
      </c>
      <c r="L653" s="145">
        <v>36.94</v>
      </c>
      <c r="M653" s="48" t="s">
        <v>316</v>
      </c>
    </row>
    <row r="654" spans="1:13" s="171" customFormat="1" ht="78.75">
      <c r="A654" s="142" t="s">
        <v>181</v>
      </c>
      <c r="B654" s="143" t="s">
        <v>803</v>
      </c>
      <c r="C654" s="3"/>
      <c r="D654" s="77" t="s">
        <v>1203</v>
      </c>
      <c r="E654" s="78" t="s">
        <v>373</v>
      </c>
      <c r="F654" s="78" t="s">
        <v>338</v>
      </c>
      <c r="G654" s="142"/>
      <c r="H654" s="163" t="s">
        <v>238</v>
      </c>
      <c r="I654" s="142"/>
      <c r="J654" s="145">
        <v>40</v>
      </c>
      <c r="K654" s="145">
        <v>40</v>
      </c>
      <c r="L654" s="145">
        <v>40</v>
      </c>
      <c r="M654" s="48"/>
    </row>
    <row r="655" spans="1:13" s="171" customFormat="1" ht="78.75">
      <c r="A655" s="142" t="s">
        <v>181</v>
      </c>
      <c r="B655" s="143" t="s">
        <v>728</v>
      </c>
      <c r="C655" s="3" t="s">
        <v>393</v>
      </c>
      <c r="D655" s="81" t="s">
        <v>1214</v>
      </c>
      <c r="E655" s="78" t="s">
        <v>310</v>
      </c>
      <c r="F655" s="78" t="s">
        <v>379</v>
      </c>
      <c r="G655" s="142" t="s">
        <v>193</v>
      </c>
      <c r="H655" s="163" t="s">
        <v>238</v>
      </c>
      <c r="I655" s="142" t="s">
        <v>129</v>
      </c>
      <c r="J655" s="145">
        <v>40</v>
      </c>
      <c r="K655" s="145">
        <v>40</v>
      </c>
      <c r="L655" s="145">
        <v>40</v>
      </c>
      <c r="M655" s="48" t="s">
        <v>316</v>
      </c>
    </row>
    <row r="656" spans="1:13" s="171" customFormat="1" ht="78.75">
      <c r="A656" s="142" t="s">
        <v>181</v>
      </c>
      <c r="B656" s="143" t="s">
        <v>804</v>
      </c>
      <c r="C656" s="3"/>
      <c r="D656" s="77" t="s">
        <v>1203</v>
      </c>
      <c r="E656" s="78" t="s">
        <v>373</v>
      </c>
      <c r="F656" s="78" t="s">
        <v>338</v>
      </c>
      <c r="G656" s="142"/>
      <c r="H656" s="163" t="s">
        <v>239</v>
      </c>
      <c r="I656" s="142"/>
      <c r="J656" s="145">
        <v>35.64</v>
      </c>
      <c r="K656" s="145">
        <v>32.4</v>
      </c>
      <c r="L656" s="145">
        <v>32.4</v>
      </c>
      <c r="M656" s="48"/>
    </row>
    <row r="657" spans="1:13" s="171" customFormat="1" ht="78.75">
      <c r="A657" s="142" t="s">
        <v>181</v>
      </c>
      <c r="B657" s="143" t="s">
        <v>728</v>
      </c>
      <c r="C657" s="3" t="s">
        <v>393</v>
      </c>
      <c r="D657" s="81" t="s">
        <v>1214</v>
      </c>
      <c r="E657" s="78" t="s">
        <v>310</v>
      </c>
      <c r="F657" s="78" t="s">
        <v>379</v>
      </c>
      <c r="G657" s="142" t="s">
        <v>193</v>
      </c>
      <c r="H657" s="163" t="s">
        <v>239</v>
      </c>
      <c r="I657" s="142" t="s">
        <v>129</v>
      </c>
      <c r="J657" s="145">
        <v>35.64</v>
      </c>
      <c r="K657" s="145">
        <v>32.4</v>
      </c>
      <c r="L657" s="145">
        <v>32.4</v>
      </c>
      <c r="M657" s="48" t="s">
        <v>316</v>
      </c>
    </row>
    <row r="658" spans="1:13" s="171" customFormat="1" ht="78.75">
      <c r="A658" s="142" t="s">
        <v>181</v>
      </c>
      <c r="B658" s="143" t="s">
        <v>805</v>
      </c>
      <c r="C658" s="3"/>
      <c r="D658" s="77" t="s">
        <v>1203</v>
      </c>
      <c r="E658" s="78" t="s">
        <v>373</v>
      </c>
      <c r="F658" s="78" t="s">
        <v>338</v>
      </c>
      <c r="G658" s="142"/>
      <c r="H658" s="163" t="s">
        <v>240</v>
      </c>
      <c r="I658" s="142"/>
      <c r="J658" s="145">
        <v>39.116</v>
      </c>
      <c r="K658" s="145">
        <v>35.56</v>
      </c>
      <c r="L658" s="145">
        <v>35.56</v>
      </c>
      <c r="M658" s="48"/>
    </row>
    <row r="659" spans="1:13" s="171" customFormat="1" ht="78.75">
      <c r="A659" s="142" t="s">
        <v>181</v>
      </c>
      <c r="B659" s="143" t="s">
        <v>728</v>
      </c>
      <c r="C659" s="3" t="s">
        <v>386</v>
      </c>
      <c r="D659" s="81" t="s">
        <v>1214</v>
      </c>
      <c r="E659" s="78" t="s">
        <v>310</v>
      </c>
      <c r="F659" s="78" t="s">
        <v>379</v>
      </c>
      <c r="G659" s="142" t="s">
        <v>188</v>
      </c>
      <c r="H659" s="163" t="s">
        <v>240</v>
      </c>
      <c r="I659" s="142" t="s">
        <v>129</v>
      </c>
      <c r="J659" s="145">
        <v>39.116</v>
      </c>
      <c r="K659" s="145">
        <v>35.56</v>
      </c>
      <c r="L659" s="145">
        <v>35.56</v>
      </c>
      <c r="M659" s="48" t="s">
        <v>316</v>
      </c>
    </row>
    <row r="660" spans="1:13" s="171" customFormat="1" ht="78.75">
      <c r="A660" s="142" t="s">
        <v>181</v>
      </c>
      <c r="B660" s="143" t="s">
        <v>806</v>
      </c>
      <c r="C660" s="3"/>
      <c r="D660" s="77" t="s">
        <v>1203</v>
      </c>
      <c r="E660" s="78" t="s">
        <v>373</v>
      </c>
      <c r="F660" s="78" t="s">
        <v>338</v>
      </c>
      <c r="G660" s="142"/>
      <c r="H660" s="163" t="s">
        <v>241</v>
      </c>
      <c r="I660" s="142"/>
      <c r="J660" s="145">
        <v>40</v>
      </c>
      <c r="K660" s="145">
        <v>40</v>
      </c>
      <c r="L660" s="145">
        <v>40</v>
      </c>
      <c r="M660" s="48"/>
    </row>
    <row r="661" spans="1:13" s="171" customFormat="1" ht="78.75">
      <c r="A661" s="142" t="s">
        <v>181</v>
      </c>
      <c r="B661" s="143" t="s">
        <v>728</v>
      </c>
      <c r="C661" s="3" t="s">
        <v>386</v>
      </c>
      <c r="D661" s="81" t="s">
        <v>1214</v>
      </c>
      <c r="E661" s="78" t="s">
        <v>310</v>
      </c>
      <c r="F661" s="78" t="s">
        <v>379</v>
      </c>
      <c r="G661" s="142" t="s">
        <v>188</v>
      </c>
      <c r="H661" s="163" t="s">
        <v>241</v>
      </c>
      <c r="I661" s="142" t="s">
        <v>129</v>
      </c>
      <c r="J661" s="145">
        <v>40</v>
      </c>
      <c r="K661" s="145">
        <v>40</v>
      </c>
      <c r="L661" s="145">
        <v>40</v>
      </c>
      <c r="M661" s="48" t="s">
        <v>316</v>
      </c>
    </row>
    <row r="662" spans="1:13" s="171" customFormat="1" ht="78.75">
      <c r="A662" s="142" t="s">
        <v>181</v>
      </c>
      <c r="B662" s="143" t="s">
        <v>807</v>
      </c>
      <c r="C662" s="80"/>
      <c r="D662" s="77" t="s">
        <v>1203</v>
      </c>
      <c r="E662" s="78" t="s">
        <v>373</v>
      </c>
      <c r="F662" s="78" t="s">
        <v>338</v>
      </c>
      <c r="G662" s="142"/>
      <c r="H662" s="163" t="s">
        <v>242</v>
      </c>
      <c r="I662" s="142"/>
      <c r="J662" s="145">
        <v>34.54</v>
      </c>
      <c r="K662" s="145">
        <v>30.48</v>
      </c>
      <c r="L662" s="145">
        <v>30.48</v>
      </c>
      <c r="M662" s="48"/>
    </row>
    <row r="663" spans="1:13" s="171" customFormat="1" ht="78.75">
      <c r="A663" s="142" t="s">
        <v>181</v>
      </c>
      <c r="B663" s="143" t="s">
        <v>728</v>
      </c>
      <c r="C663" s="80" t="s">
        <v>404</v>
      </c>
      <c r="D663" s="81" t="s">
        <v>1214</v>
      </c>
      <c r="E663" s="78" t="s">
        <v>310</v>
      </c>
      <c r="F663" s="78" t="s">
        <v>379</v>
      </c>
      <c r="G663" s="142" t="s">
        <v>123</v>
      </c>
      <c r="H663" s="163" t="s">
        <v>242</v>
      </c>
      <c r="I663" s="142" t="s">
        <v>129</v>
      </c>
      <c r="J663" s="145">
        <v>34.54</v>
      </c>
      <c r="K663" s="145">
        <v>30.48</v>
      </c>
      <c r="L663" s="145">
        <v>30.48</v>
      </c>
      <c r="M663" s="48" t="s">
        <v>316</v>
      </c>
    </row>
    <row r="664" spans="1:13" s="171" customFormat="1" ht="56.25">
      <c r="A664" s="142" t="s">
        <v>181</v>
      </c>
      <c r="B664" s="143" t="s">
        <v>986</v>
      </c>
      <c r="C664" s="3"/>
      <c r="D664" s="77" t="s">
        <v>1203</v>
      </c>
      <c r="E664" s="78" t="s">
        <v>373</v>
      </c>
      <c r="F664" s="78" t="s">
        <v>338</v>
      </c>
      <c r="G664" s="142"/>
      <c r="H664" s="163" t="s">
        <v>919</v>
      </c>
      <c r="I664" s="142"/>
      <c r="J664" s="145">
        <v>5396.3527999999997</v>
      </c>
      <c r="K664" s="145">
        <v>0</v>
      </c>
      <c r="L664" s="145">
        <v>0</v>
      </c>
      <c r="M664" s="48"/>
    </row>
    <row r="665" spans="1:13" s="171" customFormat="1" ht="33.75">
      <c r="A665" s="142" t="s">
        <v>181</v>
      </c>
      <c r="B665" s="143" t="s">
        <v>728</v>
      </c>
      <c r="C665" s="80" t="s">
        <v>386</v>
      </c>
      <c r="D665" s="81" t="s">
        <v>1288</v>
      </c>
      <c r="E665" s="78" t="s">
        <v>310</v>
      </c>
      <c r="F665" s="78" t="s">
        <v>430</v>
      </c>
      <c r="G665" s="142" t="s">
        <v>188</v>
      </c>
      <c r="H665" s="163" t="s">
        <v>919</v>
      </c>
      <c r="I665" s="142" t="s">
        <v>129</v>
      </c>
      <c r="J665" s="145">
        <v>5396.3527999999997</v>
      </c>
      <c r="K665" s="145">
        <v>0</v>
      </c>
      <c r="L665" s="145">
        <v>0</v>
      </c>
      <c r="M665" s="48" t="s">
        <v>316</v>
      </c>
    </row>
    <row r="666" spans="1:13" s="171" customFormat="1" ht="123.75">
      <c r="A666" s="142" t="s">
        <v>181</v>
      </c>
      <c r="B666" s="143" t="s">
        <v>808</v>
      </c>
      <c r="C666" s="3"/>
      <c r="D666" s="81" t="s">
        <v>1224</v>
      </c>
      <c r="E666" s="78" t="s">
        <v>310</v>
      </c>
      <c r="F666" s="78" t="s">
        <v>381</v>
      </c>
      <c r="G666" s="142"/>
      <c r="H666" s="163" t="s">
        <v>243</v>
      </c>
      <c r="I666" s="142"/>
      <c r="J666" s="145">
        <v>703.67</v>
      </c>
      <c r="K666" s="145">
        <v>703.67</v>
      </c>
      <c r="L666" s="145">
        <v>703.67</v>
      </c>
      <c r="M666" s="48"/>
    </row>
    <row r="667" spans="1:13" s="171" customFormat="1" ht="78.75">
      <c r="A667" s="142" t="s">
        <v>181</v>
      </c>
      <c r="B667" s="143" t="s">
        <v>728</v>
      </c>
      <c r="C667" s="3" t="s">
        <v>393</v>
      </c>
      <c r="D667" s="81" t="s">
        <v>1214</v>
      </c>
      <c r="E667" s="78" t="s">
        <v>310</v>
      </c>
      <c r="F667" s="78" t="s">
        <v>379</v>
      </c>
      <c r="G667" s="142" t="s">
        <v>193</v>
      </c>
      <c r="H667" s="163" t="s">
        <v>243</v>
      </c>
      <c r="I667" s="142" t="s">
        <v>129</v>
      </c>
      <c r="J667" s="145">
        <v>703.67</v>
      </c>
      <c r="K667" s="145">
        <v>703.67</v>
      </c>
      <c r="L667" s="145">
        <v>703.67</v>
      </c>
      <c r="M667" s="48" t="s">
        <v>316</v>
      </c>
    </row>
    <row r="668" spans="1:13" s="171" customFormat="1" ht="123.75">
      <c r="A668" s="142" t="s">
        <v>181</v>
      </c>
      <c r="B668" s="143" t="s">
        <v>809</v>
      </c>
      <c r="C668" s="3"/>
      <c r="D668" s="81" t="s">
        <v>1224</v>
      </c>
      <c r="E668" s="78" t="s">
        <v>310</v>
      </c>
      <c r="F668" s="78" t="s">
        <v>381</v>
      </c>
      <c r="G668" s="142"/>
      <c r="H668" s="163" t="s">
        <v>244</v>
      </c>
      <c r="I668" s="142"/>
      <c r="J668" s="145">
        <v>653.59</v>
      </c>
      <c r="K668" s="145">
        <v>653.69000000000005</v>
      </c>
      <c r="L668" s="145">
        <v>653.69000000000005</v>
      </c>
      <c r="M668" s="48"/>
    </row>
    <row r="669" spans="1:13" s="171" customFormat="1" ht="78.75">
      <c r="A669" s="142" t="s">
        <v>181</v>
      </c>
      <c r="B669" s="143" t="s">
        <v>728</v>
      </c>
      <c r="C669" s="3" t="s">
        <v>386</v>
      </c>
      <c r="D669" s="81" t="s">
        <v>1214</v>
      </c>
      <c r="E669" s="78" t="s">
        <v>310</v>
      </c>
      <c r="F669" s="78" t="s">
        <v>379</v>
      </c>
      <c r="G669" s="142" t="s">
        <v>188</v>
      </c>
      <c r="H669" s="163" t="s">
        <v>244</v>
      </c>
      <c r="I669" s="142" t="s">
        <v>129</v>
      </c>
      <c r="J669" s="145">
        <v>653.59</v>
      </c>
      <c r="K669" s="145">
        <v>653.69000000000005</v>
      </c>
      <c r="L669" s="145">
        <v>653.69000000000005</v>
      </c>
      <c r="M669" s="48" t="s">
        <v>316</v>
      </c>
    </row>
    <row r="670" spans="1:13" s="171" customFormat="1" ht="123.75">
      <c r="A670" s="142" t="s">
        <v>181</v>
      </c>
      <c r="B670" s="143" t="s">
        <v>810</v>
      </c>
      <c r="C670" s="3"/>
      <c r="D670" s="81" t="s">
        <v>1224</v>
      </c>
      <c r="E670" s="78" t="s">
        <v>310</v>
      </c>
      <c r="F670" s="78" t="s">
        <v>381</v>
      </c>
      <c r="G670" s="142"/>
      <c r="H670" s="163" t="s">
        <v>245</v>
      </c>
      <c r="I670" s="142"/>
      <c r="J670" s="145">
        <v>2401</v>
      </c>
      <c r="K670" s="145">
        <v>2401</v>
      </c>
      <c r="L670" s="145">
        <v>2401</v>
      </c>
      <c r="M670" s="48"/>
    </row>
    <row r="671" spans="1:13" s="171" customFormat="1" ht="78.75">
      <c r="A671" s="142" t="s">
        <v>181</v>
      </c>
      <c r="B671" s="143" t="s">
        <v>728</v>
      </c>
      <c r="C671" s="80" t="s">
        <v>386</v>
      </c>
      <c r="D671" s="81" t="s">
        <v>1214</v>
      </c>
      <c r="E671" s="78" t="s">
        <v>310</v>
      </c>
      <c r="F671" s="78" t="s">
        <v>379</v>
      </c>
      <c r="G671" s="142" t="s">
        <v>188</v>
      </c>
      <c r="H671" s="163" t="s">
        <v>245</v>
      </c>
      <c r="I671" s="142" t="s">
        <v>129</v>
      </c>
      <c r="J671" s="145">
        <v>2401</v>
      </c>
      <c r="K671" s="145">
        <v>2401</v>
      </c>
      <c r="L671" s="145">
        <v>2401</v>
      </c>
      <c r="M671" s="48" t="s">
        <v>316</v>
      </c>
    </row>
    <row r="672" spans="1:13" s="171" customFormat="1" ht="56.25">
      <c r="A672" s="142" t="s">
        <v>181</v>
      </c>
      <c r="B672" s="143" t="s">
        <v>811</v>
      </c>
      <c r="C672" s="3"/>
      <c r="D672" s="77" t="s">
        <v>1203</v>
      </c>
      <c r="E672" s="78" t="s">
        <v>373</v>
      </c>
      <c r="F672" s="78" t="s">
        <v>338</v>
      </c>
      <c r="G672" s="142"/>
      <c r="H672" s="163" t="s">
        <v>246</v>
      </c>
      <c r="I672" s="142"/>
      <c r="J672" s="145">
        <v>536.64</v>
      </c>
      <c r="K672" s="145">
        <v>602.68799999999999</v>
      </c>
      <c r="L672" s="145">
        <v>602.68799999999999</v>
      </c>
      <c r="M672" s="48"/>
    </row>
    <row r="673" spans="1:13" s="171" customFormat="1" ht="112.5">
      <c r="A673" s="142" t="s">
        <v>181</v>
      </c>
      <c r="B673" s="143" t="s">
        <v>728</v>
      </c>
      <c r="C673" s="3" t="s">
        <v>393</v>
      </c>
      <c r="D673" s="81" t="s">
        <v>1290</v>
      </c>
      <c r="E673" s="78" t="s">
        <v>391</v>
      </c>
      <c r="F673" s="78" t="s">
        <v>390</v>
      </c>
      <c r="G673" s="142" t="s">
        <v>193</v>
      </c>
      <c r="H673" s="163" t="s">
        <v>246</v>
      </c>
      <c r="I673" s="142" t="s">
        <v>129</v>
      </c>
      <c r="J673" s="145">
        <v>536.64</v>
      </c>
      <c r="K673" s="145">
        <v>602.68799999999999</v>
      </c>
      <c r="L673" s="145">
        <v>602.68799999999999</v>
      </c>
      <c r="M673" s="48" t="s">
        <v>316</v>
      </c>
    </row>
    <row r="674" spans="1:13" s="171" customFormat="1" ht="56.25">
      <c r="A674" s="142" t="s">
        <v>181</v>
      </c>
      <c r="B674" s="143" t="s">
        <v>812</v>
      </c>
      <c r="C674" s="3"/>
      <c r="D674" s="77" t="s">
        <v>1203</v>
      </c>
      <c r="E674" s="78" t="s">
        <v>373</v>
      </c>
      <c r="F674" s="78" t="s">
        <v>338</v>
      </c>
      <c r="G674" s="142"/>
      <c r="H674" s="163" t="s">
        <v>247</v>
      </c>
      <c r="I674" s="142"/>
      <c r="J674" s="145">
        <v>1364.2370000000001</v>
      </c>
      <c r="K674" s="145">
        <v>1489.625</v>
      </c>
      <c r="L674" s="145">
        <v>1489.625</v>
      </c>
      <c r="M674" s="48"/>
    </row>
    <row r="675" spans="1:13" s="171" customFormat="1" ht="112.5">
      <c r="A675" s="142" t="s">
        <v>181</v>
      </c>
      <c r="B675" s="143" t="s">
        <v>728</v>
      </c>
      <c r="C675" s="3" t="s">
        <v>393</v>
      </c>
      <c r="D675" s="81" t="s">
        <v>1290</v>
      </c>
      <c r="E675" s="78" t="s">
        <v>391</v>
      </c>
      <c r="F675" s="78" t="s">
        <v>390</v>
      </c>
      <c r="G675" s="142" t="s">
        <v>193</v>
      </c>
      <c r="H675" s="163" t="s">
        <v>247</v>
      </c>
      <c r="I675" s="142" t="s">
        <v>129</v>
      </c>
      <c r="J675" s="145">
        <v>1364.2370000000001</v>
      </c>
      <c r="K675" s="145">
        <v>1489.625</v>
      </c>
      <c r="L675" s="145">
        <v>1489.625</v>
      </c>
      <c r="M675" s="48" t="s">
        <v>316</v>
      </c>
    </row>
    <row r="676" spans="1:13" s="171" customFormat="1" ht="56.25">
      <c r="A676" s="142" t="s">
        <v>181</v>
      </c>
      <c r="B676" s="143" t="s">
        <v>813</v>
      </c>
      <c r="C676" s="3"/>
      <c r="D676" s="77" t="s">
        <v>1203</v>
      </c>
      <c r="E676" s="78" t="s">
        <v>373</v>
      </c>
      <c r="F676" s="78" t="s">
        <v>338</v>
      </c>
      <c r="G676" s="142"/>
      <c r="H676" s="163" t="s">
        <v>248</v>
      </c>
      <c r="I676" s="142"/>
      <c r="J676" s="145">
        <v>679.36599999999999</v>
      </c>
      <c r="K676" s="145">
        <v>754.35799999999995</v>
      </c>
      <c r="L676" s="145">
        <v>754.35799999999995</v>
      </c>
      <c r="M676" s="48"/>
    </row>
    <row r="677" spans="1:13" s="171" customFormat="1" ht="112.5">
      <c r="A677" s="142" t="s">
        <v>181</v>
      </c>
      <c r="B677" s="143" t="s">
        <v>728</v>
      </c>
      <c r="C677" s="3" t="s">
        <v>393</v>
      </c>
      <c r="D677" s="81" t="s">
        <v>1290</v>
      </c>
      <c r="E677" s="78" t="s">
        <v>391</v>
      </c>
      <c r="F677" s="78" t="s">
        <v>390</v>
      </c>
      <c r="G677" s="142" t="s">
        <v>193</v>
      </c>
      <c r="H677" s="163" t="s">
        <v>248</v>
      </c>
      <c r="I677" s="142" t="s">
        <v>129</v>
      </c>
      <c r="J677" s="145">
        <v>679.36599999999999</v>
      </c>
      <c r="K677" s="145">
        <v>754.35799999999995</v>
      </c>
      <c r="L677" s="145">
        <v>754.35799999999995</v>
      </c>
      <c r="M677" s="48" t="s">
        <v>316</v>
      </c>
    </row>
    <row r="678" spans="1:13" s="171" customFormat="1" ht="56.25">
      <c r="A678" s="142" t="s">
        <v>181</v>
      </c>
      <c r="B678" s="143" t="s">
        <v>814</v>
      </c>
      <c r="C678" s="80"/>
      <c r="D678" s="77" t="s">
        <v>1203</v>
      </c>
      <c r="E678" s="11" t="s">
        <v>373</v>
      </c>
      <c r="F678" s="78" t="s">
        <v>338</v>
      </c>
      <c r="G678" s="142"/>
      <c r="H678" s="163" t="s">
        <v>249</v>
      </c>
      <c r="I678" s="142"/>
      <c r="J678" s="145">
        <v>1502.568</v>
      </c>
      <c r="K678" s="145">
        <v>1502.568</v>
      </c>
      <c r="L678" s="145">
        <v>1502.568</v>
      </c>
      <c r="M678" s="48"/>
    </row>
    <row r="679" spans="1:13" s="171" customFormat="1" ht="78.75">
      <c r="A679" s="142" t="s">
        <v>181</v>
      </c>
      <c r="B679" s="143" t="s">
        <v>728</v>
      </c>
      <c r="C679" s="80" t="s">
        <v>386</v>
      </c>
      <c r="D679" s="12" t="s">
        <v>1181</v>
      </c>
      <c r="E679" s="11" t="s">
        <v>310</v>
      </c>
      <c r="F679" s="10" t="s">
        <v>394</v>
      </c>
      <c r="G679" s="142" t="s">
        <v>188</v>
      </c>
      <c r="H679" s="163" t="s">
        <v>249</v>
      </c>
      <c r="I679" s="142" t="s">
        <v>129</v>
      </c>
      <c r="J679" s="145">
        <v>1502.568</v>
      </c>
      <c r="K679" s="145">
        <v>1502.568</v>
      </c>
      <c r="L679" s="145">
        <v>1502.568</v>
      </c>
      <c r="M679" s="48" t="s">
        <v>316</v>
      </c>
    </row>
    <row r="680" spans="1:13" s="171" customFormat="1" ht="56.25">
      <c r="A680" s="142" t="s">
        <v>181</v>
      </c>
      <c r="B680" s="143" t="s">
        <v>815</v>
      </c>
      <c r="C680" s="80"/>
      <c r="D680" s="77" t="s">
        <v>1203</v>
      </c>
      <c r="E680" s="11" t="s">
        <v>373</v>
      </c>
      <c r="F680" s="78" t="s">
        <v>338</v>
      </c>
      <c r="G680" s="142"/>
      <c r="H680" s="163" t="s">
        <v>250</v>
      </c>
      <c r="I680" s="142"/>
      <c r="J680" s="145">
        <v>1711.9959999999999</v>
      </c>
      <c r="K680" s="145">
        <v>1711.4960000000001</v>
      </c>
      <c r="L680" s="145">
        <v>1711.4960000000001</v>
      </c>
      <c r="M680" s="48"/>
    </row>
    <row r="681" spans="1:13" s="171" customFormat="1" ht="78.75">
      <c r="A681" s="142" t="s">
        <v>181</v>
      </c>
      <c r="B681" s="143" t="s">
        <v>728</v>
      </c>
      <c r="C681" s="80" t="s">
        <v>386</v>
      </c>
      <c r="D681" s="12" t="s">
        <v>1181</v>
      </c>
      <c r="E681" s="11" t="s">
        <v>310</v>
      </c>
      <c r="F681" s="10" t="s">
        <v>394</v>
      </c>
      <c r="G681" s="142" t="s">
        <v>188</v>
      </c>
      <c r="H681" s="163" t="s">
        <v>250</v>
      </c>
      <c r="I681" s="142" t="s">
        <v>129</v>
      </c>
      <c r="J681" s="145">
        <v>1711.9959999999999</v>
      </c>
      <c r="K681" s="145">
        <v>1711.4960000000001</v>
      </c>
      <c r="L681" s="145">
        <v>1711.4960000000001</v>
      </c>
      <c r="M681" s="48" t="s">
        <v>316</v>
      </c>
    </row>
    <row r="682" spans="1:13" s="164" customFormat="1" ht="78.75">
      <c r="A682" s="142" t="s">
        <v>181</v>
      </c>
      <c r="B682" s="143" t="s">
        <v>816</v>
      </c>
      <c r="C682" s="76"/>
      <c r="D682" s="81" t="s">
        <v>1171</v>
      </c>
      <c r="E682" s="78" t="s">
        <v>310</v>
      </c>
      <c r="F682" s="78" t="s">
        <v>418</v>
      </c>
      <c r="G682" s="142"/>
      <c r="H682" s="163" t="s">
        <v>251</v>
      </c>
      <c r="I682" s="142"/>
      <c r="J682" s="145">
        <v>206.5</v>
      </c>
      <c r="K682" s="145">
        <v>206.5</v>
      </c>
      <c r="L682" s="145">
        <v>206.5</v>
      </c>
      <c r="M682" s="48"/>
    </row>
    <row r="683" spans="1:13" s="171" customFormat="1" ht="101.25">
      <c r="A683" s="142" t="s">
        <v>181</v>
      </c>
      <c r="B683" s="143" t="s">
        <v>817</v>
      </c>
      <c r="C683" s="76" t="s">
        <v>407</v>
      </c>
      <c r="D683" s="81" t="s">
        <v>1226</v>
      </c>
      <c r="E683" s="78" t="s">
        <v>310</v>
      </c>
      <c r="F683" s="78" t="s">
        <v>416</v>
      </c>
      <c r="G683" s="142" t="s">
        <v>28</v>
      </c>
      <c r="H683" s="163" t="s">
        <v>251</v>
      </c>
      <c r="I683" s="142" t="s">
        <v>252</v>
      </c>
      <c r="J683" s="145">
        <v>206.5</v>
      </c>
      <c r="K683" s="145">
        <v>206.5</v>
      </c>
      <c r="L683" s="145">
        <v>206.5</v>
      </c>
      <c r="M683" s="48" t="s">
        <v>308</v>
      </c>
    </row>
    <row r="684" spans="1:13" s="171" customFormat="1" ht="112.5">
      <c r="A684" s="142" t="s">
        <v>181</v>
      </c>
      <c r="B684" s="143" t="s">
        <v>880</v>
      </c>
      <c r="C684" s="76"/>
      <c r="D684" s="81" t="s">
        <v>1225</v>
      </c>
      <c r="E684" s="78" t="s">
        <v>310</v>
      </c>
      <c r="F684" s="78" t="s">
        <v>414</v>
      </c>
      <c r="G684" s="142"/>
      <c r="H684" s="163" t="s">
        <v>886</v>
      </c>
      <c r="I684" s="142"/>
      <c r="J684" s="145">
        <v>5459.2</v>
      </c>
      <c r="K684" s="145">
        <v>5459.2</v>
      </c>
      <c r="L684" s="145">
        <v>5459.2</v>
      </c>
      <c r="M684" s="48"/>
    </row>
    <row r="685" spans="1:13" s="171" customFormat="1" ht="112.5">
      <c r="A685" s="142" t="s">
        <v>181</v>
      </c>
      <c r="B685" s="143" t="s">
        <v>817</v>
      </c>
      <c r="C685" s="3" t="s">
        <v>413</v>
      </c>
      <c r="D685" s="81" t="s">
        <v>1227</v>
      </c>
      <c r="E685" s="78" t="s">
        <v>310</v>
      </c>
      <c r="F685" s="78" t="s">
        <v>1228</v>
      </c>
      <c r="G685" s="142" t="s">
        <v>34</v>
      </c>
      <c r="H685" s="163" t="s">
        <v>886</v>
      </c>
      <c r="I685" s="142" t="s">
        <v>252</v>
      </c>
      <c r="J685" s="145">
        <v>5459.2</v>
      </c>
      <c r="K685" s="145">
        <v>5459.2</v>
      </c>
      <c r="L685" s="145">
        <v>5459.2</v>
      </c>
      <c r="M685" s="48" t="s">
        <v>308</v>
      </c>
    </row>
    <row r="686" spans="1:13" s="171" customFormat="1" ht="168.75">
      <c r="A686" s="142" t="s">
        <v>181</v>
      </c>
      <c r="B686" s="143" t="s">
        <v>818</v>
      </c>
      <c r="C686" s="3"/>
      <c r="D686" s="81" t="s">
        <v>1229</v>
      </c>
      <c r="E686" s="78" t="s">
        <v>409</v>
      </c>
      <c r="F686" s="78" t="s">
        <v>1230</v>
      </c>
      <c r="G686" s="142"/>
      <c r="H686" s="163" t="s">
        <v>253</v>
      </c>
      <c r="I686" s="142"/>
      <c r="J686" s="145">
        <v>312.39999999999998</v>
      </c>
      <c r="K686" s="145">
        <v>312.39999999999998</v>
      </c>
      <c r="L686" s="145">
        <v>312.39999999999998</v>
      </c>
      <c r="M686" s="48"/>
    </row>
    <row r="687" spans="1:13" s="171" customFormat="1" ht="157.5">
      <c r="A687" s="142" t="s">
        <v>181</v>
      </c>
      <c r="B687" s="143" t="s">
        <v>758</v>
      </c>
      <c r="C687" s="3" t="s">
        <v>407</v>
      </c>
      <c r="D687" s="81" t="s">
        <v>1231</v>
      </c>
      <c r="E687" s="78" t="s">
        <v>310</v>
      </c>
      <c r="F687" s="78" t="s">
        <v>1232</v>
      </c>
      <c r="G687" s="142" t="s">
        <v>188</v>
      </c>
      <c r="H687" s="163" t="s">
        <v>253</v>
      </c>
      <c r="I687" s="142" t="s">
        <v>163</v>
      </c>
      <c r="J687" s="145">
        <v>312.39999999999998</v>
      </c>
      <c r="K687" s="145">
        <v>312.39999999999998</v>
      </c>
      <c r="L687" s="145">
        <v>312.39999999999998</v>
      </c>
      <c r="M687" s="48" t="s">
        <v>316</v>
      </c>
    </row>
    <row r="688" spans="1:13" s="171" customFormat="1" ht="157.5">
      <c r="A688" s="142" t="s">
        <v>181</v>
      </c>
      <c r="B688" s="143" t="s">
        <v>819</v>
      </c>
      <c r="C688" s="3"/>
      <c r="D688" s="7" t="s">
        <v>1209</v>
      </c>
      <c r="E688" s="78" t="s">
        <v>429</v>
      </c>
      <c r="F688" s="78" t="s">
        <v>401</v>
      </c>
      <c r="G688" s="142"/>
      <c r="H688" s="163" t="s">
        <v>254</v>
      </c>
      <c r="I688" s="142"/>
      <c r="J688" s="145">
        <v>13366.409</v>
      </c>
      <c r="K688" s="145">
        <v>12557.009</v>
      </c>
      <c r="L688" s="145">
        <v>12557.009</v>
      </c>
      <c r="M688" s="48"/>
    </row>
    <row r="689" spans="1:13" s="171" customFormat="1" ht="135">
      <c r="A689" s="142" t="s">
        <v>181</v>
      </c>
      <c r="B689" s="143" t="s">
        <v>730</v>
      </c>
      <c r="C689" s="3" t="s">
        <v>428</v>
      </c>
      <c r="D689" s="81" t="s">
        <v>1233</v>
      </c>
      <c r="E689" s="78" t="s">
        <v>310</v>
      </c>
      <c r="F689" s="78" t="s">
        <v>426</v>
      </c>
      <c r="G689" s="142" t="s">
        <v>193</v>
      </c>
      <c r="H689" s="163" t="s">
        <v>254</v>
      </c>
      <c r="I689" s="142" t="s">
        <v>131</v>
      </c>
      <c r="J689" s="145">
        <v>13366.409</v>
      </c>
      <c r="K689" s="145">
        <v>12557.009</v>
      </c>
      <c r="L689" s="145">
        <v>12557.009</v>
      </c>
      <c r="M689" s="48" t="s">
        <v>308</v>
      </c>
    </row>
    <row r="690" spans="1:13" s="171" customFormat="1" ht="168.75">
      <c r="A690" s="142" t="s">
        <v>181</v>
      </c>
      <c r="B690" s="143" t="s">
        <v>820</v>
      </c>
      <c r="C690" s="3"/>
      <c r="D690" s="7" t="s">
        <v>1209</v>
      </c>
      <c r="E690" s="78" t="s">
        <v>429</v>
      </c>
      <c r="F690" s="78" t="s">
        <v>401</v>
      </c>
      <c r="G690" s="142"/>
      <c r="H690" s="163" t="s">
        <v>255</v>
      </c>
      <c r="I690" s="142"/>
      <c r="J690" s="145">
        <v>1967.7139999999999</v>
      </c>
      <c r="K690" s="145">
        <v>1428.114</v>
      </c>
      <c r="L690" s="145">
        <v>1428.114</v>
      </c>
      <c r="M690" s="48"/>
    </row>
    <row r="691" spans="1:13" s="171" customFormat="1" ht="135">
      <c r="A691" s="142" t="s">
        <v>181</v>
      </c>
      <c r="B691" s="143" t="s">
        <v>730</v>
      </c>
      <c r="C691" s="3" t="s">
        <v>428</v>
      </c>
      <c r="D691" s="81" t="s">
        <v>1233</v>
      </c>
      <c r="E691" s="78" t="s">
        <v>310</v>
      </c>
      <c r="F691" s="78" t="s">
        <v>426</v>
      </c>
      <c r="G691" s="142" t="s">
        <v>193</v>
      </c>
      <c r="H691" s="163" t="s">
        <v>255</v>
      </c>
      <c r="I691" s="142" t="s">
        <v>131</v>
      </c>
      <c r="J691" s="145">
        <v>1967.7139999999999</v>
      </c>
      <c r="K691" s="145">
        <v>1428.114</v>
      </c>
      <c r="L691" s="145">
        <v>1428.114</v>
      </c>
      <c r="M691" s="48" t="s">
        <v>308</v>
      </c>
    </row>
    <row r="692" spans="1:13" s="171" customFormat="1" ht="157.5">
      <c r="A692" s="142" t="s">
        <v>181</v>
      </c>
      <c r="B692" s="143" t="s">
        <v>821</v>
      </c>
      <c r="C692" s="3"/>
      <c r="D692" s="7" t="s">
        <v>1209</v>
      </c>
      <c r="E692" s="78" t="s">
        <v>429</v>
      </c>
      <c r="F692" s="78" t="s">
        <v>401</v>
      </c>
      <c r="G692" s="142"/>
      <c r="H692" s="163" t="s">
        <v>256</v>
      </c>
      <c r="I692" s="142"/>
      <c r="J692" s="145">
        <v>30401.179</v>
      </c>
      <c r="K692" s="145">
        <v>30401.179</v>
      </c>
      <c r="L692" s="145">
        <v>30401.179</v>
      </c>
      <c r="M692" s="48"/>
    </row>
    <row r="693" spans="1:13" s="171" customFormat="1" ht="135">
      <c r="A693" s="142" t="s">
        <v>181</v>
      </c>
      <c r="B693" s="143" t="s">
        <v>730</v>
      </c>
      <c r="C693" s="3" t="s">
        <v>428</v>
      </c>
      <c r="D693" s="81" t="s">
        <v>1233</v>
      </c>
      <c r="E693" s="78" t="s">
        <v>310</v>
      </c>
      <c r="F693" s="78" t="s">
        <v>426</v>
      </c>
      <c r="G693" s="142" t="s">
        <v>193</v>
      </c>
      <c r="H693" s="163" t="s">
        <v>256</v>
      </c>
      <c r="I693" s="142" t="s">
        <v>131</v>
      </c>
      <c r="J693" s="145">
        <v>30401.179</v>
      </c>
      <c r="K693" s="145">
        <v>30401.179</v>
      </c>
      <c r="L693" s="145">
        <v>30401.179</v>
      </c>
      <c r="M693" s="48" t="s">
        <v>308</v>
      </c>
    </row>
    <row r="694" spans="1:13" s="171" customFormat="1" ht="168.75">
      <c r="A694" s="142" t="s">
        <v>181</v>
      </c>
      <c r="B694" s="143" t="s">
        <v>822</v>
      </c>
      <c r="C694" s="3"/>
      <c r="D694" s="7" t="s">
        <v>1209</v>
      </c>
      <c r="E694" s="78" t="s">
        <v>429</v>
      </c>
      <c r="F694" s="78" t="s">
        <v>401</v>
      </c>
      <c r="G694" s="142"/>
      <c r="H694" s="163" t="s">
        <v>257</v>
      </c>
      <c r="I694" s="142"/>
      <c r="J694" s="145">
        <v>3105.826</v>
      </c>
      <c r="K694" s="145">
        <v>3105.826</v>
      </c>
      <c r="L694" s="145">
        <v>3105.826</v>
      </c>
      <c r="M694" s="48"/>
    </row>
    <row r="695" spans="1:13" s="171" customFormat="1" ht="135">
      <c r="A695" s="142" t="s">
        <v>181</v>
      </c>
      <c r="B695" s="143" t="s">
        <v>730</v>
      </c>
      <c r="C695" s="3" t="s">
        <v>428</v>
      </c>
      <c r="D695" s="81" t="s">
        <v>1233</v>
      </c>
      <c r="E695" s="78" t="s">
        <v>310</v>
      </c>
      <c r="F695" s="78" t="s">
        <v>426</v>
      </c>
      <c r="G695" s="142" t="s">
        <v>193</v>
      </c>
      <c r="H695" s="163" t="s">
        <v>257</v>
      </c>
      <c r="I695" s="142" t="s">
        <v>131</v>
      </c>
      <c r="J695" s="145">
        <v>3105.826</v>
      </c>
      <c r="K695" s="145">
        <v>3105.826</v>
      </c>
      <c r="L695" s="145">
        <v>3105.826</v>
      </c>
      <c r="M695" s="48" t="s">
        <v>308</v>
      </c>
    </row>
    <row r="696" spans="1:13" s="171" customFormat="1" ht="157.5">
      <c r="A696" s="142" t="s">
        <v>181</v>
      </c>
      <c r="B696" s="143" t="s">
        <v>823</v>
      </c>
      <c r="C696" s="3"/>
      <c r="D696" s="7" t="s">
        <v>1209</v>
      </c>
      <c r="E696" s="78" t="s">
        <v>429</v>
      </c>
      <c r="F696" s="78" t="s">
        <v>401</v>
      </c>
      <c r="G696" s="142"/>
      <c r="H696" s="163" t="s">
        <v>258</v>
      </c>
      <c r="I696" s="142"/>
      <c r="J696" s="145">
        <v>15060.366</v>
      </c>
      <c r="K696" s="145">
        <v>15200.59</v>
      </c>
      <c r="L696" s="145">
        <v>15200.59</v>
      </c>
      <c r="M696" s="48"/>
    </row>
    <row r="697" spans="1:13" s="171" customFormat="1" ht="135">
      <c r="A697" s="142" t="s">
        <v>181</v>
      </c>
      <c r="B697" s="143" t="s">
        <v>730</v>
      </c>
      <c r="C697" s="3" t="s">
        <v>428</v>
      </c>
      <c r="D697" s="81" t="s">
        <v>1233</v>
      </c>
      <c r="E697" s="78" t="s">
        <v>310</v>
      </c>
      <c r="F697" s="78" t="s">
        <v>426</v>
      </c>
      <c r="G697" s="142" t="s">
        <v>193</v>
      </c>
      <c r="H697" s="163" t="s">
        <v>258</v>
      </c>
      <c r="I697" s="142" t="s">
        <v>131</v>
      </c>
      <c r="J697" s="145">
        <v>15060.366</v>
      </c>
      <c r="K697" s="145">
        <v>15200.59</v>
      </c>
      <c r="L697" s="145">
        <v>15200.59</v>
      </c>
      <c r="M697" s="48" t="s">
        <v>308</v>
      </c>
    </row>
    <row r="698" spans="1:13" s="171" customFormat="1" ht="168.75">
      <c r="A698" s="142" t="s">
        <v>181</v>
      </c>
      <c r="B698" s="143" t="s">
        <v>824</v>
      </c>
      <c r="C698" s="3"/>
      <c r="D698" s="7" t="s">
        <v>1209</v>
      </c>
      <c r="E698" s="78" t="s">
        <v>429</v>
      </c>
      <c r="F698" s="78" t="s">
        <v>401</v>
      </c>
      <c r="G698" s="142"/>
      <c r="H698" s="163" t="s">
        <v>259</v>
      </c>
      <c r="I698" s="142"/>
      <c r="J698" s="145">
        <v>2229.8580000000002</v>
      </c>
      <c r="K698" s="145">
        <v>925.63400000000001</v>
      </c>
      <c r="L698" s="145">
        <v>925.63400000000001</v>
      </c>
      <c r="M698" s="48"/>
    </row>
    <row r="699" spans="1:13" s="171" customFormat="1" ht="135">
      <c r="A699" s="142" t="s">
        <v>181</v>
      </c>
      <c r="B699" s="143" t="s">
        <v>730</v>
      </c>
      <c r="C699" s="3" t="s">
        <v>428</v>
      </c>
      <c r="D699" s="81" t="s">
        <v>1233</v>
      </c>
      <c r="E699" s="78" t="s">
        <v>310</v>
      </c>
      <c r="F699" s="78" t="s">
        <v>426</v>
      </c>
      <c r="G699" s="142" t="s">
        <v>193</v>
      </c>
      <c r="H699" s="163" t="s">
        <v>259</v>
      </c>
      <c r="I699" s="142" t="s">
        <v>131</v>
      </c>
      <c r="J699" s="145">
        <v>2229.8580000000002</v>
      </c>
      <c r="K699" s="145">
        <v>925.63400000000001</v>
      </c>
      <c r="L699" s="145">
        <v>925.63400000000001</v>
      </c>
      <c r="M699" s="48" t="s">
        <v>308</v>
      </c>
    </row>
    <row r="700" spans="1:13" s="171" customFormat="1" ht="157.5">
      <c r="A700" s="142" t="s">
        <v>181</v>
      </c>
      <c r="B700" s="143" t="s">
        <v>825</v>
      </c>
      <c r="C700" s="3"/>
      <c r="D700" s="7" t="s">
        <v>1209</v>
      </c>
      <c r="E700" s="78" t="s">
        <v>429</v>
      </c>
      <c r="F700" s="78" t="s">
        <v>401</v>
      </c>
      <c r="G700" s="142"/>
      <c r="H700" s="163" t="s">
        <v>260</v>
      </c>
      <c r="I700" s="142"/>
      <c r="J700" s="145">
        <v>40400</v>
      </c>
      <c r="K700" s="145">
        <v>40400</v>
      </c>
      <c r="L700" s="145">
        <v>40400</v>
      </c>
      <c r="M700" s="48"/>
    </row>
    <row r="701" spans="1:13" s="171" customFormat="1" ht="135">
      <c r="A701" s="142" t="s">
        <v>181</v>
      </c>
      <c r="B701" s="143" t="s">
        <v>730</v>
      </c>
      <c r="C701" s="3" t="s">
        <v>428</v>
      </c>
      <c r="D701" s="81" t="s">
        <v>1233</v>
      </c>
      <c r="E701" s="78" t="s">
        <v>310</v>
      </c>
      <c r="F701" s="78" t="s">
        <v>426</v>
      </c>
      <c r="G701" s="142" t="s">
        <v>188</v>
      </c>
      <c r="H701" s="163" t="s">
        <v>260</v>
      </c>
      <c r="I701" s="142" t="s">
        <v>131</v>
      </c>
      <c r="J701" s="145">
        <v>40400</v>
      </c>
      <c r="K701" s="145">
        <v>40400</v>
      </c>
      <c r="L701" s="145">
        <v>40400</v>
      </c>
      <c r="M701" s="48" t="s">
        <v>308</v>
      </c>
    </row>
    <row r="702" spans="1:13" s="171" customFormat="1" ht="168.75">
      <c r="A702" s="142" t="s">
        <v>181</v>
      </c>
      <c r="B702" s="143" t="s">
        <v>826</v>
      </c>
      <c r="C702" s="3"/>
      <c r="D702" s="7" t="s">
        <v>1209</v>
      </c>
      <c r="E702" s="78" t="s">
        <v>429</v>
      </c>
      <c r="F702" s="78" t="s">
        <v>401</v>
      </c>
      <c r="G702" s="142"/>
      <c r="H702" s="163" t="s">
        <v>261</v>
      </c>
      <c r="I702" s="142"/>
      <c r="J702" s="145">
        <v>17593.866999999998</v>
      </c>
      <c r="K702" s="145">
        <v>17593.866999999998</v>
      </c>
      <c r="L702" s="145">
        <v>17593.866999999998</v>
      </c>
      <c r="M702" s="48"/>
    </row>
    <row r="703" spans="1:13" s="171" customFormat="1" ht="135">
      <c r="A703" s="142" t="s">
        <v>181</v>
      </c>
      <c r="B703" s="143" t="s">
        <v>730</v>
      </c>
      <c r="C703" s="3" t="s">
        <v>428</v>
      </c>
      <c r="D703" s="81" t="s">
        <v>1233</v>
      </c>
      <c r="E703" s="78" t="s">
        <v>310</v>
      </c>
      <c r="F703" s="78" t="s">
        <v>426</v>
      </c>
      <c r="G703" s="142" t="s">
        <v>188</v>
      </c>
      <c r="H703" s="163" t="s">
        <v>261</v>
      </c>
      <c r="I703" s="142" t="s">
        <v>131</v>
      </c>
      <c r="J703" s="145">
        <v>17593.866999999998</v>
      </c>
      <c r="K703" s="145">
        <v>17593.866999999998</v>
      </c>
      <c r="L703" s="145">
        <v>17593.866999999998</v>
      </c>
      <c r="M703" s="48" t="s">
        <v>308</v>
      </c>
    </row>
    <row r="704" spans="1:13" s="171" customFormat="1" ht="157.5">
      <c r="A704" s="142" t="s">
        <v>181</v>
      </c>
      <c r="B704" s="143" t="s">
        <v>827</v>
      </c>
      <c r="C704" s="3"/>
      <c r="D704" s="7" t="s">
        <v>1209</v>
      </c>
      <c r="E704" s="78" t="s">
        <v>429</v>
      </c>
      <c r="F704" s="78" t="s">
        <v>401</v>
      </c>
      <c r="G704" s="142"/>
      <c r="H704" s="163" t="s">
        <v>262</v>
      </c>
      <c r="I704" s="142"/>
      <c r="J704" s="145">
        <v>44167.82</v>
      </c>
      <c r="K704" s="145">
        <v>43400</v>
      </c>
      <c r="L704" s="145">
        <v>43400</v>
      </c>
      <c r="M704" s="48"/>
    </row>
    <row r="705" spans="1:13" s="171" customFormat="1" ht="135">
      <c r="A705" s="142" t="s">
        <v>181</v>
      </c>
      <c r="B705" s="143" t="s">
        <v>730</v>
      </c>
      <c r="C705" s="3" t="s">
        <v>428</v>
      </c>
      <c r="D705" s="81" t="s">
        <v>1233</v>
      </c>
      <c r="E705" s="78" t="s">
        <v>310</v>
      </c>
      <c r="F705" s="78" t="s">
        <v>426</v>
      </c>
      <c r="G705" s="142" t="s">
        <v>188</v>
      </c>
      <c r="H705" s="163" t="s">
        <v>262</v>
      </c>
      <c r="I705" s="142" t="s">
        <v>131</v>
      </c>
      <c r="J705" s="145">
        <v>44167.82</v>
      </c>
      <c r="K705" s="145">
        <v>43400</v>
      </c>
      <c r="L705" s="145">
        <v>43400</v>
      </c>
      <c r="M705" s="48" t="s">
        <v>308</v>
      </c>
    </row>
    <row r="706" spans="1:13" s="171" customFormat="1" ht="168.75">
      <c r="A706" s="142" t="s">
        <v>181</v>
      </c>
      <c r="B706" s="143" t="s">
        <v>828</v>
      </c>
      <c r="C706" s="3"/>
      <c r="D706" s="7" t="s">
        <v>1209</v>
      </c>
      <c r="E706" s="78" t="s">
        <v>429</v>
      </c>
      <c r="F706" s="78" t="s">
        <v>401</v>
      </c>
      <c r="G706" s="142"/>
      <c r="H706" s="163" t="s">
        <v>263</v>
      </c>
      <c r="I706" s="142"/>
      <c r="J706" s="145">
        <v>15556.355</v>
      </c>
      <c r="K706" s="145">
        <v>15044.475</v>
      </c>
      <c r="L706" s="145">
        <v>15044.475</v>
      </c>
      <c r="M706" s="48"/>
    </row>
    <row r="707" spans="1:13" s="171" customFormat="1" ht="135">
      <c r="A707" s="142" t="s">
        <v>181</v>
      </c>
      <c r="B707" s="143" t="s">
        <v>730</v>
      </c>
      <c r="C707" s="3" t="s">
        <v>428</v>
      </c>
      <c r="D707" s="81" t="s">
        <v>1233</v>
      </c>
      <c r="E707" s="78" t="s">
        <v>310</v>
      </c>
      <c r="F707" s="78" t="s">
        <v>426</v>
      </c>
      <c r="G707" s="142" t="s">
        <v>188</v>
      </c>
      <c r="H707" s="163" t="s">
        <v>263</v>
      </c>
      <c r="I707" s="142" t="s">
        <v>131</v>
      </c>
      <c r="J707" s="145">
        <v>15556.355</v>
      </c>
      <c r="K707" s="145">
        <v>15044.475</v>
      </c>
      <c r="L707" s="145">
        <v>15044.475</v>
      </c>
      <c r="M707" s="48" t="s">
        <v>308</v>
      </c>
    </row>
    <row r="708" spans="1:13" s="171" customFormat="1" ht="146.25">
      <c r="A708" s="142" t="s">
        <v>181</v>
      </c>
      <c r="B708" s="143" t="s">
        <v>829</v>
      </c>
      <c r="C708" s="3"/>
      <c r="D708" s="7" t="s">
        <v>1209</v>
      </c>
      <c r="E708" s="78" t="s">
        <v>429</v>
      </c>
      <c r="F708" s="78" t="s">
        <v>401</v>
      </c>
      <c r="G708" s="142"/>
      <c r="H708" s="163" t="s">
        <v>264</v>
      </c>
      <c r="I708" s="142"/>
      <c r="J708" s="145">
        <v>438.96499999999997</v>
      </c>
      <c r="K708" s="145">
        <v>438.96499999999997</v>
      </c>
      <c r="L708" s="145">
        <v>438.96499999999997</v>
      </c>
      <c r="M708" s="48"/>
    </row>
    <row r="709" spans="1:13" s="171" customFormat="1" ht="135">
      <c r="A709" s="142" t="s">
        <v>181</v>
      </c>
      <c r="B709" s="143" t="s">
        <v>730</v>
      </c>
      <c r="C709" s="3" t="s">
        <v>428</v>
      </c>
      <c r="D709" s="81" t="s">
        <v>1233</v>
      </c>
      <c r="E709" s="78" t="s">
        <v>310</v>
      </c>
      <c r="F709" s="78" t="s">
        <v>426</v>
      </c>
      <c r="G709" s="142" t="s">
        <v>193</v>
      </c>
      <c r="H709" s="163" t="s">
        <v>264</v>
      </c>
      <c r="I709" s="142" t="s">
        <v>131</v>
      </c>
      <c r="J709" s="145">
        <v>438.96499999999997</v>
      </c>
      <c r="K709" s="145">
        <v>438.96499999999997</v>
      </c>
      <c r="L709" s="145">
        <v>438.96499999999997</v>
      </c>
      <c r="M709" s="48" t="s">
        <v>316</v>
      </c>
    </row>
    <row r="710" spans="1:13" s="171" customFormat="1" ht="146.25">
      <c r="A710" s="142" t="s">
        <v>181</v>
      </c>
      <c r="B710" s="143" t="s">
        <v>830</v>
      </c>
      <c r="C710" s="3"/>
      <c r="D710" s="7" t="s">
        <v>1209</v>
      </c>
      <c r="E710" s="78" t="s">
        <v>429</v>
      </c>
      <c r="F710" s="78" t="s">
        <v>401</v>
      </c>
      <c r="G710" s="142"/>
      <c r="H710" s="163" t="s">
        <v>265</v>
      </c>
      <c r="I710" s="142"/>
      <c r="J710" s="145">
        <v>1022.446</v>
      </c>
      <c r="K710" s="145">
        <v>1022.446</v>
      </c>
      <c r="L710" s="145">
        <v>1022.446</v>
      </c>
      <c r="M710" s="48"/>
    </row>
    <row r="711" spans="1:13" s="171" customFormat="1" ht="135">
      <c r="A711" s="142" t="s">
        <v>181</v>
      </c>
      <c r="B711" s="143" t="s">
        <v>730</v>
      </c>
      <c r="C711" s="3" t="s">
        <v>428</v>
      </c>
      <c r="D711" s="81" t="s">
        <v>1233</v>
      </c>
      <c r="E711" s="78" t="s">
        <v>310</v>
      </c>
      <c r="F711" s="78" t="s">
        <v>426</v>
      </c>
      <c r="G711" s="142" t="s">
        <v>193</v>
      </c>
      <c r="H711" s="163" t="s">
        <v>265</v>
      </c>
      <c r="I711" s="142" t="s">
        <v>131</v>
      </c>
      <c r="J711" s="145">
        <v>1022.446</v>
      </c>
      <c r="K711" s="145">
        <v>1022.446</v>
      </c>
      <c r="L711" s="145">
        <v>1022.446</v>
      </c>
      <c r="M711" s="48" t="s">
        <v>316</v>
      </c>
    </row>
    <row r="712" spans="1:13" s="171" customFormat="1" ht="146.25">
      <c r="A712" s="142" t="s">
        <v>181</v>
      </c>
      <c r="B712" s="143" t="s">
        <v>831</v>
      </c>
      <c r="C712" s="3"/>
      <c r="D712" s="7" t="s">
        <v>1209</v>
      </c>
      <c r="E712" s="78" t="s">
        <v>429</v>
      </c>
      <c r="F712" s="78" t="s">
        <v>401</v>
      </c>
      <c r="G712" s="142"/>
      <c r="H712" s="163" t="s">
        <v>266</v>
      </c>
      <c r="I712" s="142"/>
      <c r="J712" s="145">
        <v>506.17</v>
      </c>
      <c r="K712" s="145">
        <v>506.17</v>
      </c>
      <c r="L712" s="145">
        <v>506.17</v>
      </c>
      <c r="M712" s="48"/>
    </row>
    <row r="713" spans="1:13" s="171" customFormat="1" ht="135">
      <c r="A713" s="142" t="s">
        <v>181</v>
      </c>
      <c r="B713" s="143" t="s">
        <v>730</v>
      </c>
      <c r="C713" s="3" t="s">
        <v>428</v>
      </c>
      <c r="D713" s="81" t="s">
        <v>1233</v>
      </c>
      <c r="E713" s="78" t="s">
        <v>310</v>
      </c>
      <c r="F713" s="78" t="s">
        <v>426</v>
      </c>
      <c r="G713" s="142" t="s">
        <v>193</v>
      </c>
      <c r="H713" s="163" t="s">
        <v>266</v>
      </c>
      <c r="I713" s="142" t="s">
        <v>131</v>
      </c>
      <c r="J713" s="145">
        <v>506.17</v>
      </c>
      <c r="K713" s="145">
        <v>506.17</v>
      </c>
      <c r="L713" s="145">
        <v>506.17</v>
      </c>
      <c r="M713" s="48" t="s">
        <v>316</v>
      </c>
    </row>
    <row r="714" spans="1:13" s="171" customFormat="1" ht="146.25">
      <c r="A714" s="142" t="s">
        <v>181</v>
      </c>
      <c r="B714" s="143" t="s">
        <v>832</v>
      </c>
      <c r="C714" s="3"/>
      <c r="D714" s="7" t="s">
        <v>1209</v>
      </c>
      <c r="E714" s="78" t="s">
        <v>429</v>
      </c>
      <c r="F714" s="78" t="s">
        <v>401</v>
      </c>
      <c r="G714" s="142"/>
      <c r="H714" s="163" t="s">
        <v>267</v>
      </c>
      <c r="I714" s="142"/>
      <c r="J714" s="145">
        <v>2318.009</v>
      </c>
      <c r="K714" s="145">
        <v>2318.009</v>
      </c>
      <c r="L714" s="145">
        <v>2318.009</v>
      </c>
      <c r="M714" s="48"/>
    </row>
    <row r="715" spans="1:13" s="171" customFormat="1" ht="135">
      <c r="A715" s="142" t="s">
        <v>181</v>
      </c>
      <c r="B715" s="143" t="s">
        <v>730</v>
      </c>
      <c r="C715" s="3" t="s">
        <v>428</v>
      </c>
      <c r="D715" s="81" t="s">
        <v>1233</v>
      </c>
      <c r="E715" s="78" t="s">
        <v>310</v>
      </c>
      <c r="F715" s="78" t="s">
        <v>426</v>
      </c>
      <c r="G715" s="142" t="s">
        <v>188</v>
      </c>
      <c r="H715" s="163" t="s">
        <v>267</v>
      </c>
      <c r="I715" s="142" t="s">
        <v>131</v>
      </c>
      <c r="J715" s="145">
        <v>2318.009</v>
      </c>
      <c r="K715" s="145">
        <v>2318.009</v>
      </c>
      <c r="L715" s="145">
        <v>2318.009</v>
      </c>
      <c r="M715" s="48" t="s">
        <v>316</v>
      </c>
    </row>
    <row r="716" spans="1:13" s="171" customFormat="1" ht="146.25">
      <c r="A716" s="142" t="s">
        <v>181</v>
      </c>
      <c r="B716" s="143" t="s">
        <v>833</v>
      </c>
      <c r="C716" s="3"/>
      <c r="D716" s="7" t="s">
        <v>1209</v>
      </c>
      <c r="E716" s="78" t="s">
        <v>429</v>
      </c>
      <c r="F716" s="78" t="s">
        <v>401</v>
      </c>
      <c r="G716" s="142"/>
      <c r="H716" s="163" t="s">
        <v>268</v>
      </c>
      <c r="I716" s="142"/>
      <c r="J716" s="145">
        <v>2337.7159999999999</v>
      </c>
      <c r="K716" s="145">
        <v>2337.7159999999999</v>
      </c>
      <c r="L716" s="145">
        <v>2337.7159999999999</v>
      </c>
      <c r="M716" s="48"/>
    </row>
    <row r="717" spans="1:13" s="171" customFormat="1" ht="135">
      <c r="A717" s="142" t="s">
        <v>181</v>
      </c>
      <c r="B717" s="143" t="s">
        <v>730</v>
      </c>
      <c r="C717" s="3" t="s">
        <v>428</v>
      </c>
      <c r="D717" s="81" t="s">
        <v>1233</v>
      </c>
      <c r="E717" s="78" t="s">
        <v>310</v>
      </c>
      <c r="F717" s="78" t="s">
        <v>426</v>
      </c>
      <c r="G717" s="142" t="s">
        <v>188</v>
      </c>
      <c r="H717" s="163" t="s">
        <v>268</v>
      </c>
      <c r="I717" s="142" t="s">
        <v>131</v>
      </c>
      <c r="J717" s="145">
        <v>2337.7159999999999</v>
      </c>
      <c r="K717" s="145">
        <v>2337.7159999999999</v>
      </c>
      <c r="L717" s="145">
        <v>2337.7159999999999</v>
      </c>
      <c r="M717" s="48" t="s">
        <v>316</v>
      </c>
    </row>
    <row r="718" spans="1:13" s="171" customFormat="1" ht="56.25">
      <c r="A718" s="142" t="s">
        <v>181</v>
      </c>
      <c r="B718" s="143" t="s">
        <v>963</v>
      </c>
      <c r="C718" s="3"/>
      <c r="D718" s="77" t="s">
        <v>1203</v>
      </c>
      <c r="E718" s="78" t="s">
        <v>373</v>
      </c>
      <c r="F718" s="78" t="s">
        <v>338</v>
      </c>
      <c r="G718" s="142"/>
      <c r="H718" s="163" t="s">
        <v>918</v>
      </c>
      <c r="I718" s="142"/>
      <c r="J718" s="145">
        <v>236.09800000000001</v>
      </c>
      <c r="K718" s="145">
        <v>0</v>
      </c>
      <c r="L718" s="145">
        <v>0</v>
      </c>
      <c r="M718" s="48"/>
    </row>
    <row r="719" spans="1:13" s="171" customFormat="1" ht="45">
      <c r="A719" s="142" t="s">
        <v>181</v>
      </c>
      <c r="B719" s="143" t="s">
        <v>728</v>
      </c>
      <c r="C719" s="3" t="s">
        <v>393</v>
      </c>
      <c r="D719" s="81" t="s">
        <v>1284</v>
      </c>
      <c r="E719" s="78" t="s">
        <v>310</v>
      </c>
      <c r="F719" s="78" t="s">
        <v>434</v>
      </c>
      <c r="G719" s="142" t="s">
        <v>193</v>
      </c>
      <c r="H719" s="163" t="s">
        <v>918</v>
      </c>
      <c r="I719" s="142" t="s">
        <v>129</v>
      </c>
      <c r="J719" s="145">
        <v>236.09800000000001</v>
      </c>
      <c r="K719" s="145">
        <v>0</v>
      </c>
      <c r="L719" s="145">
        <v>0</v>
      </c>
      <c r="M719" s="48" t="s">
        <v>316</v>
      </c>
    </row>
    <row r="720" spans="1:13" s="171" customFormat="1" ht="56.25">
      <c r="A720" s="142" t="s">
        <v>181</v>
      </c>
      <c r="B720" s="143" t="s">
        <v>964</v>
      </c>
      <c r="C720" s="3"/>
      <c r="D720" s="77" t="s">
        <v>1203</v>
      </c>
      <c r="E720" s="78" t="s">
        <v>373</v>
      </c>
      <c r="F720" s="78" t="s">
        <v>338</v>
      </c>
      <c r="G720" s="142"/>
      <c r="H720" s="163" t="s">
        <v>917</v>
      </c>
      <c r="I720" s="142"/>
      <c r="J720" s="145">
        <v>286.24799999999999</v>
      </c>
      <c r="K720" s="145">
        <v>0</v>
      </c>
      <c r="L720" s="145">
        <v>0</v>
      </c>
      <c r="M720" s="48"/>
    </row>
    <row r="721" spans="1:13" s="171" customFormat="1" ht="45">
      <c r="A721" s="142" t="s">
        <v>181</v>
      </c>
      <c r="B721" s="143" t="s">
        <v>728</v>
      </c>
      <c r="C721" s="3" t="s">
        <v>393</v>
      </c>
      <c r="D721" s="81" t="s">
        <v>1285</v>
      </c>
      <c r="E721" s="78" t="s">
        <v>310</v>
      </c>
      <c r="F721" s="78" t="s">
        <v>434</v>
      </c>
      <c r="G721" s="142" t="s">
        <v>193</v>
      </c>
      <c r="H721" s="163" t="s">
        <v>917</v>
      </c>
      <c r="I721" s="142" t="s">
        <v>129</v>
      </c>
      <c r="J721" s="145">
        <v>286.24799999999999</v>
      </c>
      <c r="K721" s="145">
        <v>0</v>
      </c>
      <c r="L721" s="145">
        <v>0</v>
      </c>
      <c r="M721" s="48" t="s">
        <v>316</v>
      </c>
    </row>
    <row r="722" spans="1:13" s="171" customFormat="1" ht="56.25">
      <c r="A722" s="142" t="s">
        <v>181</v>
      </c>
      <c r="B722" s="143" t="s">
        <v>965</v>
      </c>
      <c r="C722" s="3"/>
      <c r="D722" s="77" t="s">
        <v>1203</v>
      </c>
      <c r="E722" s="78" t="s">
        <v>373</v>
      </c>
      <c r="F722" s="78" t="s">
        <v>338</v>
      </c>
      <c r="G722" s="142"/>
      <c r="H722" s="163" t="s">
        <v>916</v>
      </c>
      <c r="I722" s="142"/>
      <c r="J722" s="145">
        <v>777.63699999999994</v>
      </c>
      <c r="K722" s="145">
        <v>0</v>
      </c>
      <c r="L722" s="145">
        <v>0</v>
      </c>
      <c r="M722" s="48"/>
    </row>
    <row r="723" spans="1:13" s="171" customFormat="1" ht="45">
      <c r="A723" s="142" t="s">
        <v>181</v>
      </c>
      <c r="B723" s="143" t="s">
        <v>728</v>
      </c>
      <c r="C723" s="3" t="s">
        <v>393</v>
      </c>
      <c r="D723" s="81" t="s">
        <v>1286</v>
      </c>
      <c r="E723" s="78" t="s">
        <v>310</v>
      </c>
      <c r="F723" s="78" t="s">
        <v>434</v>
      </c>
      <c r="G723" s="142" t="s">
        <v>193</v>
      </c>
      <c r="H723" s="163" t="s">
        <v>916</v>
      </c>
      <c r="I723" s="142" t="s">
        <v>129</v>
      </c>
      <c r="J723" s="145">
        <v>777.63699999999994</v>
      </c>
      <c r="K723" s="145">
        <v>0</v>
      </c>
      <c r="L723" s="145">
        <v>0</v>
      </c>
      <c r="M723" s="48" t="s">
        <v>316</v>
      </c>
    </row>
    <row r="724" spans="1:13" s="171" customFormat="1" ht="56.25">
      <c r="A724" s="142" t="s">
        <v>181</v>
      </c>
      <c r="B724" s="143" t="s">
        <v>966</v>
      </c>
      <c r="C724" s="80"/>
      <c r="D724" s="77" t="s">
        <v>1203</v>
      </c>
      <c r="E724" s="78" t="s">
        <v>373</v>
      </c>
      <c r="F724" s="78" t="s">
        <v>338</v>
      </c>
      <c r="G724" s="142"/>
      <c r="H724" s="163" t="s">
        <v>915</v>
      </c>
      <c r="I724" s="142"/>
      <c r="J724" s="145">
        <v>1774.143</v>
      </c>
      <c r="K724" s="145">
        <v>0</v>
      </c>
      <c r="L724" s="145">
        <v>0</v>
      </c>
      <c r="M724" s="48"/>
    </row>
    <row r="725" spans="1:13" s="171" customFormat="1" ht="33.75">
      <c r="A725" s="142" t="s">
        <v>181</v>
      </c>
      <c r="B725" s="143" t="s">
        <v>728</v>
      </c>
      <c r="C725" s="80" t="s">
        <v>386</v>
      </c>
      <c r="D725" s="81" t="s">
        <v>1287</v>
      </c>
      <c r="E725" s="78" t="s">
        <v>310</v>
      </c>
      <c r="F725" s="78" t="s">
        <v>432</v>
      </c>
      <c r="G725" s="142" t="s">
        <v>188</v>
      </c>
      <c r="H725" s="163" t="s">
        <v>915</v>
      </c>
      <c r="I725" s="142" t="s">
        <v>129</v>
      </c>
      <c r="J725" s="145">
        <v>1774.143</v>
      </c>
      <c r="K725" s="145">
        <v>0</v>
      </c>
      <c r="L725" s="145">
        <v>0</v>
      </c>
      <c r="M725" s="48" t="s">
        <v>316</v>
      </c>
    </row>
    <row r="726" spans="1:13" s="171" customFormat="1" ht="56.25">
      <c r="A726" s="142" t="s">
        <v>181</v>
      </c>
      <c r="B726" s="143" t="s">
        <v>912</v>
      </c>
      <c r="C726" s="80"/>
      <c r="D726" s="77" t="s">
        <v>1203</v>
      </c>
      <c r="E726" s="78" t="s">
        <v>373</v>
      </c>
      <c r="F726" s="78" t="s">
        <v>338</v>
      </c>
      <c r="G726" s="142"/>
      <c r="H726" s="163" t="s">
        <v>269</v>
      </c>
      <c r="I726" s="142"/>
      <c r="J726" s="145">
        <v>503.6472</v>
      </c>
      <c r="K726" s="145">
        <v>0</v>
      </c>
      <c r="L726" s="145">
        <v>0</v>
      </c>
      <c r="M726" s="48"/>
    </row>
    <row r="727" spans="1:13" s="171" customFormat="1" ht="33.75">
      <c r="A727" s="142" t="s">
        <v>181</v>
      </c>
      <c r="B727" s="143" t="s">
        <v>728</v>
      </c>
      <c r="C727" s="80" t="s">
        <v>386</v>
      </c>
      <c r="D727" s="81" t="s">
        <v>1288</v>
      </c>
      <c r="E727" s="78" t="s">
        <v>310</v>
      </c>
      <c r="F727" s="78" t="s">
        <v>430</v>
      </c>
      <c r="G727" s="142" t="s">
        <v>188</v>
      </c>
      <c r="H727" s="163" t="s">
        <v>269</v>
      </c>
      <c r="I727" s="142" t="s">
        <v>129</v>
      </c>
      <c r="J727" s="145">
        <v>503.6472</v>
      </c>
      <c r="K727" s="145">
        <v>0</v>
      </c>
      <c r="L727" s="145">
        <v>0</v>
      </c>
      <c r="M727" s="48" t="s">
        <v>316</v>
      </c>
    </row>
    <row r="728" spans="1:13" s="164" customFormat="1" ht="67.5">
      <c r="A728" s="142" t="s">
        <v>181</v>
      </c>
      <c r="B728" s="143" t="s">
        <v>1042</v>
      </c>
      <c r="C728" s="169"/>
      <c r="D728" s="169"/>
      <c r="E728" s="169"/>
      <c r="F728" s="169"/>
      <c r="G728" s="142"/>
      <c r="H728" s="163" t="s">
        <v>1104</v>
      </c>
      <c r="I728" s="142"/>
      <c r="J728" s="145">
        <v>18004.035</v>
      </c>
      <c r="K728" s="145">
        <v>17608.307000000001</v>
      </c>
      <c r="L728" s="145">
        <v>17608.307000000001</v>
      </c>
      <c r="M728" s="48"/>
    </row>
    <row r="729" spans="1:13" s="171" customFormat="1" ht="45">
      <c r="A729" s="142" t="s">
        <v>181</v>
      </c>
      <c r="B729" s="143" t="s">
        <v>649</v>
      </c>
      <c r="C729" s="3"/>
      <c r="D729" s="77" t="s">
        <v>1203</v>
      </c>
      <c r="E729" s="6" t="s">
        <v>373</v>
      </c>
      <c r="F729" s="78" t="s">
        <v>338</v>
      </c>
      <c r="G729" s="142"/>
      <c r="H729" s="163" t="s">
        <v>270</v>
      </c>
      <c r="I729" s="142"/>
      <c r="J729" s="145">
        <v>8475.2524400000002</v>
      </c>
      <c r="K729" s="145">
        <v>8259.01</v>
      </c>
      <c r="L729" s="145">
        <v>8259.01</v>
      </c>
      <c r="M729" s="48"/>
    </row>
    <row r="730" spans="1:13" s="171" customFormat="1" ht="135">
      <c r="A730" s="142" t="s">
        <v>181</v>
      </c>
      <c r="B730" s="143" t="s">
        <v>650</v>
      </c>
      <c r="C730" s="3" t="s">
        <v>422</v>
      </c>
      <c r="D730" s="13" t="s">
        <v>1291</v>
      </c>
      <c r="E730" s="6" t="s">
        <v>310</v>
      </c>
      <c r="F730" s="6" t="s">
        <v>335</v>
      </c>
      <c r="G730" s="142" t="s">
        <v>198</v>
      </c>
      <c r="H730" s="163" t="s">
        <v>270</v>
      </c>
      <c r="I730" s="142" t="s">
        <v>17</v>
      </c>
      <c r="J730" s="145">
        <v>5988.8807100000004</v>
      </c>
      <c r="K730" s="145">
        <v>5877.12</v>
      </c>
      <c r="L730" s="145">
        <v>5877.12</v>
      </c>
      <c r="M730" s="48" t="s">
        <v>308</v>
      </c>
    </row>
    <row r="731" spans="1:13" s="171" customFormat="1" ht="135">
      <c r="A731" s="142" t="s">
        <v>181</v>
      </c>
      <c r="B731" s="143" t="s">
        <v>652</v>
      </c>
      <c r="C731" s="3" t="s">
        <v>422</v>
      </c>
      <c r="D731" s="13" t="s">
        <v>1291</v>
      </c>
      <c r="E731" s="6" t="s">
        <v>310</v>
      </c>
      <c r="F731" s="6" t="s">
        <v>335</v>
      </c>
      <c r="G731" s="142" t="s">
        <v>198</v>
      </c>
      <c r="H731" s="163" t="s">
        <v>270</v>
      </c>
      <c r="I731" s="142" t="s">
        <v>19</v>
      </c>
      <c r="J731" s="145">
        <v>1808.6417300000001</v>
      </c>
      <c r="K731" s="145">
        <v>1774.89</v>
      </c>
      <c r="L731" s="145">
        <v>1774.89</v>
      </c>
      <c r="M731" s="48" t="s">
        <v>308</v>
      </c>
    </row>
    <row r="732" spans="1:13" s="171" customFormat="1" ht="56.25">
      <c r="A732" s="142" t="s">
        <v>181</v>
      </c>
      <c r="B732" s="143" t="s">
        <v>639</v>
      </c>
      <c r="C732" s="3" t="s">
        <v>422</v>
      </c>
      <c r="D732" s="81" t="s">
        <v>1292</v>
      </c>
      <c r="E732" s="78" t="s">
        <v>310</v>
      </c>
      <c r="F732" s="78" t="s">
        <v>1193</v>
      </c>
      <c r="G732" s="142" t="s">
        <v>198</v>
      </c>
      <c r="H732" s="163" t="s">
        <v>270</v>
      </c>
      <c r="I732" s="142" t="s">
        <v>3</v>
      </c>
      <c r="J732" s="145">
        <v>677.73</v>
      </c>
      <c r="K732" s="145">
        <v>607</v>
      </c>
      <c r="L732" s="145">
        <v>607</v>
      </c>
      <c r="M732" s="48" t="s">
        <v>316</v>
      </c>
    </row>
    <row r="733" spans="1:13" s="164" customFormat="1" ht="45">
      <c r="A733" s="142" t="s">
        <v>181</v>
      </c>
      <c r="B733" s="143" t="s">
        <v>738</v>
      </c>
      <c r="C733" s="4"/>
      <c r="D733" s="72"/>
      <c r="E733" s="73"/>
      <c r="F733" s="73"/>
      <c r="G733" s="142"/>
      <c r="H733" s="163" t="s">
        <v>271</v>
      </c>
      <c r="I733" s="142"/>
      <c r="J733" s="145">
        <v>9528.7825599999996</v>
      </c>
      <c r="K733" s="145">
        <v>9349.2970000000005</v>
      </c>
      <c r="L733" s="145">
        <v>9349.2970000000005</v>
      </c>
      <c r="M733" s="48"/>
    </row>
    <row r="734" spans="1:13" s="171" customFormat="1" ht="135">
      <c r="A734" s="142" t="s">
        <v>181</v>
      </c>
      <c r="B734" s="143" t="s">
        <v>650</v>
      </c>
      <c r="C734" s="3" t="s">
        <v>422</v>
      </c>
      <c r="D734" s="13" t="s">
        <v>1291</v>
      </c>
      <c r="E734" s="6" t="s">
        <v>310</v>
      </c>
      <c r="F734" s="6" t="s">
        <v>335</v>
      </c>
      <c r="G734" s="142" t="s">
        <v>198</v>
      </c>
      <c r="H734" s="163" t="s">
        <v>271</v>
      </c>
      <c r="I734" s="142" t="s">
        <v>17</v>
      </c>
      <c r="J734" s="145">
        <v>7318.5737300000001</v>
      </c>
      <c r="K734" s="145">
        <v>7180.72</v>
      </c>
      <c r="L734" s="145">
        <v>7180.72</v>
      </c>
      <c r="M734" s="48" t="s">
        <v>308</v>
      </c>
    </row>
    <row r="735" spans="1:13" s="171" customFormat="1" ht="135">
      <c r="A735" s="142" t="s">
        <v>181</v>
      </c>
      <c r="B735" s="143" t="s">
        <v>652</v>
      </c>
      <c r="C735" s="3" t="s">
        <v>422</v>
      </c>
      <c r="D735" s="13" t="s">
        <v>1291</v>
      </c>
      <c r="E735" s="6" t="s">
        <v>310</v>
      </c>
      <c r="F735" s="6" t="s">
        <v>335</v>
      </c>
      <c r="G735" s="142" t="s">
        <v>198</v>
      </c>
      <c r="H735" s="163" t="s">
        <v>271</v>
      </c>
      <c r="I735" s="142" t="s">
        <v>19</v>
      </c>
      <c r="J735" s="145">
        <v>2210.20883</v>
      </c>
      <c r="K735" s="145">
        <v>2168.5770000000002</v>
      </c>
      <c r="L735" s="145">
        <v>2168.5770000000002</v>
      </c>
      <c r="M735" s="48" t="s">
        <v>308</v>
      </c>
    </row>
    <row r="736" spans="1:13" s="164" customFormat="1" ht="45">
      <c r="A736" s="142" t="s">
        <v>181</v>
      </c>
      <c r="B736" s="143" t="s">
        <v>1007</v>
      </c>
      <c r="C736" s="169"/>
      <c r="D736" s="169"/>
      <c r="E736" s="169"/>
      <c r="F736" s="169"/>
      <c r="G736" s="142"/>
      <c r="H736" s="163" t="s">
        <v>1069</v>
      </c>
      <c r="I736" s="142"/>
      <c r="J736" s="145">
        <v>6814.5758699999997</v>
      </c>
      <c r="K736" s="145">
        <v>3538.6880000000001</v>
      </c>
      <c r="L736" s="145">
        <v>5358.0879999999997</v>
      </c>
      <c r="M736" s="48"/>
    </row>
    <row r="737" spans="1:13" s="171" customFormat="1" ht="45">
      <c r="A737" s="142" t="s">
        <v>181</v>
      </c>
      <c r="B737" s="143" t="s">
        <v>834</v>
      </c>
      <c r="C737" s="3"/>
      <c r="D737" s="77" t="s">
        <v>1203</v>
      </c>
      <c r="E737" s="78" t="s">
        <v>373</v>
      </c>
      <c r="F737" s="78" t="s">
        <v>338</v>
      </c>
      <c r="G737" s="142"/>
      <c r="H737" s="163" t="s">
        <v>272</v>
      </c>
      <c r="I737" s="142"/>
      <c r="J737" s="145">
        <v>942.38699999999994</v>
      </c>
      <c r="K737" s="145">
        <v>651.64200000000005</v>
      </c>
      <c r="L737" s="145">
        <v>2636.6419999999998</v>
      </c>
      <c r="M737" s="48"/>
    </row>
    <row r="738" spans="1:13" s="171" customFormat="1" ht="78.75">
      <c r="A738" s="142" t="s">
        <v>181</v>
      </c>
      <c r="B738" s="143" t="s">
        <v>728</v>
      </c>
      <c r="C738" s="3" t="s">
        <v>372</v>
      </c>
      <c r="D738" s="81" t="s">
        <v>1281</v>
      </c>
      <c r="E738" s="78" t="s">
        <v>310</v>
      </c>
      <c r="F738" s="78" t="s">
        <v>383</v>
      </c>
      <c r="G738" s="142" t="s">
        <v>198</v>
      </c>
      <c r="H738" s="163" t="s">
        <v>272</v>
      </c>
      <c r="I738" s="142" t="s">
        <v>129</v>
      </c>
      <c r="J738" s="145">
        <v>942.38699999999994</v>
      </c>
      <c r="K738" s="145">
        <v>651.64200000000005</v>
      </c>
      <c r="L738" s="145">
        <v>2636.6419999999998</v>
      </c>
      <c r="M738" s="48" t="s">
        <v>316</v>
      </c>
    </row>
    <row r="739" spans="1:13" s="171" customFormat="1" ht="45">
      <c r="A739" s="142" t="s">
        <v>181</v>
      </c>
      <c r="B739" s="143" t="s">
        <v>790</v>
      </c>
      <c r="C739" s="3"/>
      <c r="D739" s="77" t="s">
        <v>1203</v>
      </c>
      <c r="E739" s="78" t="s">
        <v>373</v>
      </c>
      <c r="F739" s="78" t="s">
        <v>338</v>
      </c>
      <c r="G739" s="142"/>
      <c r="H739" s="163" t="s">
        <v>274</v>
      </c>
      <c r="I739" s="142"/>
      <c r="J739" s="145">
        <v>827.77</v>
      </c>
      <c r="K739" s="145">
        <v>592.77</v>
      </c>
      <c r="L739" s="145">
        <v>592.77</v>
      </c>
      <c r="M739" s="48"/>
    </row>
    <row r="740" spans="1:13" s="171" customFormat="1" ht="33.75">
      <c r="A740" s="142" t="s">
        <v>181</v>
      </c>
      <c r="B740" s="143" t="s">
        <v>728</v>
      </c>
      <c r="C740" s="3" t="s">
        <v>372</v>
      </c>
      <c r="D740" s="81" t="s">
        <v>1289</v>
      </c>
      <c r="E740" s="78" t="s">
        <v>310</v>
      </c>
      <c r="F740" s="78" t="s">
        <v>377</v>
      </c>
      <c r="G740" s="142" t="s">
        <v>198</v>
      </c>
      <c r="H740" s="163" t="s">
        <v>274</v>
      </c>
      <c r="I740" s="142" t="s">
        <v>129</v>
      </c>
      <c r="J740" s="145">
        <v>827.77</v>
      </c>
      <c r="K740" s="145">
        <v>592.77</v>
      </c>
      <c r="L740" s="145">
        <v>592.77</v>
      </c>
      <c r="M740" s="48" t="s">
        <v>316</v>
      </c>
    </row>
    <row r="741" spans="1:13" s="171" customFormat="1" ht="67.5">
      <c r="A741" s="142" t="s">
        <v>181</v>
      </c>
      <c r="B741" s="143" t="s">
        <v>835</v>
      </c>
      <c r="C741" s="3"/>
      <c r="D741" s="77" t="s">
        <v>1203</v>
      </c>
      <c r="E741" s="78" t="s">
        <v>373</v>
      </c>
      <c r="F741" s="78" t="s">
        <v>338</v>
      </c>
      <c r="G741" s="142"/>
      <c r="H741" s="163" t="s">
        <v>275</v>
      </c>
      <c r="I741" s="142"/>
      <c r="J741" s="145">
        <v>339.57299999999998</v>
      </c>
      <c r="K741" s="145">
        <v>945.57299999999998</v>
      </c>
      <c r="L741" s="145">
        <v>945.57299999999998</v>
      </c>
      <c r="M741" s="48"/>
    </row>
    <row r="742" spans="1:13" s="171" customFormat="1" ht="67.5">
      <c r="A742" s="142" t="s">
        <v>181</v>
      </c>
      <c r="B742" s="143" t="s">
        <v>728</v>
      </c>
      <c r="C742" s="3" t="s">
        <v>372</v>
      </c>
      <c r="D742" s="7" t="s">
        <v>1268</v>
      </c>
      <c r="E742" s="78" t="s">
        <v>310</v>
      </c>
      <c r="F742" s="78" t="s">
        <v>375</v>
      </c>
      <c r="G742" s="142" t="s">
        <v>198</v>
      </c>
      <c r="H742" s="163" t="s">
        <v>275</v>
      </c>
      <c r="I742" s="142" t="s">
        <v>129</v>
      </c>
      <c r="J742" s="145">
        <v>339.57299999999998</v>
      </c>
      <c r="K742" s="145">
        <v>945.57299999999998</v>
      </c>
      <c r="L742" s="145">
        <v>945.57299999999998</v>
      </c>
      <c r="M742" s="48" t="s">
        <v>316</v>
      </c>
    </row>
    <row r="743" spans="1:13" s="171" customFormat="1" ht="67.5">
      <c r="A743" s="142" t="s">
        <v>181</v>
      </c>
      <c r="B743" s="143" t="s">
        <v>797</v>
      </c>
      <c r="C743" s="80"/>
      <c r="D743" s="77" t="s">
        <v>1203</v>
      </c>
      <c r="E743" s="78" t="s">
        <v>373</v>
      </c>
      <c r="F743" s="78" t="s">
        <v>338</v>
      </c>
      <c r="G743" s="142"/>
      <c r="H743" s="163" t="s">
        <v>276</v>
      </c>
      <c r="I743" s="142"/>
      <c r="J743" s="145">
        <v>1891.146</v>
      </c>
      <c r="K743" s="145">
        <v>945.57299999999998</v>
      </c>
      <c r="L743" s="145">
        <v>945.57299999999998</v>
      </c>
      <c r="M743" s="48"/>
    </row>
    <row r="744" spans="1:13" s="171" customFormat="1" ht="67.5">
      <c r="A744" s="142" t="s">
        <v>181</v>
      </c>
      <c r="B744" s="143" t="s">
        <v>728</v>
      </c>
      <c r="C744" s="80" t="s">
        <v>372</v>
      </c>
      <c r="D744" s="7" t="s">
        <v>1268</v>
      </c>
      <c r="E744" s="78" t="s">
        <v>310</v>
      </c>
      <c r="F744" s="78" t="s">
        <v>375</v>
      </c>
      <c r="G744" s="142" t="s">
        <v>198</v>
      </c>
      <c r="H744" s="163" t="s">
        <v>276</v>
      </c>
      <c r="I744" s="142" t="s">
        <v>129</v>
      </c>
      <c r="J744" s="145">
        <v>1891.146</v>
      </c>
      <c r="K744" s="145">
        <v>945.57299999999998</v>
      </c>
      <c r="L744" s="145">
        <v>945.57299999999998</v>
      </c>
      <c r="M744" s="48" t="s">
        <v>316</v>
      </c>
    </row>
    <row r="745" spans="1:13" s="171" customFormat="1" ht="67.5">
      <c r="A745" s="142" t="s">
        <v>181</v>
      </c>
      <c r="B745" s="143" t="s">
        <v>1163</v>
      </c>
      <c r="C745" s="80"/>
      <c r="D745" s="77" t="s">
        <v>1203</v>
      </c>
      <c r="E745" s="78" t="s">
        <v>373</v>
      </c>
      <c r="F745" s="78" t="s">
        <v>338</v>
      </c>
      <c r="G745" s="142"/>
      <c r="H745" s="163" t="s">
        <v>1130</v>
      </c>
      <c r="I745" s="142"/>
      <c r="J745" s="145">
        <v>1718.04</v>
      </c>
      <c r="K745" s="145">
        <v>0</v>
      </c>
      <c r="L745" s="145">
        <v>0</v>
      </c>
      <c r="M745" s="48"/>
    </row>
    <row r="746" spans="1:13" s="171" customFormat="1" ht="67.5">
      <c r="A746" s="142" t="s">
        <v>181</v>
      </c>
      <c r="B746" s="143" t="s">
        <v>728</v>
      </c>
      <c r="C746" s="80" t="s">
        <v>372</v>
      </c>
      <c r="D746" s="7" t="s">
        <v>1268</v>
      </c>
      <c r="E746" s="78" t="s">
        <v>310</v>
      </c>
      <c r="F746" s="78" t="s">
        <v>375</v>
      </c>
      <c r="G746" s="142" t="s">
        <v>198</v>
      </c>
      <c r="H746" s="163" t="s">
        <v>1130</v>
      </c>
      <c r="I746" s="142" t="s">
        <v>129</v>
      </c>
      <c r="J746" s="145">
        <v>1718.04</v>
      </c>
      <c r="K746" s="145">
        <v>0</v>
      </c>
      <c r="L746" s="145">
        <v>0</v>
      </c>
      <c r="M746" s="48" t="s">
        <v>316</v>
      </c>
    </row>
    <row r="747" spans="1:13" s="171" customFormat="1" ht="45">
      <c r="A747" s="142" t="s">
        <v>181</v>
      </c>
      <c r="B747" s="143" t="s">
        <v>836</v>
      </c>
      <c r="C747" s="3"/>
      <c r="D747" s="77" t="s">
        <v>1203</v>
      </c>
      <c r="E747" s="78" t="s">
        <v>373</v>
      </c>
      <c r="F747" s="78" t="s">
        <v>338</v>
      </c>
      <c r="G747" s="142"/>
      <c r="H747" s="163" t="s">
        <v>277</v>
      </c>
      <c r="I747" s="142"/>
      <c r="J747" s="145">
        <v>289.82</v>
      </c>
      <c r="K747" s="145">
        <v>235.69</v>
      </c>
      <c r="L747" s="145">
        <v>157.09</v>
      </c>
      <c r="M747" s="48"/>
    </row>
    <row r="748" spans="1:13" s="171" customFormat="1" ht="78.75">
      <c r="A748" s="142" t="s">
        <v>181</v>
      </c>
      <c r="B748" s="143" t="s">
        <v>728</v>
      </c>
      <c r="C748" s="3" t="s">
        <v>372</v>
      </c>
      <c r="D748" s="81" t="s">
        <v>1281</v>
      </c>
      <c r="E748" s="78" t="s">
        <v>310</v>
      </c>
      <c r="F748" s="78" t="s">
        <v>383</v>
      </c>
      <c r="G748" s="142" t="s">
        <v>198</v>
      </c>
      <c r="H748" s="163" t="s">
        <v>277</v>
      </c>
      <c r="I748" s="142" t="s">
        <v>129</v>
      </c>
      <c r="J748" s="145">
        <v>289.82</v>
      </c>
      <c r="K748" s="145">
        <v>235.69</v>
      </c>
      <c r="L748" s="145">
        <v>157.09</v>
      </c>
      <c r="M748" s="48" t="s">
        <v>316</v>
      </c>
    </row>
    <row r="749" spans="1:13" s="171" customFormat="1" ht="45">
      <c r="A749" s="142" t="s">
        <v>181</v>
      </c>
      <c r="B749" s="143" t="s">
        <v>837</v>
      </c>
      <c r="C749" s="3"/>
      <c r="D749" s="77" t="s">
        <v>1203</v>
      </c>
      <c r="E749" s="78" t="s">
        <v>373</v>
      </c>
      <c r="F749" s="78" t="s">
        <v>338</v>
      </c>
      <c r="G749" s="142"/>
      <c r="H749" s="163" t="s">
        <v>278</v>
      </c>
      <c r="I749" s="142"/>
      <c r="J749" s="145">
        <v>229.72</v>
      </c>
      <c r="K749" s="145">
        <v>167.44</v>
      </c>
      <c r="L749" s="145">
        <v>80.44</v>
      </c>
      <c r="M749" s="48"/>
    </row>
    <row r="750" spans="1:13" s="171" customFormat="1" ht="78.75">
      <c r="A750" s="142" t="s">
        <v>181</v>
      </c>
      <c r="B750" s="143" t="s">
        <v>728</v>
      </c>
      <c r="C750" s="3" t="s">
        <v>372</v>
      </c>
      <c r="D750" s="81" t="s">
        <v>1281</v>
      </c>
      <c r="E750" s="78" t="s">
        <v>310</v>
      </c>
      <c r="F750" s="78" t="s">
        <v>383</v>
      </c>
      <c r="G750" s="142" t="s">
        <v>198</v>
      </c>
      <c r="H750" s="163" t="s">
        <v>278</v>
      </c>
      <c r="I750" s="142" t="s">
        <v>129</v>
      </c>
      <c r="J750" s="145">
        <v>229.72</v>
      </c>
      <c r="K750" s="145">
        <v>167.44</v>
      </c>
      <c r="L750" s="145">
        <v>80.44</v>
      </c>
      <c r="M750" s="48" t="s">
        <v>316</v>
      </c>
    </row>
    <row r="751" spans="1:13" s="171" customFormat="1" ht="56.25">
      <c r="A751" s="142" t="s">
        <v>181</v>
      </c>
      <c r="B751" s="143" t="s">
        <v>967</v>
      </c>
      <c r="C751" s="3"/>
      <c r="D751" s="77" t="s">
        <v>1203</v>
      </c>
      <c r="E751" s="78" t="s">
        <v>373</v>
      </c>
      <c r="F751" s="78" t="s">
        <v>338</v>
      </c>
      <c r="G751" s="142"/>
      <c r="H751" s="163" t="s">
        <v>914</v>
      </c>
      <c r="I751" s="142"/>
      <c r="J751" s="145">
        <v>576.11986999999999</v>
      </c>
      <c r="K751" s="145">
        <v>0</v>
      </c>
      <c r="L751" s="145">
        <v>0</v>
      </c>
      <c r="M751" s="48"/>
    </row>
    <row r="752" spans="1:13" s="171" customFormat="1" ht="33.75">
      <c r="A752" s="142" t="s">
        <v>181</v>
      </c>
      <c r="B752" s="143" t="s">
        <v>728</v>
      </c>
      <c r="C752" s="3" t="s">
        <v>372</v>
      </c>
      <c r="D752" s="81" t="s">
        <v>1289</v>
      </c>
      <c r="E752" s="78" t="s">
        <v>310</v>
      </c>
      <c r="F752" s="78" t="s">
        <v>377</v>
      </c>
      <c r="G752" s="142" t="s">
        <v>198</v>
      </c>
      <c r="H752" s="163" t="s">
        <v>914</v>
      </c>
      <c r="I752" s="142" t="s">
        <v>129</v>
      </c>
      <c r="J752" s="145">
        <v>576.11986999999999</v>
      </c>
      <c r="K752" s="145">
        <v>0</v>
      </c>
      <c r="L752" s="145">
        <v>0</v>
      </c>
      <c r="M752" s="48" t="s">
        <v>316</v>
      </c>
    </row>
    <row r="753" spans="1:13" s="164" customFormat="1" ht="56.25">
      <c r="A753" s="142" t="s">
        <v>181</v>
      </c>
      <c r="B753" s="143" t="s">
        <v>1043</v>
      </c>
      <c r="C753" s="169"/>
      <c r="D753" s="169"/>
      <c r="E753" s="169"/>
      <c r="F753" s="169"/>
      <c r="G753" s="142"/>
      <c r="H753" s="163" t="s">
        <v>1105</v>
      </c>
      <c r="I753" s="142"/>
      <c r="J753" s="145">
        <v>19307.999800000001</v>
      </c>
      <c r="K753" s="145">
        <v>17184.900000000001</v>
      </c>
      <c r="L753" s="145">
        <v>17184.900000000001</v>
      </c>
      <c r="M753" s="48"/>
    </row>
    <row r="754" spans="1:13" s="171" customFormat="1" ht="101.25">
      <c r="A754" s="142" t="s">
        <v>181</v>
      </c>
      <c r="B754" s="143" t="s">
        <v>838</v>
      </c>
      <c r="C754" s="76"/>
      <c r="D754" s="77" t="s">
        <v>1174</v>
      </c>
      <c r="E754" s="78" t="s">
        <v>310</v>
      </c>
      <c r="F754" s="78" t="s">
        <v>322</v>
      </c>
      <c r="G754" s="142"/>
      <c r="H754" s="163" t="s">
        <v>279</v>
      </c>
      <c r="I754" s="142"/>
      <c r="J754" s="145">
        <v>13723.2</v>
      </c>
      <c r="K754" s="145">
        <v>13723.2</v>
      </c>
      <c r="L754" s="145">
        <v>13723.2</v>
      </c>
      <c r="M754" s="48"/>
    </row>
    <row r="755" spans="1:13" s="171" customFormat="1" ht="101.25">
      <c r="A755" s="142" t="s">
        <v>181</v>
      </c>
      <c r="B755" s="143" t="s">
        <v>639</v>
      </c>
      <c r="C755" s="76" t="s">
        <v>368</v>
      </c>
      <c r="D755" s="77" t="s">
        <v>1293</v>
      </c>
      <c r="E755" s="78" t="s">
        <v>310</v>
      </c>
      <c r="F755" s="78" t="s">
        <v>366</v>
      </c>
      <c r="G755" s="142" t="s">
        <v>34</v>
      </c>
      <c r="H755" s="163" t="s">
        <v>279</v>
      </c>
      <c r="I755" s="142" t="s">
        <v>3</v>
      </c>
      <c r="J755" s="145">
        <v>137.19999999999999</v>
      </c>
      <c r="K755" s="145">
        <v>137.19999999999999</v>
      </c>
      <c r="L755" s="145">
        <v>137.19999999999999</v>
      </c>
      <c r="M755" s="48" t="s">
        <v>316</v>
      </c>
    </row>
    <row r="756" spans="1:13" s="171" customFormat="1" ht="112.5">
      <c r="A756" s="142" t="s">
        <v>181</v>
      </c>
      <c r="B756" s="143" t="s">
        <v>817</v>
      </c>
      <c r="C756" s="76" t="s">
        <v>368</v>
      </c>
      <c r="D756" s="77" t="s">
        <v>1234</v>
      </c>
      <c r="E756" s="78" t="s">
        <v>310</v>
      </c>
      <c r="F756" s="78" t="s">
        <v>1235</v>
      </c>
      <c r="G756" s="142" t="s">
        <v>34</v>
      </c>
      <c r="H756" s="163" t="s">
        <v>279</v>
      </c>
      <c r="I756" s="142" t="s">
        <v>252</v>
      </c>
      <c r="J756" s="145">
        <v>7822.2</v>
      </c>
      <c r="K756" s="145">
        <v>7822.2</v>
      </c>
      <c r="L756" s="145">
        <v>7822.2</v>
      </c>
      <c r="M756" s="48" t="s">
        <v>308</v>
      </c>
    </row>
    <row r="757" spans="1:13" s="171" customFormat="1" ht="112.5">
      <c r="A757" s="142" t="s">
        <v>181</v>
      </c>
      <c r="B757" s="143" t="s">
        <v>697</v>
      </c>
      <c r="C757" s="76" t="s">
        <v>368</v>
      </c>
      <c r="D757" s="77" t="s">
        <v>1234</v>
      </c>
      <c r="E757" s="78" t="s">
        <v>310</v>
      </c>
      <c r="F757" s="78" t="s">
        <v>1235</v>
      </c>
      <c r="G757" s="142" t="s">
        <v>34</v>
      </c>
      <c r="H757" s="163" t="s">
        <v>279</v>
      </c>
      <c r="I757" s="142" t="s">
        <v>88</v>
      </c>
      <c r="J757" s="145">
        <v>5763.8</v>
      </c>
      <c r="K757" s="145">
        <v>5763.8</v>
      </c>
      <c r="L757" s="145">
        <v>5763.8</v>
      </c>
      <c r="M757" s="48" t="s">
        <v>316</v>
      </c>
    </row>
    <row r="758" spans="1:13" s="164" customFormat="1" ht="78.75">
      <c r="A758" s="142" t="s">
        <v>181</v>
      </c>
      <c r="B758" s="143" t="s">
        <v>839</v>
      </c>
      <c r="C758" s="76"/>
      <c r="D758" s="77" t="s">
        <v>1167</v>
      </c>
      <c r="E758" s="78" t="s">
        <v>346</v>
      </c>
      <c r="F758" s="79" t="s">
        <v>1168</v>
      </c>
      <c r="G758" s="142"/>
      <c r="H758" s="163" t="s">
        <v>885</v>
      </c>
      <c r="I758" s="142"/>
      <c r="J758" s="145">
        <v>5584.7997999999998</v>
      </c>
      <c r="K758" s="145">
        <v>3461.7</v>
      </c>
      <c r="L758" s="145">
        <v>3461.7</v>
      </c>
      <c r="M758" s="48"/>
    </row>
    <row r="759" spans="1:13" s="171" customFormat="1" ht="67.5">
      <c r="A759" s="142" t="s">
        <v>181</v>
      </c>
      <c r="B759" s="143" t="s">
        <v>674</v>
      </c>
      <c r="C759" s="76" t="s">
        <v>363</v>
      </c>
      <c r="D759" s="77" t="s">
        <v>1257</v>
      </c>
      <c r="E759" s="78" t="s">
        <v>310</v>
      </c>
      <c r="F759" s="78" t="s">
        <v>901</v>
      </c>
      <c r="G759" s="142" t="s">
        <v>34</v>
      </c>
      <c r="H759" s="163" t="s">
        <v>885</v>
      </c>
      <c r="I759" s="142" t="s">
        <v>58</v>
      </c>
      <c r="J759" s="145">
        <v>5584.7997999999998</v>
      </c>
      <c r="K759" s="145">
        <v>3461.7</v>
      </c>
      <c r="L759" s="145">
        <v>3461.7</v>
      </c>
      <c r="M759" s="48" t="s">
        <v>316</v>
      </c>
    </row>
    <row r="760" spans="1:13" s="164" customFormat="1" ht="33.75">
      <c r="A760" s="142" t="s">
        <v>181</v>
      </c>
      <c r="B760" s="143" t="s">
        <v>1044</v>
      </c>
      <c r="C760" s="169"/>
      <c r="D760" s="169"/>
      <c r="E760" s="169"/>
      <c r="F760" s="169"/>
      <c r="G760" s="142"/>
      <c r="H760" s="163" t="s">
        <v>1106</v>
      </c>
      <c r="I760" s="142"/>
      <c r="J760" s="145">
        <v>14</v>
      </c>
      <c r="K760" s="145">
        <v>14</v>
      </c>
      <c r="L760" s="145">
        <v>14</v>
      </c>
      <c r="M760" s="48"/>
    </row>
    <row r="761" spans="1:13" s="171" customFormat="1" ht="45">
      <c r="A761" s="142" t="s">
        <v>181</v>
      </c>
      <c r="B761" s="143" t="s">
        <v>840</v>
      </c>
      <c r="C761" s="76"/>
      <c r="D761" s="77" t="s">
        <v>1203</v>
      </c>
      <c r="E761" s="6" t="s">
        <v>480</v>
      </c>
      <c r="F761" s="78" t="s">
        <v>338</v>
      </c>
      <c r="G761" s="142"/>
      <c r="H761" s="163" t="s">
        <v>280</v>
      </c>
      <c r="I761" s="142"/>
      <c r="J761" s="145">
        <v>14</v>
      </c>
      <c r="K761" s="145">
        <v>14</v>
      </c>
      <c r="L761" s="145">
        <v>14</v>
      </c>
      <c r="M761" s="48"/>
    </row>
    <row r="762" spans="1:13" s="171" customFormat="1" ht="45">
      <c r="A762" s="142" t="s">
        <v>181</v>
      </c>
      <c r="B762" s="143" t="s">
        <v>639</v>
      </c>
      <c r="C762" s="76" t="s">
        <v>460</v>
      </c>
      <c r="D762" s="7" t="s">
        <v>1245</v>
      </c>
      <c r="E762" s="6" t="s">
        <v>310</v>
      </c>
      <c r="F762" s="6" t="s">
        <v>498</v>
      </c>
      <c r="G762" s="142" t="s">
        <v>128</v>
      </c>
      <c r="H762" s="163" t="s">
        <v>280</v>
      </c>
      <c r="I762" s="142" t="s">
        <v>3</v>
      </c>
      <c r="J762" s="145">
        <v>14</v>
      </c>
      <c r="K762" s="145">
        <v>14</v>
      </c>
      <c r="L762" s="145">
        <v>14</v>
      </c>
      <c r="M762" s="48" t="s">
        <v>316</v>
      </c>
    </row>
    <row r="763" spans="1:13" s="164" customFormat="1" ht="33.75">
      <c r="A763" s="142" t="s">
        <v>181</v>
      </c>
      <c r="B763" s="143" t="s">
        <v>1045</v>
      </c>
      <c r="C763" s="169"/>
      <c r="D763" s="169"/>
      <c r="E763" s="169"/>
      <c r="F763" s="169"/>
      <c r="G763" s="142"/>
      <c r="H763" s="163" t="s">
        <v>1107</v>
      </c>
      <c r="I763" s="142"/>
      <c r="J763" s="145">
        <v>425</v>
      </c>
      <c r="K763" s="145">
        <v>310</v>
      </c>
      <c r="L763" s="145">
        <v>310</v>
      </c>
      <c r="M763" s="48"/>
    </row>
    <row r="764" spans="1:13" s="171" customFormat="1" ht="67.5">
      <c r="A764" s="142" t="s">
        <v>181</v>
      </c>
      <c r="B764" s="143" t="s">
        <v>841</v>
      </c>
      <c r="C764" s="76"/>
      <c r="D764" s="77" t="s">
        <v>1203</v>
      </c>
      <c r="E764" s="6" t="s">
        <v>359</v>
      </c>
      <c r="F764" s="78" t="s">
        <v>338</v>
      </c>
      <c r="G764" s="142"/>
      <c r="H764" s="163" t="s">
        <v>282</v>
      </c>
      <c r="I764" s="142"/>
      <c r="J764" s="145">
        <v>365</v>
      </c>
      <c r="K764" s="145">
        <v>250</v>
      </c>
      <c r="L764" s="145">
        <v>250</v>
      </c>
      <c r="M764" s="48"/>
    </row>
    <row r="765" spans="1:13" s="171" customFormat="1" ht="78.75">
      <c r="A765" s="142" t="s">
        <v>181</v>
      </c>
      <c r="B765" s="143" t="s">
        <v>639</v>
      </c>
      <c r="C765" s="76" t="s">
        <v>358</v>
      </c>
      <c r="D765" s="7" t="s">
        <v>1241</v>
      </c>
      <c r="E765" s="6" t="s">
        <v>310</v>
      </c>
      <c r="F765" s="6" t="s">
        <v>1188</v>
      </c>
      <c r="G765" s="142" t="s">
        <v>273</v>
      </c>
      <c r="H765" s="163" t="s">
        <v>282</v>
      </c>
      <c r="I765" s="142" t="s">
        <v>3</v>
      </c>
      <c r="J765" s="145">
        <v>365</v>
      </c>
      <c r="K765" s="145">
        <v>250</v>
      </c>
      <c r="L765" s="145">
        <v>250</v>
      </c>
      <c r="M765" s="48" t="s">
        <v>316</v>
      </c>
    </row>
    <row r="766" spans="1:13" s="171" customFormat="1" ht="45">
      <c r="A766" s="142" t="s">
        <v>181</v>
      </c>
      <c r="B766" s="143" t="s">
        <v>1164</v>
      </c>
      <c r="C766" s="76"/>
      <c r="D766" s="77" t="s">
        <v>1203</v>
      </c>
      <c r="E766" s="6" t="s">
        <v>359</v>
      </c>
      <c r="F766" s="78" t="s">
        <v>338</v>
      </c>
      <c r="G766" s="142"/>
      <c r="H766" s="163" t="s">
        <v>1129</v>
      </c>
      <c r="I766" s="142"/>
      <c r="J766" s="145">
        <v>50</v>
      </c>
      <c r="K766" s="145">
        <v>50</v>
      </c>
      <c r="L766" s="145">
        <v>50</v>
      </c>
      <c r="M766" s="48"/>
    </row>
    <row r="767" spans="1:13" s="171" customFormat="1" ht="45">
      <c r="A767" s="142" t="s">
        <v>181</v>
      </c>
      <c r="B767" s="143" t="s">
        <v>728</v>
      </c>
      <c r="C767" s="76" t="s">
        <v>358</v>
      </c>
      <c r="D767" s="7" t="s">
        <v>1182</v>
      </c>
      <c r="E767" s="6" t="s">
        <v>310</v>
      </c>
      <c r="F767" s="6" t="s">
        <v>1183</v>
      </c>
      <c r="G767" s="142" t="s">
        <v>273</v>
      </c>
      <c r="H767" s="163" t="s">
        <v>1129</v>
      </c>
      <c r="I767" s="142" t="s">
        <v>129</v>
      </c>
      <c r="J767" s="145">
        <v>50</v>
      </c>
      <c r="K767" s="145">
        <v>50</v>
      </c>
      <c r="L767" s="145">
        <v>50</v>
      </c>
      <c r="M767" s="48" t="s">
        <v>316</v>
      </c>
    </row>
    <row r="768" spans="1:13" s="171" customFormat="1" ht="45">
      <c r="A768" s="142" t="s">
        <v>181</v>
      </c>
      <c r="B768" s="143" t="s">
        <v>843</v>
      </c>
      <c r="C768" s="76"/>
      <c r="D768" s="77" t="s">
        <v>1203</v>
      </c>
      <c r="E768" s="6" t="s">
        <v>359</v>
      </c>
      <c r="F768" s="78" t="s">
        <v>338</v>
      </c>
      <c r="G768" s="142"/>
      <c r="H768" s="163" t="s">
        <v>284</v>
      </c>
      <c r="I768" s="142"/>
      <c r="J768" s="145">
        <v>10</v>
      </c>
      <c r="K768" s="145">
        <v>10</v>
      </c>
      <c r="L768" s="145">
        <v>10</v>
      </c>
      <c r="M768" s="48"/>
    </row>
    <row r="769" spans="1:13" s="171" customFormat="1" ht="78.75">
      <c r="A769" s="142" t="s">
        <v>181</v>
      </c>
      <c r="B769" s="143" t="s">
        <v>639</v>
      </c>
      <c r="C769" s="76" t="s">
        <v>358</v>
      </c>
      <c r="D769" s="7" t="s">
        <v>1241</v>
      </c>
      <c r="E769" s="6" t="s">
        <v>310</v>
      </c>
      <c r="F769" s="6" t="s">
        <v>1188</v>
      </c>
      <c r="G769" s="142" t="s">
        <v>273</v>
      </c>
      <c r="H769" s="163" t="s">
        <v>284</v>
      </c>
      <c r="I769" s="142" t="s">
        <v>3</v>
      </c>
      <c r="J769" s="145">
        <v>0</v>
      </c>
      <c r="K769" s="145">
        <v>10</v>
      </c>
      <c r="L769" s="145">
        <v>10</v>
      </c>
      <c r="M769" s="48" t="s">
        <v>316</v>
      </c>
    </row>
    <row r="770" spans="1:13" s="171" customFormat="1" ht="45">
      <c r="A770" s="142" t="s">
        <v>181</v>
      </c>
      <c r="B770" s="143" t="s">
        <v>872</v>
      </c>
      <c r="C770" s="76" t="s">
        <v>358</v>
      </c>
      <c r="D770" s="7" t="s">
        <v>1189</v>
      </c>
      <c r="E770" s="6" t="s">
        <v>310</v>
      </c>
      <c r="F770" s="6" t="s">
        <v>1190</v>
      </c>
      <c r="G770" s="142" t="s">
        <v>273</v>
      </c>
      <c r="H770" s="163" t="s">
        <v>284</v>
      </c>
      <c r="I770" s="142" t="s">
        <v>920</v>
      </c>
      <c r="J770" s="145">
        <v>10</v>
      </c>
      <c r="K770" s="145">
        <v>0</v>
      </c>
      <c r="L770" s="145">
        <v>0</v>
      </c>
      <c r="M770" s="48" t="s">
        <v>308</v>
      </c>
    </row>
    <row r="771" spans="1:13" s="164" customFormat="1" ht="33.75">
      <c r="A771" s="142" t="s">
        <v>181</v>
      </c>
      <c r="B771" s="143" t="s">
        <v>1023</v>
      </c>
      <c r="C771" s="169"/>
      <c r="D771" s="169"/>
      <c r="E771" s="169"/>
      <c r="F771" s="169"/>
      <c r="G771" s="142"/>
      <c r="H771" s="163" t="s">
        <v>1085</v>
      </c>
      <c r="I771" s="142"/>
      <c r="J771" s="145">
        <v>547</v>
      </c>
      <c r="K771" s="145">
        <v>547</v>
      </c>
      <c r="L771" s="145">
        <v>547</v>
      </c>
      <c r="M771" s="48"/>
    </row>
    <row r="772" spans="1:13" s="171" customFormat="1" ht="78.75">
      <c r="A772" s="142" t="s">
        <v>181</v>
      </c>
      <c r="B772" s="143" t="s">
        <v>844</v>
      </c>
      <c r="C772" s="76"/>
      <c r="D772" s="77" t="s">
        <v>1203</v>
      </c>
      <c r="E772" s="6" t="s">
        <v>359</v>
      </c>
      <c r="F772" s="78" t="s">
        <v>338</v>
      </c>
      <c r="G772" s="142"/>
      <c r="H772" s="163" t="s">
        <v>285</v>
      </c>
      <c r="I772" s="142"/>
      <c r="J772" s="145">
        <v>47</v>
      </c>
      <c r="K772" s="145">
        <v>46</v>
      </c>
      <c r="L772" s="145">
        <v>46</v>
      </c>
      <c r="M772" s="48"/>
    </row>
    <row r="773" spans="1:13" s="171" customFormat="1" ht="78.75">
      <c r="A773" s="142" t="s">
        <v>181</v>
      </c>
      <c r="B773" s="143" t="s">
        <v>728</v>
      </c>
      <c r="C773" s="76" t="s">
        <v>358</v>
      </c>
      <c r="D773" s="7" t="s">
        <v>1266</v>
      </c>
      <c r="E773" s="6" t="s">
        <v>310</v>
      </c>
      <c r="F773" s="6" t="s">
        <v>1187</v>
      </c>
      <c r="G773" s="142" t="s">
        <v>119</v>
      </c>
      <c r="H773" s="163" t="s">
        <v>285</v>
      </c>
      <c r="I773" s="142" t="s">
        <v>129</v>
      </c>
      <c r="J773" s="145">
        <v>47</v>
      </c>
      <c r="K773" s="145">
        <v>46</v>
      </c>
      <c r="L773" s="145">
        <v>46</v>
      </c>
      <c r="M773" s="48" t="s">
        <v>316</v>
      </c>
    </row>
    <row r="774" spans="1:13" s="171" customFormat="1" ht="78.75">
      <c r="A774" s="142" t="s">
        <v>181</v>
      </c>
      <c r="B774" s="143" t="s">
        <v>845</v>
      </c>
      <c r="C774" s="76"/>
      <c r="D774" s="77" t="s">
        <v>1203</v>
      </c>
      <c r="E774" s="6" t="s">
        <v>359</v>
      </c>
      <c r="F774" s="78" t="s">
        <v>338</v>
      </c>
      <c r="G774" s="142"/>
      <c r="H774" s="163" t="s">
        <v>286</v>
      </c>
      <c r="I774" s="142"/>
      <c r="J774" s="145">
        <v>47</v>
      </c>
      <c r="K774" s="145">
        <v>47</v>
      </c>
      <c r="L774" s="145">
        <v>47</v>
      </c>
      <c r="M774" s="48"/>
    </row>
    <row r="775" spans="1:13" s="171" customFormat="1" ht="78.75">
      <c r="A775" s="142" t="s">
        <v>181</v>
      </c>
      <c r="B775" s="143" t="s">
        <v>728</v>
      </c>
      <c r="C775" s="76" t="s">
        <v>358</v>
      </c>
      <c r="D775" s="7" t="s">
        <v>1266</v>
      </c>
      <c r="E775" s="6" t="s">
        <v>310</v>
      </c>
      <c r="F775" s="6" t="s">
        <v>1187</v>
      </c>
      <c r="G775" s="142" t="s">
        <v>119</v>
      </c>
      <c r="H775" s="163" t="s">
        <v>286</v>
      </c>
      <c r="I775" s="142" t="s">
        <v>129</v>
      </c>
      <c r="J775" s="145">
        <v>47</v>
      </c>
      <c r="K775" s="145">
        <v>47</v>
      </c>
      <c r="L775" s="145">
        <v>47</v>
      </c>
      <c r="M775" s="48" t="s">
        <v>316</v>
      </c>
    </row>
    <row r="776" spans="1:13" s="171" customFormat="1" ht="78.75">
      <c r="A776" s="142" t="s">
        <v>181</v>
      </c>
      <c r="B776" s="143" t="s">
        <v>846</v>
      </c>
      <c r="C776" s="76"/>
      <c r="D776" s="77" t="s">
        <v>1203</v>
      </c>
      <c r="E776" s="6" t="s">
        <v>359</v>
      </c>
      <c r="F776" s="78" t="s">
        <v>338</v>
      </c>
      <c r="G776" s="142"/>
      <c r="H776" s="163" t="s">
        <v>287</v>
      </c>
      <c r="I776" s="142"/>
      <c r="J776" s="145">
        <v>50</v>
      </c>
      <c r="K776" s="145">
        <v>51</v>
      </c>
      <c r="L776" s="145">
        <v>51</v>
      </c>
      <c r="M776" s="48"/>
    </row>
    <row r="777" spans="1:13" s="171" customFormat="1" ht="78.75">
      <c r="A777" s="142" t="s">
        <v>181</v>
      </c>
      <c r="B777" s="143" t="s">
        <v>728</v>
      </c>
      <c r="C777" s="76" t="s">
        <v>358</v>
      </c>
      <c r="D777" s="7" t="s">
        <v>1266</v>
      </c>
      <c r="E777" s="6" t="s">
        <v>310</v>
      </c>
      <c r="F777" s="6" t="s">
        <v>1187</v>
      </c>
      <c r="G777" s="142" t="s">
        <v>119</v>
      </c>
      <c r="H777" s="163" t="s">
        <v>287</v>
      </c>
      <c r="I777" s="142" t="s">
        <v>129</v>
      </c>
      <c r="J777" s="145">
        <v>50</v>
      </c>
      <c r="K777" s="145">
        <v>51</v>
      </c>
      <c r="L777" s="145">
        <v>51</v>
      </c>
      <c r="M777" s="48" t="s">
        <v>316</v>
      </c>
    </row>
    <row r="778" spans="1:13" s="171" customFormat="1" ht="90">
      <c r="A778" s="142" t="s">
        <v>181</v>
      </c>
      <c r="B778" s="143" t="s">
        <v>987</v>
      </c>
      <c r="C778" s="76"/>
      <c r="D778" s="77" t="s">
        <v>1203</v>
      </c>
      <c r="E778" s="6" t="s">
        <v>359</v>
      </c>
      <c r="F778" s="78" t="s">
        <v>338</v>
      </c>
      <c r="G778" s="142"/>
      <c r="H778" s="163" t="s">
        <v>913</v>
      </c>
      <c r="I778" s="142"/>
      <c r="J778" s="145">
        <v>59.960999999999999</v>
      </c>
      <c r="K778" s="145">
        <v>403</v>
      </c>
      <c r="L778" s="145">
        <v>403</v>
      </c>
      <c r="M778" s="48"/>
    </row>
    <row r="779" spans="1:13" s="171" customFormat="1" ht="101.25">
      <c r="A779" s="142" t="s">
        <v>181</v>
      </c>
      <c r="B779" s="143" t="s">
        <v>857</v>
      </c>
      <c r="C779" s="76" t="s">
        <v>358</v>
      </c>
      <c r="D779" s="7" t="s">
        <v>1150</v>
      </c>
      <c r="E779" s="6" t="s">
        <v>310</v>
      </c>
      <c r="F779" s="6" t="s">
        <v>1151</v>
      </c>
      <c r="G779" s="142" t="s">
        <v>119</v>
      </c>
      <c r="H779" s="163" t="s">
        <v>913</v>
      </c>
      <c r="I779" s="142" t="s">
        <v>301</v>
      </c>
      <c r="J779" s="145">
        <v>59.960999999999999</v>
      </c>
      <c r="K779" s="145">
        <v>403</v>
      </c>
      <c r="L779" s="145">
        <v>403</v>
      </c>
      <c r="M779" s="48" t="s">
        <v>308</v>
      </c>
    </row>
    <row r="780" spans="1:13" s="171" customFormat="1" ht="90">
      <c r="A780" s="142" t="s">
        <v>181</v>
      </c>
      <c r="B780" s="143" t="s">
        <v>847</v>
      </c>
      <c r="C780" s="76"/>
      <c r="D780" s="77" t="s">
        <v>1203</v>
      </c>
      <c r="E780" s="6" t="s">
        <v>359</v>
      </c>
      <c r="F780" s="78" t="s">
        <v>338</v>
      </c>
      <c r="G780" s="142"/>
      <c r="H780" s="163" t="s">
        <v>288</v>
      </c>
      <c r="I780" s="142"/>
      <c r="J780" s="145">
        <v>112.7</v>
      </c>
      <c r="K780" s="145">
        <v>0</v>
      </c>
      <c r="L780" s="145">
        <v>0</v>
      </c>
      <c r="M780" s="48"/>
    </row>
    <row r="781" spans="1:13" s="171" customFormat="1" ht="101.25">
      <c r="A781" s="142" t="s">
        <v>181</v>
      </c>
      <c r="B781" s="143" t="s">
        <v>676</v>
      </c>
      <c r="C781" s="76" t="s">
        <v>358</v>
      </c>
      <c r="D781" s="7" t="s">
        <v>1150</v>
      </c>
      <c r="E781" s="6" t="s">
        <v>310</v>
      </c>
      <c r="F781" s="6" t="s">
        <v>1151</v>
      </c>
      <c r="G781" s="142" t="s">
        <v>119</v>
      </c>
      <c r="H781" s="163" t="s">
        <v>288</v>
      </c>
      <c r="I781" s="142" t="s">
        <v>62</v>
      </c>
      <c r="J781" s="145">
        <v>112.7</v>
      </c>
      <c r="K781" s="145">
        <v>0</v>
      </c>
      <c r="L781" s="145">
        <v>0</v>
      </c>
      <c r="M781" s="48" t="s">
        <v>308</v>
      </c>
    </row>
    <row r="782" spans="1:13" s="171" customFormat="1" ht="90">
      <c r="A782" s="142" t="s">
        <v>181</v>
      </c>
      <c r="B782" s="143" t="s">
        <v>848</v>
      </c>
      <c r="C782" s="76"/>
      <c r="D782" s="77" t="s">
        <v>1203</v>
      </c>
      <c r="E782" s="6" t="s">
        <v>359</v>
      </c>
      <c r="F782" s="78" t="s">
        <v>338</v>
      </c>
      <c r="G782" s="142"/>
      <c r="H782" s="163" t="s">
        <v>289</v>
      </c>
      <c r="I782" s="142"/>
      <c r="J782" s="145">
        <v>142.70400000000001</v>
      </c>
      <c r="K782" s="145">
        <v>0</v>
      </c>
      <c r="L782" s="145">
        <v>0</v>
      </c>
      <c r="M782" s="48"/>
    </row>
    <row r="783" spans="1:13" s="171" customFormat="1" ht="101.25">
      <c r="A783" s="142" t="s">
        <v>181</v>
      </c>
      <c r="B783" s="143" t="s">
        <v>676</v>
      </c>
      <c r="C783" s="76" t="s">
        <v>358</v>
      </c>
      <c r="D783" s="7" t="s">
        <v>1150</v>
      </c>
      <c r="E783" s="6" t="s">
        <v>310</v>
      </c>
      <c r="F783" s="6" t="s">
        <v>1151</v>
      </c>
      <c r="G783" s="142" t="s">
        <v>119</v>
      </c>
      <c r="H783" s="163" t="s">
        <v>289</v>
      </c>
      <c r="I783" s="142" t="s">
        <v>62</v>
      </c>
      <c r="J783" s="145">
        <v>142.70400000000001</v>
      </c>
      <c r="K783" s="145">
        <v>0</v>
      </c>
      <c r="L783" s="145">
        <v>0</v>
      </c>
      <c r="M783" s="48" t="s">
        <v>308</v>
      </c>
    </row>
    <row r="784" spans="1:13" s="171" customFormat="1" ht="90">
      <c r="A784" s="142" t="s">
        <v>181</v>
      </c>
      <c r="B784" s="143" t="s">
        <v>1165</v>
      </c>
      <c r="C784" s="76"/>
      <c r="D784" s="77" t="s">
        <v>1203</v>
      </c>
      <c r="E784" s="6" t="s">
        <v>359</v>
      </c>
      <c r="F784" s="78" t="s">
        <v>338</v>
      </c>
      <c r="G784" s="142"/>
      <c r="H784" s="163" t="s">
        <v>1128</v>
      </c>
      <c r="I784" s="142"/>
      <c r="J784" s="145">
        <v>87.635000000000005</v>
      </c>
      <c r="K784" s="145">
        <v>0</v>
      </c>
      <c r="L784" s="145">
        <v>0</v>
      </c>
      <c r="M784" s="48"/>
    </row>
    <row r="785" spans="1:13" s="171" customFormat="1" ht="101.25">
      <c r="A785" s="142" t="s">
        <v>181</v>
      </c>
      <c r="B785" s="143" t="s">
        <v>676</v>
      </c>
      <c r="C785" s="76" t="s">
        <v>358</v>
      </c>
      <c r="D785" s="7" t="s">
        <v>1150</v>
      </c>
      <c r="E785" s="6" t="s">
        <v>310</v>
      </c>
      <c r="F785" s="6" t="s">
        <v>1151</v>
      </c>
      <c r="G785" s="142" t="s">
        <v>119</v>
      </c>
      <c r="H785" s="163" t="s">
        <v>1128</v>
      </c>
      <c r="I785" s="142" t="s">
        <v>62</v>
      </c>
      <c r="J785" s="145">
        <v>87.635000000000005</v>
      </c>
      <c r="K785" s="145">
        <v>0</v>
      </c>
      <c r="L785" s="145">
        <v>0</v>
      </c>
      <c r="M785" s="48" t="s">
        <v>308</v>
      </c>
    </row>
    <row r="786" spans="1:13" s="164" customFormat="1">
      <c r="A786" s="142" t="s">
        <v>181</v>
      </c>
      <c r="B786" s="143" t="s">
        <v>954</v>
      </c>
      <c r="C786" s="169"/>
      <c r="D786" s="169"/>
      <c r="E786" s="169"/>
      <c r="F786" s="169"/>
      <c r="G786" s="142"/>
      <c r="H786" s="163">
        <v>99900</v>
      </c>
      <c r="I786" s="142"/>
      <c r="J786" s="145">
        <v>4863.0540000000001</v>
      </c>
      <c r="K786" s="145">
        <v>4742.9309999999996</v>
      </c>
      <c r="L786" s="145">
        <v>4742.3310000000001</v>
      </c>
      <c r="M786" s="48"/>
    </row>
    <row r="787" spans="1:13" s="164" customFormat="1" ht="22.5">
      <c r="A787" s="142" t="s">
        <v>181</v>
      </c>
      <c r="B787" s="143" t="s">
        <v>645</v>
      </c>
      <c r="C787" s="169"/>
      <c r="D787" s="169"/>
      <c r="E787" s="169"/>
      <c r="F787" s="169"/>
      <c r="G787" s="142"/>
      <c r="H787" s="163" t="s">
        <v>38</v>
      </c>
      <c r="I787" s="142"/>
      <c r="J787" s="145">
        <v>2845.9810000000002</v>
      </c>
      <c r="K787" s="145">
        <v>2767.5309999999999</v>
      </c>
      <c r="L787" s="145">
        <v>2767.5309999999999</v>
      </c>
      <c r="M787" s="48"/>
    </row>
    <row r="788" spans="1:13" s="171" customFormat="1" ht="33.75">
      <c r="A788" s="142" t="s">
        <v>181</v>
      </c>
      <c r="B788" s="143" t="s">
        <v>646</v>
      </c>
      <c r="C788" s="76"/>
      <c r="D788" s="81" t="s">
        <v>1238</v>
      </c>
      <c r="E788" s="78" t="s">
        <v>314</v>
      </c>
      <c r="F788" s="78" t="s">
        <v>313</v>
      </c>
      <c r="G788" s="142" t="s">
        <v>198</v>
      </c>
      <c r="H788" s="163" t="s">
        <v>38</v>
      </c>
      <c r="I788" s="142" t="s">
        <v>11</v>
      </c>
      <c r="J788" s="145">
        <v>2146.3757300000002</v>
      </c>
      <c r="K788" s="145">
        <v>2125.6</v>
      </c>
      <c r="L788" s="145">
        <v>2125.6</v>
      </c>
      <c r="M788" s="48" t="s">
        <v>308</v>
      </c>
    </row>
    <row r="789" spans="1:13" s="171" customFormat="1" ht="67.5">
      <c r="A789" s="142" t="s">
        <v>181</v>
      </c>
      <c r="B789" s="143" t="s">
        <v>852</v>
      </c>
      <c r="C789" s="76" t="s">
        <v>318</v>
      </c>
      <c r="D789" s="81" t="s">
        <v>1247</v>
      </c>
      <c r="E789" s="78" t="s">
        <v>310</v>
      </c>
      <c r="F789" s="78" t="s">
        <v>335</v>
      </c>
      <c r="G789" s="142" t="s">
        <v>198</v>
      </c>
      <c r="H789" s="163" t="s">
        <v>38</v>
      </c>
      <c r="I789" s="142" t="s">
        <v>295</v>
      </c>
      <c r="J789" s="145">
        <v>29.9</v>
      </c>
      <c r="K789" s="145">
        <v>0</v>
      </c>
      <c r="L789" s="145">
        <v>0</v>
      </c>
      <c r="M789" s="48" t="s">
        <v>316</v>
      </c>
    </row>
    <row r="790" spans="1:13" s="171" customFormat="1" ht="101.25">
      <c r="A790" s="142" t="s">
        <v>181</v>
      </c>
      <c r="B790" s="143" t="s">
        <v>647</v>
      </c>
      <c r="C790" s="3" t="s">
        <v>317</v>
      </c>
      <c r="D790" s="81" t="s">
        <v>1108</v>
      </c>
      <c r="E790" s="78" t="s">
        <v>310</v>
      </c>
      <c r="F790" s="78" t="s">
        <v>337</v>
      </c>
      <c r="G790" s="142" t="s">
        <v>198</v>
      </c>
      <c r="H790" s="163" t="s">
        <v>38</v>
      </c>
      <c r="I790" s="142" t="s">
        <v>12</v>
      </c>
      <c r="J790" s="145">
        <v>648.20527000000004</v>
      </c>
      <c r="K790" s="145">
        <v>641.93100000000004</v>
      </c>
      <c r="L790" s="145">
        <v>641.93100000000004</v>
      </c>
      <c r="M790" s="48" t="s">
        <v>308</v>
      </c>
    </row>
    <row r="791" spans="1:13" s="171" customFormat="1" ht="67.5">
      <c r="A791" s="142" t="s">
        <v>181</v>
      </c>
      <c r="B791" s="143" t="s">
        <v>639</v>
      </c>
      <c r="C791" s="76" t="s">
        <v>317</v>
      </c>
      <c r="D791" s="81" t="s">
        <v>1247</v>
      </c>
      <c r="E791" s="78" t="s">
        <v>310</v>
      </c>
      <c r="F791" s="78" t="s">
        <v>335</v>
      </c>
      <c r="G791" s="142" t="s">
        <v>198</v>
      </c>
      <c r="H791" s="163" t="s">
        <v>38</v>
      </c>
      <c r="I791" s="142" t="s">
        <v>3</v>
      </c>
      <c r="J791" s="145">
        <v>21.5</v>
      </c>
      <c r="K791" s="145">
        <v>0</v>
      </c>
      <c r="L791" s="145">
        <v>0</v>
      </c>
      <c r="M791" s="48" t="s">
        <v>316</v>
      </c>
    </row>
    <row r="792" spans="1:13" s="171" customFormat="1" ht="90">
      <c r="A792" s="142" t="s">
        <v>181</v>
      </c>
      <c r="B792" s="143" t="s">
        <v>1152</v>
      </c>
      <c r="C792" s="173"/>
      <c r="D792" s="81" t="s">
        <v>1222</v>
      </c>
      <c r="E792" s="78" t="s">
        <v>310</v>
      </c>
      <c r="F792" s="78" t="s">
        <v>1147</v>
      </c>
      <c r="G792" s="142"/>
      <c r="H792" s="163" t="s">
        <v>1127</v>
      </c>
      <c r="I792" s="142"/>
      <c r="J792" s="145">
        <v>40.273000000000003</v>
      </c>
      <c r="K792" s="145">
        <v>0</v>
      </c>
      <c r="L792" s="145">
        <v>0</v>
      </c>
      <c r="M792" s="48"/>
    </row>
    <row r="793" spans="1:13" s="171" customFormat="1" ht="90">
      <c r="A793" s="142" t="s">
        <v>181</v>
      </c>
      <c r="B793" s="143" t="s">
        <v>646</v>
      </c>
      <c r="C793" s="76" t="s">
        <v>318</v>
      </c>
      <c r="D793" s="81" t="s">
        <v>1148</v>
      </c>
      <c r="E793" s="78" t="s">
        <v>310</v>
      </c>
      <c r="F793" s="78" t="s">
        <v>1149</v>
      </c>
      <c r="G793" s="142" t="s">
        <v>198</v>
      </c>
      <c r="H793" s="163" t="s">
        <v>1127</v>
      </c>
      <c r="I793" s="142" t="s">
        <v>11</v>
      </c>
      <c r="J793" s="145">
        <v>30.931639999999998</v>
      </c>
      <c r="K793" s="145">
        <v>0</v>
      </c>
      <c r="L793" s="145">
        <v>0</v>
      </c>
      <c r="M793" s="48" t="s">
        <v>308</v>
      </c>
    </row>
    <row r="794" spans="1:13" s="171" customFormat="1" ht="90">
      <c r="A794" s="142" t="s">
        <v>181</v>
      </c>
      <c r="B794" s="143" t="s">
        <v>647</v>
      </c>
      <c r="C794" s="3" t="s">
        <v>317</v>
      </c>
      <c r="D794" s="81" t="s">
        <v>1148</v>
      </c>
      <c r="E794" s="78" t="s">
        <v>310</v>
      </c>
      <c r="F794" s="78" t="s">
        <v>1149</v>
      </c>
      <c r="G794" s="142" t="s">
        <v>198</v>
      </c>
      <c r="H794" s="163" t="s">
        <v>1127</v>
      </c>
      <c r="I794" s="142" t="s">
        <v>12</v>
      </c>
      <c r="J794" s="145">
        <v>9.3413599999999999</v>
      </c>
      <c r="K794" s="145">
        <v>0</v>
      </c>
      <c r="L794" s="145">
        <v>0</v>
      </c>
      <c r="M794" s="48" t="s">
        <v>308</v>
      </c>
    </row>
    <row r="795" spans="1:13" s="164" customFormat="1" ht="90">
      <c r="A795" s="142" t="s">
        <v>181</v>
      </c>
      <c r="B795" s="143" t="s">
        <v>850</v>
      </c>
      <c r="C795" s="76"/>
      <c r="D795" s="81" t="s">
        <v>1170</v>
      </c>
      <c r="E795" s="78" t="s">
        <v>310</v>
      </c>
      <c r="F795" s="78" t="s">
        <v>353</v>
      </c>
      <c r="G795" s="142"/>
      <c r="H795" s="163" t="s">
        <v>291</v>
      </c>
      <c r="I795" s="142"/>
      <c r="J795" s="145">
        <v>1976.8</v>
      </c>
      <c r="K795" s="145">
        <v>1975.4</v>
      </c>
      <c r="L795" s="145">
        <v>1974.8</v>
      </c>
      <c r="M795" s="48"/>
    </row>
    <row r="796" spans="1:13" s="171" customFormat="1" ht="67.5">
      <c r="A796" s="142" t="s">
        <v>181</v>
      </c>
      <c r="B796" s="143" t="s">
        <v>646</v>
      </c>
      <c r="C796" s="76" t="s">
        <v>348</v>
      </c>
      <c r="D796" s="81" t="s">
        <v>1247</v>
      </c>
      <c r="E796" s="78" t="s">
        <v>310</v>
      </c>
      <c r="F796" s="78" t="s">
        <v>335</v>
      </c>
      <c r="G796" s="142" t="s">
        <v>292</v>
      </c>
      <c r="H796" s="163" t="s">
        <v>291</v>
      </c>
      <c r="I796" s="142" t="s">
        <v>11</v>
      </c>
      <c r="J796" s="145">
        <v>1174</v>
      </c>
      <c r="K796" s="145">
        <v>1174</v>
      </c>
      <c r="L796" s="145">
        <v>1174</v>
      </c>
      <c r="M796" s="48" t="s">
        <v>308</v>
      </c>
    </row>
    <row r="797" spans="1:13" s="171" customFormat="1" ht="67.5">
      <c r="A797" s="142" t="s">
        <v>181</v>
      </c>
      <c r="B797" s="143" t="s">
        <v>647</v>
      </c>
      <c r="C797" s="76" t="s">
        <v>348</v>
      </c>
      <c r="D797" s="81" t="s">
        <v>1242</v>
      </c>
      <c r="E797" s="78" t="s">
        <v>350</v>
      </c>
      <c r="F797" s="78" t="s">
        <v>349</v>
      </c>
      <c r="G797" s="142" t="s">
        <v>292</v>
      </c>
      <c r="H797" s="163" t="s">
        <v>291</v>
      </c>
      <c r="I797" s="142" t="s">
        <v>12</v>
      </c>
      <c r="J797" s="145">
        <v>354.548</v>
      </c>
      <c r="K797" s="145">
        <v>354.548</v>
      </c>
      <c r="L797" s="145">
        <v>354.548</v>
      </c>
      <c r="M797" s="48" t="s">
        <v>308</v>
      </c>
    </row>
    <row r="798" spans="1:13" s="171" customFormat="1" ht="90">
      <c r="A798" s="142" t="s">
        <v>181</v>
      </c>
      <c r="B798" s="143" t="s">
        <v>639</v>
      </c>
      <c r="C798" s="76" t="s">
        <v>348</v>
      </c>
      <c r="D798" s="81" t="s">
        <v>1294</v>
      </c>
      <c r="E798" s="78" t="s">
        <v>346</v>
      </c>
      <c r="F798" s="78" t="s">
        <v>345</v>
      </c>
      <c r="G798" s="142" t="s">
        <v>292</v>
      </c>
      <c r="H798" s="163" t="s">
        <v>291</v>
      </c>
      <c r="I798" s="142" t="s">
        <v>3</v>
      </c>
      <c r="J798" s="145">
        <v>388.25200000000001</v>
      </c>
      <c r="K798" s="145">
        <v>386.85199999999998</v>
      </c>
      <c r="L798" s="145">
        <v>386.25200000000001</v>
      </c>
      <c r="M798" s="48" t="s">
        <v>316</v>
      </c>
    </row>
    <row r="799" spans="1:13" s="171" customFormat="1" ht="90">
      <c r="A799" s="142" t="s">
        <v>181</v>
      </c>
      <c r="B799" s="143" t="s">
        <v>665</v>
      </c>
      <c r="C799" s="76" t="s">
        <v>348</v>
      </c>
      <c r="D799" s="81" t="s">
        <v>1294</v>
      </c>
      <c r="E799" s="78" t="s">
        <v>346</v>
      </c>
      <c r="F799" s="78" t="s">
        <v>345</v>
      </c>
      <c r="G799" s="142" t="s">
        <v>292</v>
      </c>
      <c r="H799" s="163" t="s">
        <v>291</v>
      </c>
      <c r="I799" s="142" t="s">
        <v>45</v>
      </c>
      <c r="J799" s="145">
        <v>60</v>
      </c>
      <c r="K799" s="145">
        <v>60</v>
      </c>
      <c r="L799" s="145">
        <v>60</v>
      </c>
      <c r="M799" s="48" t="s">
        <v>316</v>
      </c>
    </row>
    <row r="800" spans="1:13" s="156" customFormat="1" ht="67.5">
      <c r="A800" s="165" t="s">
        <v>293</v>
      </c>
      <c r="B800" s="166" t="s">
        <v>851</v>
      </c>
      <c r="C800" s="161"/>
      <c r="D800" s="161"/>
      <c r="E800" s="161"/>
      <c r="F800" s="161"/>
      <c r="G800" s="165"/>
      <c r="H800" s="167"/>
      <c r="I800" s="165"/>
      <c r="J800" s="168">
        <v>12606.96632</v>
      </c>
      <c r="K800" s="168">
        <v>10516.476000000001</v>
      </c>
      <c r="L800" s="168">
        <v>10517.146000000001</v>
      </c>
      <c r="M800" s="162"/>
    </row>
    <row r="801" spans="1:13" s="164" customFormat="1" ht="67.5">
      <c r="A801" s="142" t="s">
        <v>293</v>
      </c>
      <c r="B801" s="143" t="s">
        <v>989</v>
      </c>
      <c r="C801" s="169"/>
      <c r="D801" s="169"/>
      <c r="E801" s="169"/>
      <c r="F801" s="169"/>
      <c r="G801" s="142"/>
      <c r="H801" s="163" t="s">
        <v>1049</v>
      </c>
      <c r="I801" s="142"/>
      <c r="J801" s="145">
        <v>4894.2280000000001</v>
      </c>
      <c r="K801" s="145">
        <v>4806.5240000000003</v>
      </c>
      <c r="L801" s="145">
        <v>4806.5240000000003</v>
      </c>
      <c r="M801" s="48"/>
    </row>
    <row r="802" spans="1:13" s="171" customFormat="1" ht="45">
      <c r="A802" s="142" t="s">
        <v>293</v>
      </c>
      <c r="B802" s="143" t="s">
        <v>649</v>
      </c>
      <c r="C802" s="3"/>
      <c r="D802" s="77" t="s">
        <v>1203</v>
      </c>
      <c r="E802" s="78" t="s">
        <v>323</v>
      </c>
      <c r="F802" s="78" t="s">
        <v>338</v>
      </c>
      <c r="G802" s="142"/>
      <c r="H802" s="163" t="s">
        <v>15</v>
      </c>
      <c r="I802" s="142"/>
      <c r="J802" s="145">
        <v>4894.2280000000001</v>
      </c>
      <c r="K802" s="145">
        <v>4806.5240000000003</v>
      </c>
      <c r="L802" s="145">
        <v>4806.5240000000003</v>
      </c>
      <c r="M802" s="48"/>
    </row>
    <row r="803" spans="1:13" s="171" customFormat="1" ht="135">
      <c r="A803" s="142" t="s">
        <v>293</v>
      </c>
      <c r="B803" s="143" t="s">
        <v>650</v>
      </c>
      <c r="C803" s="3" t="s">
        <v>327</v>
      </c>
      <c r="D803" s="77" t="s">
        <v>1295</v>
      </c>
      <c r="E803" s="78" t="s">
        <v>310</v>
      </c>
      <c r="F803" s="78" t="s">
        <v>335</v>
      </c>
      <c r="G803" s="142" t="s">
        <v>16</v>
      </c>
      <c r="H803" s="163" t="s">
        <v>15</v>
      </c>
      <c r="I803" s="142" t="s">
        <v>17</v>
      </c>
      <c r="J803" s="145">
        <v>3724.5609900000004</v>
      </c>
      <c r="K803" s="145">
        <v>3657.2</v>
      </c>
      <c r="L803" s="145">
        <v>3657.2</v>
      </c>
      <c r="M803" s="48" t="s">
        <v>308</v>
      </c>
    </row>
    <row r="804" spans="1:13" s="171" customFormat="1" ht="135">
      <c r="A804" s="142" t="s">
        <v>293</v>
      </c>
      <c r="B804" s="143" t="s">
        <v>652</v>
      </c>
      <c r="C804" s="3" t="s">
        <v>327</v>
      </c>
      <c r="D804" s="77" t="s">
        <v>1295</v>
      </c>
      <c r="E804" s="78" t="s">
        <v>310</v>
      </c>
      <c r="F804" s="78" t="s">
        <v>335</v>
      </c>
      <c r="G804" s="142" t="s">
        <v>16</v>
      </c>
      <c r="H804" s="163" t="s">
        <v>15</v>
      </c>
      <c r="I804" s="142" t="s">
        <v>19</v>
      </c>
      <c r="J804" s="145">
        <v>1124.81701</v>
      </c>
      <c r="K804" s="145">
        <v>1104.4739999999999</v>
      </c>
      <c r="L804" s="145">
        <v>1104.4739999999999</v>
      </c>
      <c r="M804" s="48" t="s">
        <v>308</v>
      </c>
    </row>
    <row r="805" spans="1:13" s="171" customFormat="1" ht="78.75">
      <c r="A805" s="142" t="s">
        <v>293</v>
      </c>
      <c r="B805" s="143" t="s">
        <v>639</v>
      </c>
      <c r="C805" s="3" t="s">
        <v>327</v>
      </c>
      <c r="D805" s="77" t="s">
        <v>1296</v>
      </c>
      <c r="E805" s="78" t="s">
        <v>310</v>
      </c>
      <c r="F805" s="78" t="s">
        <v>333</v>
      </c>
      <c r="G805" s="142" t="s">
        <v>16</v>
      </c>
      <c r="H805" s="163" t="s">
        <v>15</v>
      </c>
      <c r="I805" s="142" t="s">
        <v>3</v>
      </c>
      <c r="J805" s="145">
        <v>44.85</v>
      </c>
      <c r="K805" s="145">
        <v>44.85</v>
      </c>
      <c r="L805" s="145">
        <v>44.85</v>
      </c>
      <c r="M805" s="48" t="s">
        <v>316</v>
      </c>
    </row>
    <row r="806" spans="1:13" s="164" customFormat="1" ht="22.5">
      <c r="A806" s="142" t="s">
        <v>293</v>
      </c>
      <c r="B806" s="143" t="s">
        <v>988</v>
      </c>
      <c r="C806" s="169"/>
      <c r="D806" s="169"/>
      <c r="E806" s="169"/>
      <c r="F806" s="169"/>
      <c r="G806" s="142"/>
      <c r="H806" s="163" t="s">
        <v>1046</v>
      </c>
      <c r="I806" s="142"/>
      <c r="J806" s="145">
        <v>331.89400000000001</v>
      </c>
      <c r="K806" s="145">
        <v>260</v>
      </c>
      <c r="L806" s="145">
        <v>260</v>
      </c>
      <c r="M806" s="48"/>
    </row>
    <row r="807" spans="1:13" s="171" customFormat="1" ht="45">
      <c r="A807" s="142" t="s">
        <v>293</v>
      </c>
      <c r="B807" s="143" t="s">
        <v>640</v>
      </c>
      <c r="C807" s="3"/>
      <c r="D807" s="81" t="s">
        <v>1204</v>
      </c>
      <c r="E807" s="78" t="s">
        <v>310</v>
      </c>
      <c r="F807" s="78" t="s">
        <v>341</v>
      </c>
      <c r="G807" s="142"/>
      <c r="H807" s="163" t="s">
        <v>4</v>
      </c>
      <c r="I807" s="142"/>
      <c r="J807" s="145">
        <v>210.614</v>
      </c>
      <c r="K807" s="145">
        <v>141.84</v>
      </c>
      <c r="L807" s="145">
        <v>141.84</v>
      </c>
      <c r="M807" s="48"/>
    </row>
    <row r="808" spans="1:13" s="171" customFormat="1" ht="78.75">
      <c r="A808" s="142" t="s">
        <v>293</v>
      </c>
      <c r="B808" s="143" t="s">
        <v>639</v>
      </c>
      <c r="C808" s="3" t="s">
        <v>340</v>
      </c>
      <c r="D808" s="77" t="s">
        <v>1296</v>
      </c>
      <c r="E808" s="78" t="s">
        <v>310</v>
      </c>
      <c r="F808" s="78" t="s">
        <v>333</v>
      </c>
      <c r="G808" s="142" t="s">
        <v>2</v>
      </c>
      <c r="H808" s="163" t="s">
        <v>4</v>
      </c>
      <c r="I808" s="142" t="s">
        <v>3</v>
      </c>
      <c r="J808" s="145">
        <v>210.614</v>
      </c>
      <c r="K808" s="145">
        <v>141.84</v>
      </c>
      <c r="L808" s="145">
        <v>141.84</v>
      </c>
      <c r="M808" s="48" t="s">
        <v>316</v>
      </c>
    </row>
    <row r="809" spans="1:13" s="171" customFormat="1" ht="45">
      <c r="A809" s="142" t="s">
        <v>293</v>
      </c>
      <c r="B809" s="143" t="s">
        <v>641</v>
      </c>
      <c r="C809" s="9"/>
      <c r="D809" s="81" t="s">
        <v>1204</v>
      </c>
      <c r="E809" s="78" t="s">
        <v>310</v>
      </c>
      <c r="F809" s="78" t="s">
        <v>341</v>
      </c>
      <c r="G809" s="142"/>
      <c r="H809" s="163" t="s">
        <v>5</v>
      </c>
      <c r="I809" s="142"/>
      <c r="J809" s="145">
        <v>42.09</v>
      </c>
      <c r="K809" s="145">
        <v>42.09</v>
      </c>
      <c r="L809" s="145">
        <v>42.09</v>
      </c>
      <c r="M809" s="48"/>
    </row>
    <row r="810" spans="1:13" s="171" customFormat="1" ht="78.75">
      <c r="A810" s="142" t="s">
        <v>293</v>
      </c>
      <c r="B810" s="143" t="s">
        <v>639</v>
      </c>
      <c r="C810" s="3" t="s">
        <v>340</v>
      </c>
      <c r="D810" s="77" t="s">
        <v>1296</v>
      </c>
      <c r="E810" s="78" t="s">
        <v>310</v>
      </c>
      <c r="F810" s="78" t="s">
        <v>333</v>
      </c>
      <c r="G810" s="142" t="s">
        <v>2</v>
      </c>
      <c r="H810" s="163" t="s">
        <v>5</v>
      </c>
      <c r="I810" s="142" t="s">
        <v>3</v>
      </c>
      <c r="J810" s="145">
        <v>42.09</v>
      </c>
      <c r="K810" s="145">
        <v>42.09</v>
      </c>
      <c r="L810" s="145">
        <v>42.09</v>
      </c>
      <c r="M810" s="48" t="s">
        <v>316</v>
      </c>
    </row>
    <row r="811" spans="1:13" s="171" customFormat="1" ht="45">
      <c r="A811" s="142" t="s">
        <v>293</v>
      </c>
      <c r="B811" s="143" t="s">
        <v>642</v>
      </c>
      <c r="C811" s="3"/>
      <c r="D811" s="81" t="s">
        <v>1204</v>
      </c>
      <c r="E811" s="78" t="s">
        <v>310</v>
      </c>
      <c r="F811" s="78" t="s">
        <v>341</v>
      </c>
      <c r="G811" s="142"/>
      <c r="H811" s="163" t="s">
        <v>6</v>
      </c>
      <c r="I811" s="142"/>
      <c r="J811" s="145">
        <v>35.19</v>
      </c>
      <c r="K811" s="145">
        <v>35.19</v>
      </c>
      <c r="L811" s="145">
        <v>35.19</v>
      </c>
      <c r="M811" s="48"/>
    </row>
    <row r="812" spans="1:13" s="171" customFormat="1" ht="78.75">
      <c r="A812" s="142" t="s">
        <v>293</v>
      </c>
      <c r="B812" s="143" t="s">
        <v>639</v>
      </c>
      <c r="C812" s="3" t="s">
        <v>340</v>
      </c>
      <c r="D812" s="77" t="s">
        <v>1296</v>
      </c>
      <c r="E812" s="78" t="s">
        <v>310</v>
      </c>
      <c r="F812" s="78" t="s">
        <v>333</v>
      </c>
      <c r="G812" s="142" t="s">
        <v>2</v>
      </c>
      <c r="H812" s="163" t="s">
        <v>6</v>
      </c>
      <c r="I812" s="142" t="s">
        <v>3</v>
      </c>
      <c r="J812" s="145">
        <v>35.19</v>
      </c>
      <c r="K812" s="145">
        <v>35.19</v>
      </c>
      <c r="L812" s="145">
        <v>35.19</v>
      </c>
      <c r="M812" s="48" t="s">
        <v>316</v>
      </c>
    </row>
    <row r="813" spans="1:13" s="171" customFormat="1" ht="45">
      <c r="A813" s="142" t="s">
        <v>293</v>
      </c>
      <c r="B813" s="143" t="s">
        <v>643</v>
      </c>
      <c r="C813" s="9"/>
      <c r="D813" s="81" t="s">
        <v>1204</v>
      </c>
      <c r="E813" s="78" t="s">
        <v>310</v>
      </c>
      <c r="F813" s="78" t="s">
        <v>341</v>
      </c>
      <c r="G813" s="142"/>
      <c r="H813" s="163" t="s">
        <v>7</v>
      </c>
      <c r="I813" s="142"/>
      <c r="J813" s="145">
        <v>34.799999999999997</v>
      </c>
      <c r="K813" s="145">
        <v>31.68</v>
      </c>
      <c r="L813" s="145">
        <v>31.68</v>
      </c>
      <c r="M813" s="48"/>
    </row>
    <row r="814" spans="1:13" s="171" customFormat="1" ht="78.75">
      <c r="A814" s="142" t="s">
        <v>293</v>
      </c>
      <c r="B814" s="143" t="s">
        <v>639</v>
      </c>
      <c r="C814" s="3" t="s">
        <v>340</v>
      </c>
      <c r="D814" s="77" t="s">
        <v>1296</v>
      </c>
      <c r="E814" s="78" t="s">
        <v>310</v>
      </c>
      <c r="F814" s="78" t="s">
        <v>333</v>
      </c>
      <c r="G814" s="142" t="s">
        <v>2</v>
      </c>
      <c r="H814" s="163" t="s">
        <v>7</v>
      </c>
      <c r="I814" s="142" t="s">
        <v>3</v>
      </c>
      <c r="J814" s="145">
        <v>34.799999999999997</v>
      </c>
      <c r="K814" s="145">
        <v>31.68</v>
      </c>
      <c r="L814" s="145">
        <v>31.68</v>
      </c>
      <c r="M814" s="48" t="s">
        <v>316</v>
      </c>
    </row>
    <row r="815" spans="1:13" s="171" customFormat="1" ht="78.75">
      <c r="A815" s="142" t="s">
        <v>293</v>
      </c>
      <c r="B815" s="143" t="s">
        <v>644</v>
      </c>
      <c r="C815" s="15"/>
      <c r="D815" s="81" t="s">
        <v>1204</v>
      </c>
      <c r="E815" s="78" t="s">
        <v>310</v>
      </c>
      <c r="F815" s="78" t="s">
        <v>341</v>
      </c>
      <c r="G815" s="142"/>
      <c r="H815" s="163" t="s">
        <v>8</v>
      </c>
      <c r="I815" s="142"/>
      <c r="J815" s="145">
        <v>9.1999999999999993</v>
      </c>
      <c r="K815" s="145">
        <v>9.1999999999999993</v>
      </c>
      <c r="L815" s="145">
        <v>9.1999999999999993</v>
      </c>
      <c r="M815" s="48"/>
    </row>
    <row r="816" spans="1:13" s="171" customFormat="1" ht="45">
      <c r="A816" s="142" t="s">
        <v>293</v>
      </c>
      <c r="B816" s="143" t="s">
        <v>639</v>
      </c>
      <c r="C816" s="3" t="s">
        <v>340</v>
      </c>
      <c r="D816" s="77" t="s">
        <v>1240</v>
      </c>
      <c r="E816" s="78" t="s">
        <v>310</v>
      </c>
      <c r="F816" s="78" t="s">
        <v>602</v>
      </c>
      <c r="G816" s="142" t="s">
        <v>2</v>
      </c>
      <c r="H816" s="163" t="s">
        <v>8</v>
      </c>
      <c r="I816" s="142" t="s">
        <v>3</v>
      </c>
      <c r="J816" s="145">
        <v>9.1999999999999993</v>
      </c>
      <c r="K816" s="145">
        <v>9.1999999999999993</v>
      </c>
      <c r="L816" s="145">
        <v>9.1999999999999993</v>
      </c>
      <c r="M816" s="48" t="s">
        <v>316</v>
      </c>
    </row>
    <row r="817" spans="1:13" s="164" customFormat="1">
      <c r="A817" s="142" t="s">
        <v>293</v>
      </c>
      <c r="B817" s="143" t="s">
        <v>954</v>
      </c>
      <c r="C817" s="169"/>
      <c r="D817" s="169"/>
      <c r="E817" s="169"/>
      <c r="F817" s="169"/>
      <c r="G817" s="142"/>
      <c r="H817" s="163">
        <v>99900</v>
      </c>
      <c r="I817" s="142"/>
      <c r="J817" s="145">
        <v>7380.8443200000002</v>
      </c>
      <c r="K817" s="145">
        <v>5449.9520000000002</v>
      </c>
      <c r="L817" s="145">
        <v>5450.6220000000003</v>
      </c>
      <c r="M817" s="48"/>
    </row>
    <row r="818" spans="1:13" s="171" customFormat="1" ht="33.75">
      <c r="A818" s="142" t="s">
        <v>293</v>
      </c>
      <c r="B818" s="143" t="s">
        <v>645</v>
      </c>
      <c r="C818" s="3"/>
      <c r="D818" s="77" t="s">
        <v>1238</v>
      </c>
      <c r="E818" s="78" t="s">
        <v>314</v>
      </c>
      <c r="F818" s="78" t="s">
        <v>313</v>
      </c>
      <c r="G818" s="142"/>
      <c r="H818" s="163" t="s">
        <v>38</v>
      </c>
      <c r="I818" s="142"/>
      <c r="J818" s="145">
        <v>5273.4160000000002</v>
      </c>
      <c r="K818" s="145">
        <v>5273.4160000000002</v>
      </c>
      <c r="L818" s="145">
        <v>5273.4160000000002</v>
      </c>
      <c r="M818" s="48"/>
    </row>
    <row r="819" spans="1:13" s="171" customFormat="1" ht="78.75">
      <c r="A819" s="142" t="s">
        <v>293</v>
      </c>
      <c r="B819" s="143" t="s">
        <v>646</v>
      </c>
      <c r="C819" s="3" t="s">
        <v>318</v>
      </c>
      <c r="D819" s="77" t="s">
        <v>1297</v>
      </c>
      <c r="E819" s="78" t="s">
        <v>310</v>
      </c>
      <c r="F819" s="78" t="s">
        <v>335</v>
      </c>
      <c r="G819" s="142" t="s">
        <v>294</v>
      </c>
      <c r="H819" s="163" t="s">
        <v>38</v>
      </c>
      <c r="I819" s="142" t="s">
        <v>11</v>
      </c>
      <c r="J819" s="145">
        <v>4004.16</v>
      </c>
      <c r="K819" s="145">
        <v>4004.16</v>
      </c>
      <c r="L819" s="145">
        <v>4004.16</v>
      </c>
      <c r="M819" s="48" t="s">
        <v>308</v>
      </c>
    </row>
    <row r="820" spans="1:13" s="171" customFormat="1" ht="101.25">
      <c r="A820" s="142" t="s">
        <v>293</v>
      </c>
      <c r="B820" s="143" t="s">
        <v>852</v>
      </c>
      <c r="C820" s="76" t="s">
        <v>317</v>
      </c>
      <c r="D820" s="81" t="s">
        <v>1108</v>
      </c>
      <c r="E820" s="78" t="s">
        <v>310</v>
      </c>
      <c r="F820" s="78" t="s">
        <v>337</v>
      </c>
      <c r="G820" s="142" t="s">
        <v>294</v>
      </c>
      <c r="H820" s="163" t="s">
        <v>38</v>
      </c>
      <c r="I820" s="142" t="s">
        <v>295</v>
      </c>
      <c r="J820" s="145">
        <v>33</v>
      </c>
      <c r="K820" s="145">
        <v>33</v>
      </c>
      <c r="L820" s="145">
        <v>33</v>
      </c>
      <c r="M820" s="48" t="s">
        <v>316</v>
      </c>
    </row>
    <row r="821" spans="1:13" s="171" customFormat="1" ht="78.75">
      <c r="A821" s="142" t="s">
        <v>293</v>
      </c>
      <c r="B821" s="143" t="s">
        <v>647</v>
      </c>
      <c r="C821" s="3" t="s">
        <v>317</v>
      </c>
      <c r="D821" s="77" t="s">
        <v>1297</v>
      </c>
      <c r="E821" s="78" t="s">
        <v>310</v>
      </c>
      <c r="F821" s="78" t="s">
        <v>335</v>
      </c>
      <c r="G821" s="142" t="s">
        <v>294</v>
      </c>
      <c r="H821" s="163" t="s">
        <v>38</v>
      </c>
      <c r="I821" s="142" t="s">
        <v>12</v>
      </c>
      <c r="J821" s="145">
        <v>1209.2560000000001</v>
      </c>
      <c r="K821" s="145">
        <v>1209.2560000000001</v>
      </c>
      <c r="L821" s="145">
        <v>1209.2560000000001</v>
      </c>
      <c r="M821" s="48" t="s">
        <v>308</v>
      </c>
    </row>
    <row r="822" spans="1:13" s="171" customFormat="1" ht="78.75">
      <c r="A822" s="142" t="s">
        <v>293</v>
      </c>
      <c r="B822" s="143" t="s">
        <v>639</v>
      </c>
      <c r="C822" s="3" t="s">
        <v>317</v>
      </c>
      <c r="D822" s="77" t="s">
        <v>1296</v>
      </c>
      <c r="E822" s="78" t="s">
        <v>310</v>
      </c>
      <c r="F822" s="78" t="s">
        <v>333</v>
      </c>
      <c r="G822" s="142" t="s">
        <v>294</v>
      </c>
      <c r="H822" s="163" t="s">
        <v>38</v>
      </c>
      <c r="I822" s="142" t="s">
        <v>3</v>
      </c>
      <c r="J822" s="145">
        <v>27</v>
      </c>
      <c r="K822" s="145">
        <v>27</v>
      </c>
      <c r="L822" s="145">
        <v>27</v>
      </c>
      <c r="M822" s="48" t="s">
        <v>316</v>
      </c>
    </row>
    <row r="823" spans="1:13" s="171" customFormat="1" ht="45">
      <c r="A823" s="142" t="s">
        <v>293</v>
      </c>
      <c r="B823" s="143" t="s">
        <v>853</v>
      </c>
      <c r="C823" s="3"/>
      <c r="D823" s="77" t="s">
        <v>1298</v>
      </c>
      <c r="E823" s="78" t="s">
        <v>310</v>
      </c>
      <c r="F823" s="78" t="s">
        <v>331</v>
      </c>
      <c r="G823" s="142"/>
      <c r="H823" s="163" t="s">
        <v>296</v>
      </c>
      <c r="I823" s="142"/>
      <c r="J823" s="145">
        <v>27.06</v>
      </c>
      <c r="K823" s="145">
        <v>23.387</v>
      </c>
      <c r="L823" s="145">
        <v>24.056999999999999</v>
      </c>
      <c r="M823" s="48"/>
    </row>
    <row r="824" spans="1:13" s="171" customFormat="1" ht="45">
      <c r="A824" s="142" t="s">
        <v>293</v>
      </c>
      <c r="B824" s="143" t="s">
        <v>854</v>
      </c>
      <c r="C824" s="3" t="s">
        <v>330</v>
      </c>
      <c r="D824" s="77" t="s">
        <v>1299</v>
      </c>
      <c r="E824" s="78" t="s">
        <v>310</v>
      </c>
      <c r="F824" s="78" t="s">
        <v>328</v>
      </c>
      <c r="G824" s="142" t="s">
        <v>297</v>
      </c>
      <c r="H824" s="163" t="s">
        <v>296</v>
      </c>
      <c r="I824" s="142" t="s">
        <v>298</v>
      </c>
      <c r="J824" s="145">
        <v>27.06</v>
      </c>
      <c r="K824" s="145">
        <v>23.387</v>
      </c>
      <c r="L824" s="145">
        <v>24.056999999999999</v>
      </c>
      <c r="M824" s="48" t="s">
        <v>308</v>
      </c>
    </row>
    <row r="825" spans="1:13" s="171" customFormat="1" ht="45">
      <c r="A825" s="142" t="s">
        <v>293</v>
      </c>
      <c r="B825" s="143" t="s">
        <v>855</v>
      </c>
      <c r="C825" s="76"/>
      <c r="D825" s="81" t="s">
        <v>1238</v>
      </c>
      <c r="E825" s="78" t="s">
        <v>314</v>
      </c>
      <c r="F825" s="78" t="s">
        <v>313</v>
      </c>
      <c r="G825" s="142"/>
      <c r="H825" s="163" t="s">
        <v>299</v>
      </c>
      <c r="I825" s="142"/>
      <c r="J825" s="145">
        <v>22.864000000000001</v>
      </c>
      <c r="K825" s="145">
        <v>153.149</v>
      </c>
      <c r="L825" s="145">
        <v>153.149</v>
      </c>
      <c r="M825" s="48"/>
    </row>
    <row r="826" spans="1:13" s="171" customFormat="1" ht="33.75">
      <c r="A826" s="142" t="s">
        <v>293</v>
      </c>
      <c r="B826" s="143" t="s">
        <v>712</v>
      </c>
      <c r="C826" s="76" t="s">
        <v>327</v>
      </c>
      <c r="D826" s="81" t="s">
        <v>326</v>
      </c>
      <c r="E826" s="78" t="s">
        <v>310</v>
      </c>
      <c r="F826" s="78" t="s">
        <v>325</v>
      </c>
      <c r="G826" s="142" t="s">
        <v>16</v>
      </c>
      <c r="H826" s="163" t="s">
        <v>299</v>
      </c>
      <c r="I826" s="142" t="s">
        <v>107</v>
      </c>
      <c r="J826" s="145">
        <v>22.864000000000001</v>
      </c>
      <c r="K826" s="145">
        <v>153.149</v>
      </c>
      <c r="L826" s="145">
        <v>153.149</v>
      </c>
      <c r="M826" s="48" t="s">
        <v>316</v>
      </c>
    </row>
    <row r="827" spans="1:13" s="171" customFormat="1" ht="45">
      <c r="A827" s="142" t="s">
        <v>293</v>
      </c>
      <c r="B827" s="143" t="s">
        <v>856</v>
      </c>
      <c r="C827" s="76"/>
      <c r="D827" s="77" t="s">
        <v>1203</v>
      </c>
      <c r="E827" s="78" t="s">
        <v>323</v>
      </c>
      <c r="F827" s="78" t="s">
        <v>338</v>
      </c>
      <c r="G827" s="142"/>
      <c r="H827" s="163" t="s">
        <v>300</v>
      </c>
      <c r="I827" s="142"/>
      <c r="J827" s="145">
        <v>940.23931999999991</v>
      </c>
      <c r="K827" s="145">
        <v>0</v>
      </c>
      <c r="L827" s="145">
        <v>0</v>
      </c>
      <c r="M827" s="48"/>
    </row>
    <row r="828" spans="1:13" s="171" customFormat="1" ht="67.5">
      <c r="A828" s="142" t="s">
        <v>293</v>
      </c>
      <c r="B828" s="143" t="s">
        <v>857</v>
      </c>
      <c r="C828" s="76" t="s">
        <v>321</v>
      </c>
      <c r="D828" s="81" t="s">
        <v>1300</v>
      </c>
      <c r="E828" s="78" t="s">
        <v>310</v>
      </c>
      <c r="F828" s="78" t="s">
        <v>1186</v>
      </c>
      <c r="G828" s="142" t="s">
        <v>175</v>
      </c>
      <c r="H828" s="163" t="s">
        <v>300</v>
      </c>
      <c r="I828" s="142" t="s">
        <v>301</v>
      </c>
      <c r="J828" s="145">
        <v>940.23931999999991</v>
      </c>
      <c r="K828" s="145">
        <v>0</v>
      </c>
      <c r="L828" s="145">
        <v>0</v>
      </c>
      <c r="M828" s="48" t="s">
        <v>308</v>
      </c>
    </row>
    <row r="829" spans="1:13" s="171" customFormat="1" ht="33.75">
      <c r="A829" s="142" t="s">
        <v>293</v>
      </c>
      <c r="B829" s="143" t="s">
        <v>858</v>
      </c>
      <c r="C829" s="3"/>
      <c r="D829" s="77" t="s">
        <v>1238</v>
      </c>
      <c r="E829" s="78" t="s">
        <v>314</v>
      </c>
      <c r="F829" s="78" t="s">
        <v>313</v>
      </c>
      <c r="G829" s="142"/>
      <c r="H829" s="163" t="s">
        <v>302</v>
      </c>
      <c r="I829" s="142"/>
      <c r="J829" s="145">
        <v>1000</v>
      </c>
      <c r="K829" s="145">
        <v>0</v>
      </c>
      <c r="L829" s="145">
        <v>0</v>
      </c>
      <c r="M829" s="48"/>
    </row>
    <row r="830" spans="1:13" s="171" customFormat="1" ht="101.25">
      <c r="A830" s="142" t="s">
        <v>293</v>
      </c>
      <c r="B830" s="143" t="s">
        <v>857</v>
      </c>
      <c r="C830" s="3" t="s">
        <v>312</v>
      </c>
      <c r="D830" s="77" t="s">
        <v>1301</v>
      </c>
      <c r="E830" s="78" t="s">
        <v>310</v>
      </c>
      <c r="F830" s="78" t="s">
        <v>309</v>
      </c>
      <c r="G830" s="142" t="s">
        <v>303</v>
      </c>
      <c r="H830" s="163" t="s">
        <v>302</v>
      </c>
      <c r="I830" s="142" t="s">
        <v>301</v>
      </c>
      <c r="J830" s="145">
        <v>1000</v>
      </c>
      <c r="K830" s="145">
        <v>0</v>
      </c>
      <c r="L830" s="145">
        <v>0</v>
      </c>
      <c r="M830" s="48" t="s">
        <v>308</v>
      </c>
    </row>
    <row r="831" spans="1:13" s="171" customFormat="1" ht="90">
      <c r="A831" s="142" t="s">
        <v>293</v>
      </c>
      <c r="B831" s="143" t="s">
        <v>1152</v>
      </c>
      <c r="C831" s="173"/>
      <c r="D831" s="81" t="s">
        <v>1222</v>
      </c>
      <c r="E831" s="78" t="s">
        <v>310</v>
      </c>
      <c r="F831" s="78" t="s">
        <v>1147</v>
      </c>
      <c r="G831" s="142"/>
      <c r="H831" s="163" t="s">
        <v>1127</v>
      </c>
      <c r="I831" s="142"/>
      <c r="J831" s="145">
        <v>117.265</v>
      </c>
      <c r="K831" s="145">
        <v>0</v>
      </c>
      <c r="L831" s="145">
        <v>0</v>
      </c>
      <c r="M831" s="48"/>
    </row>
    <row r="832" spans="1:13" s="171" customFormat="1" ht="90">
      <c r="A832" s="142" t="s">
        <v>293</v>
      </c>
      <c r="B832" s="143" t="s">
        <v>646</v>
      </c>
      <c r="C832" s="3" t="s">
        <v>318</v>
      </c>
      <c r="D832" s="81" t="s">
        <v>1148</v>
      </c>
      <c r="E832" s="78" t="s">
        <v>310</v>
      </c>
      <c r="F832" s="78" t="s">
        <v>1149</v>
      </c>
      <c r="G832" s="142" t="s">
        <v>294</v>
      </c>
      <c r="H832" s="163" t="s">
        <v>1127</v>
      </c>
      <c r="I832" s="142" t="s">
        <v>11</v>
      </c>
      <c r="J832" s="145">
        <v>90.072570000000013</v>
      </c>
      <c r="K832" s="145">
        <v>0</v>
      </c>
      <c r="L832" s="145">
        <v>0</v>
      </c>
      <c r="M832" s="48" t="s">
        <v>308</v>
      </c>
    </row>
    <row r="833" spans="1:13" s="171" customFormat="1" ht="90">
      <c r="A833" s="142" t="s">
        <v>293</v>
      </c>
      <c r="B833" s="143" t="s">
        <v>647</v>
      </c>
      <c r="C833" s="76" t="s">
        <v>317</v>
      </c>
      <c r="D833" s="81" t="s">
        <v>1148</v>
      </c>
      <c r="E833" s="78" t="s">
        <v>310</v>
      </c>
      <c r="F833" s="78" t="s">
        <v>1149</v>
      </c>
      <c r="G833" s="142" t="s">
        <v>294</v>
      </c>
      <c r="H833" s="163" t="s">
        <v>1127</v>
      </c>
      <c r="I833" s="142" t="s">
        <v>12</v>
      </c>
      <c r="J833" s="145">
        <v>27.192430000000002</v>
      </c>
      <c r="K833" s="145">
        <v>0</v>
      </c>
      <c r="L833" s="145">
        <v>0</v>
      </c>
      <c r="M833" s="48" t="s">
        <v>308</v>
      </c>
    </row>
    <row r="834" spans="1:13" s="172" customFormat="1" ht="56.25">
      <c r="A834" s="1"/>
      <c r="B834" s="2" t="s">
        <v>307</v>
      </c>
      <c r="C834" s="9" t="s">
        <v>306</v>
      </c>
      <c r="D834" s="5" t="s">
        <v>1302</v>
      </c>
      <c r="E834" s="1" t="s">
        <v>304</v>
      </c>
      <c r="F834" s="6" t="s">
        <v>883</v>
      </c>
      <c r="G834" s="9"/>
      <c r="H834" s="1"/>
      <c r="I834" s="1"/>
      <c r="J834" s="71">
        <v>0</v>
      </c>
      <c r="K834" s="71">
        <v>11026.946</v>
      </c>
      <c r="L834" s="71">
        <v>23404.25</v>
      </c>
      <c r="M834" s="1"/>
    </row>
  </sheetData>
  <autoFilter ref="E5:I834"/>
  <mergeCells count="9">
    <mergeCell ref="A1:M1"/>
    <mergeCell ref="A2:M2"/>
    <mergeCell ref="A4:A5"/>
    <mergeCell ref="B4:B5"/>
    <mergeCell ref="C4:C5"/>
    <mergeCell ref="D4:F4"/>
    <mergeCell ref="G4:I4"/>
    <mergeCell ref="J4:L4"/>
    <mergeCell ref="M4:M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71"/>
  <sheetViews>
    <sheetView workbookViewId="0">
      <selection activeCell="B797" sqref="B797:C797"/>
    </sheetView>
  </sheetViews>
  <sheetFormatPr defaultRowHeight="15"/>
  <cols>
    <col min="1" max="1" width="7" style="157" customWidth="1"/>
    <col min="2" max="2" width="28" style="157" customWidth="1"/>
    <col min="3" max="3" width="12.140625" style="157" customWidth="1"/>
    <col min="4" max="4" width="33.5703125" style="157" customWidth="1"/>
    <col min="5" max="5" width="13.85546875" style="157" customWidth="1"/>
    <col min="6" max="6" width="12.7109375" style="157" customWidth="1"/>
    <col min="7" max="7" width="10" style="157" customWidth="1"/>
    <col min="8" max="8" width="15" style="160" customWidth="1"/>
    <col min="9" max="9" width="7.28515625" style="157" customWidth="1"/>
    <col min="10" max="12" width="16.28515625" style="157" customWidth="1"/>
    <col min="13" max="13" width="14.42578125" style="157" customWidth="1"/>
    <col min="14" max="16384" width="9.140625" style="157"/>
  </cols>
  <sheetData>
    <row r="1" spans="1:13">
      <c r="A1" s="223" t="s">
        <v>634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3.25" customHeight="1">
      <c r="A2" s="223" t="s">
        <v>1308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>
      <c r="A3" s="152"/>
      <c r="B3" s="24"/>
      <c r="C3" s="63"/>
      <c r="D3" s="24"/>
      <c r="E3" s="152"/>
      <c r="F3" s="152"/>
      <c r="G3" s="63"/>
      <c r="H3" s="158"/>
      <c r="I3" s="152"/>
      <c r="J3" s="97"/>
      <c r="K3" s="97"/>
      <c r="L3" s="97"/>
      <c r="M3" s="33">
        <v>45595</v>
      </c>
    </row>
    <row r="4" spans="1:13" ht="30.75" customHeight="1">
      <c r="A4" s="224" t="s">
        <v>633</v>
      </c>
      <c r="B4" s="224" t="s">
        <v>632</v>
      </c>
      <c r="C4" s="225" t="s">
        <v>631</v>
      </c>
      <c r="D4" s="224" t="s">
        <v>630</v>
      </c>
      <c r="E4" s="224"/>
      <c r="F4" s="224"/>
      <c r="G4" s="224" t="s">
        <v>629</v>
      </c>
      <c r="H4" s="224"/>
      <c r="I4" s="224"/>
      <c r="J4" s="226" t="s">
        <v>628</v>
      </c>
      <c r="K4" s="226"/>
      <c r="L4" s="226"/>
      <c r="M4" s="224" t="s">
        <v>627</v>
      </c>
    </row>
    <row r="5" spans="1:13" ht="45">
      <c r="A5" s="224"/>
      <c r="B5" s="224"/>
      <c r="C5" s="225"/>
      <c r="D5" s="6" t="s">
        <v>626</v>
      </c>
      <c r="E5" s="6" t="s">
        <v>625</v>
      </c>
      <c r="F5" s="6" t="s">
        <v>624</v>
      </c>
      <c r="G5" s="34" t="s">
        <v>859</v>
      </c>
      <c r="H5" s="6" t="s">
        <v>623</v>
      </c>
      <c r="I5" s="6" t="s">
        <v>622</v>
      </c>
      <c r="J5" s="170" t="s">
        <v>948</v>
      </c>
      <c r="K5" s="170" t="s">
        <v>635</v>
      </c>
      <c r="L5" s="170" t="s">
        <v>636</v>
      </c>
      <c r="M5" s="224"/>
    </row>
    <row r="6" spans="1:13" ht="14.25" customHeight="1">
      <c r="A6" s="6">
        <v>1</v>
      </c>
      <c r="B6" s="6">
        <v>2</v>
      </c>
      <c r="C6" s="34">
        <v>3</v>
      </c>
      <c r="D6" s="6">
        <v>4</v>
      </c>
      <c r="E6" s="6">
        <v>5</v>
      </c>
      <c r="F6" s="6">
        <v>6</v>
      </c>
      <c r="G6" s="34" t="s">
        <v>860</v>
      </c>
      <c r="H6" s="6">
        <v>9</v>
      </c>
      <c r="I6" s="6">
        <v>10</v>
      </c>
      <c r="J6" s="6">
        <v>11</v>
      </c>
      <c r="K6" s="6">
        <v>12</v>
      </c>
      <c r="L6" s="6">
        <v>13</v>
      </c>
      <c r="M6" s="6">
        <v>14</v>
      </c>
    </row>
    <row r="7" spans="1:13">
      <c r="A7" s="120"/>
      <c r="B7" s="120" t="s">
        <v>621</v>
      </c>
      <c r="C7" s="120"/>
      <c r="D7" s="120"/>
      <c r="E7" s="120"/>
      <c r="F7" s="120"/>
      <c r="G7" s="141"/>
      <c r="H7" s="159"/>
      <c r="I7" s="120"/>
      <c r="J7" s="36">
        <f>J8+J31+J105+J127+J289+J315+J389+J506+J556+J835</f>
        <v>1154560.6908199999</v>
      </c>
      <c r="K7" s="36">
        <f t="shared" ref="K7:L7" si="0">K8+K31+K105+K127+K289+K315+K389+K506+K556+K835</f>
        <v>723172.76699999999</v>
      </c>
      <c r="L7" s="36">
        <f t="shared" si="0"/>
        <v>734561.83299999998</v>
      </c>
      <c r="M7" s="120"/>
    </row>
    <row r="8" spans="1:13" s="156" customFormat="1" ht="56.25">
      <c r="A8" s="165" t="s">
        <v>0</v>
      </c>
      <c r="B8" s="166" t="s">
        <v>637</v>
      </c>
      <c r="C8" s="39"/>
      <c r="D8" s="39"/>
      <c r="E8" s="39"/>
      <c r="F8" s="39"/>
      <c r="G8" s="165"/>
      <c r="H8" s="167"/>
      <c r="I8" s="165"/>
      <c r="J8" s="168">
        <v>4166.63</v>
      </c>
      <c r="K8" s="168">
        <v>3580.8359999999998</v>
      </c>
      <c r="L8" s="168">
        <v>3580.8359999999998</v>
      </c>
      <c r="M8" s="42"/>
    </row>
    <row r="9" spans="1:13" s="110" customFormat="1" ht="22.5">
      <c r="A9" s="142" t="s">
        <v>0</v>
      </c>
      <c r="B9" s="143" t="s">
        <v>988</v>
      </c>
      <c r="C9" s="4"/>
      <c r="D9" s="72"/>
      <c r="E9" s="22"/>
      <c r="F9" s="73"/>
      <c r="G9" s="142"/>
      <c r="H9" s="163" t="s">
        <v>1046</v>
      </c>
      <c r="I9" s="142"/>
      <c r="J9" s="145">
        <v>849.1</v>
      </c>
      <c r="K9" s="145">
        <v>360</v>
      </c>
      <c r="L9" s="145">
        <v>360</v>
      </c>
      <c r="M9" s="47"/>
    </row>
    <row r="10" spans="1:13" s="171" customFormat="1" ht="45">
      <c r="A10" s="142" t="s">
        <v>0</v>
      </c>
      <c r="B10" s="143" t="s">
        <v>638</v>
      </c>
      <c r="C10" s="3"/>
      <c r="D10" s="81" t="s">
        <v>1204</v>
      </c>
      <c r="E10" s="22" t="s">
        <v>310</v>
      </c>
      <c r="F10" s="78" t="s">
        <v>341</v>
      </c>
      <c r="G10" s="142"/>
      <c r="H10" s="163" t="s">
        <v>1</v>
      </c>
      <c r="I10" s="142"/>
      <c r="J10" s="145">
        <v>726.43899999999996</v>
      </c>
      <c r="K10" s="145">
        <v>239.9</v>
      </c>
      <c r="L10" s="145">
        <v>239.9</v>
      </c>
      <c r="M10" s="47"/>
    </row>
    <row r="11" spans="1:13" s="171" customFormat="1" ht="56.25">
      <c r="A11" s="142" t="s">
        <v>0</v>
      </c>
      <c r="B11" s="143" t="s">
        <v>639</v>
      </c>
      <c r="C11" s="3" t="s">
        <v>340</v>
      </c>
      <c r="D11" s="81" t="s">
        <v>1250</v>
      </c>
      <c r="E11" s="22" t="s">
        <v>608</v>
      </c>
      <c r="F11" s="78" t="s">
        <v>607</v>
      </c>
      <c r="G11" s="142" t="s">
        <v>2</v>
      </c>
      <c r="H11" s="163" t="s">
        <v>1</v>
      </c>
      <c r="I11" s="142" t="s">
        <v>3</v>
      </c>
      <c r="J11" s="145">
        <v>726.43899999999996</v>
      </c>
      <c r="K11" s="145">
        <v>239.9</v>
      </c>
      <c r="L11" s="145">
        <v>239.9</v>
      </c>
      <c r="M11" s="47" t="s">
        <v>316</v>
      </c>
    </row>
    <row r="12" spans="1:13" s="171" customFormat="1" ht="45">
      <c r="A12" s="142" t="s">
        <v>0</v>
      </c>
      <c r="B12" s="143" t="s">
        <v>640</v>
      </c>
      <c r="C12" s="15"/>
      <c r="D12" s="81" t="s">
        <v>1204</v>
      </c>
      <c r="E12" s="78" t="s">
        <v>310</v>
      </c>
      <c r="F12" s="78" t="s">
        <v>341</v>
      </c>
      <c r="G12" s="142"/>
      <c r="H12" s="163" t="s">
        <v>4</v>
      </c>
      <c r="I12" s="142"/>
      <c r="J12" s="145">
        <v>22.4</v>
      </c>
      <c r="K12" s="145">
        <v>22.4</v>
      </c>
      <c r="L12" s="145">
        <v>22.4</v>
      </c>
      <c r="M12" s="48"/>
    </row>
    <row r="13" spans="1:13" s="171" customFormat="1" ht="45">
      <c r="A13" s="142" t="s">
        <v>0</v>
      </c>
      <c r="B13" s="143" t="s">
        <v>639</v>
      </c>
      <c r="C13" s="3" t="s">
        <v>340</v>
      </c>
      <c r="D13" s="81" t="s">
        <v>1251</v>
      </c>
      <c r="E13" s="78" t="s">
        <v>618</v>
      </c>
      <c r="F13" s="78" t="s">
        <v>617</v>
      </c>
      <c r="G13" s="142" t="s">
        <v>2</v>
      </c>
      <c r="H13" s="163" t="s">
        <v>4</v>
      </c>
      <c r="I13" s="142" t="s">
        <v>3</v>
      </c>
      <c r="J13" s="145">
        <v>22.4</v>
      </c>
      <c r="K13" s="145">
        <v>22.4</v>
      </c>
      <c r="L13" s="145">
        <v>22.4</v>
      </c>
      <c r="M13" s="47" t="s">
        <v>316</v>
      </c>
    </row>
    <row r="14" spans="1:13" s="171" customFormat="1" ht="45">
      <c r="A14" s="142" t="s">
        <v>0</v>
      </c>
      <c r="B14" s="143" t="s">
        <v>641</v>
      </c>
      <c r="C14" s="15"/>
      <c r="D14" s="81" t="s">
        <v>1204</v>
      </c>
      <c r="E14" s="78" t="s">
        <v>310</v>
      </c>
      <c r="F14" s="78" t="s">
        <v>341</v>
      </c>
      <c r="G14" s="142"/>
      <c r="H14" s="163" t="s">
        <v>5</v>
      </c>
      <c r="I14" s="142"/>
      <c r="J14" s="145">
        <v>33.031010000000002</v>
      </c>
      <c r="K14" s="145">
        <v>30</v>
      </c>
      <c r="L14" s="145">
        <v>30</v>
      </c>
      <c r="M14" s="48"/>
    </row>
    <row r="15" spans="1:13" s="171" customFormat="1" ht="45">
      <c r="A15" s="142" t="s">
        <v>0</v>
      </c>
      <c r="B15" s="143" t="s">
        <v>639</v>
      </c>
      <c r="C15" s="3" t="s">
        <v>340</v>
      </c>
      <c r="D15" s="81" t="s">
        <v>1251</v>
      </c>
      <c r="E15" s="78" t="s">
        <v>618</v>
      </c>
      <c r="F15" s="78" t="s">
        <v>617</v>
      </c>
      <c r="G15" s="142" t="s">
        <v>2</v>
      </c>
      <c r="H15" s="163" t="s">
        <v>5</v>
      </c>
      <c r="I15" s="142" t="s">
        <v>3</v>
      </c>
      <c r="J15" s="145">
        <v>33.031010000000002</v>
      </c>
      <c r="K15" s="145">
        <v>30</v>
      </c>
      <c r="L15" s="145">
        <v>30</v>
      </c>
      <c r="M15" s="47" t="s">
        <v>316</v>
      </c>
    </row>
    <row r="16" spans="1:13" s="171" customFormat="1" ht="45">
      <c r="A16" s="142" t="s">
        <v>0</v>
      </c>
      <c r="B16" s="143" t="s">
        <v>642</v>
      </c>
      <c r="C16" s="15"/>
      <c r="D16" s="81" t="s">
        <v>1204</v>
      </c>
      <c r="E16" s="78" t="s">
        <v>310</v>
      </c>
      <c r="F16" s="78" t="s">
        <v>341</v>
      </c>
      <c r="G16" s="142"/>
      <c r="H16" s="163" t="s">
        <v>6</v>
      </c>
      <c r="I16" s="142"/>
      <c r="J16" s="145">
        <v>7.7</v>
      </c>
      <c r="K16" s="145">
        <v>7.7</v>
      </c>
      <c r="L16" s="145">
        <v>7.7</v>
      </c>
      <c r="M16" s="48"/>
    </row>
    <row r="17" spans="1:13" s="171" customFormat="1" ht="45">
      <c r="A17" s="142" t="s">
        <v>0</v>
      </c>
      <c r="B17" s="143" t="s">
        <v>639</v>
      </c>
      <c r="C17" s="3" t="s">
        <v>340</v>
      </c>
      <c r="D17" s="81" t="s">
        <v>1251</v>
      </c>
      <c r="E17" s="78" t="s">
        <v>618</v>
      </c>
      <c r="F17" s="78" t="s">
        <v>617</v>
      </c>
      <c r="G17" s="142" t="s">
        <v>2</v>
      </c>
      <c r="H17" s="163" t="s">
        <v>6</v>
      </c>
      <c r="I17" s="142" t="s">
        <v>3</v>
      </c>
      <c r="J17" s="145">
        <v>7.7</v>
      </c>
      <c r="K17" s="145">
        <v>7.7</v>
      </c>
      <c r="L17" s="145">
        <v>7.7</v>
      </c>
      <c r="M17" s="47" t="s">
        <v>316</v>
      </c>
    </row>
    <row r="18" spans="1:13" s="171" customFormat="1" ht="45">
      <c r="A18" s="142" t="s">
        <v>0</v>
      </c>
      <c r="B18" s="143" t="s">
        <v>643</v>
      </c>
      <c r="C18" s="15"/>
      <c r="D18" s="81" t="s">
        <v>1204</v>
      </c>
      <c r="E18" s="78" t="s">
        <v>310</v>
      </c>
      <c r="F18" s="78" t="s">
        <v>341</v>
      </c>
      <c r="G18" s="142"/>
      <c r="H18" s="163" t="s">
        <v>7</v>
      </c>
      <c r="I18" s="142"/>
      <c r="J18" s="145">
        <v>57.529989999999998</v>
      </c>
      <c r="K18" s="145">
        <v>58</v>
      </c>
      <c r="L18" s="145">
        <v>58</v>
      </c>
      <c r="M18" s="48"/>
    </row>
    <row r="19" spans="1:13" s="171" customFormat="1" ht="45">
      <c r="A19" s="142" t="s">
        <v>0</v>
      </c>
      <c r="B19" s="143" t="s">
        <v>639</v>
      </c>
      <c r="C19" s="3" t="s">
        <v>340</v>
      </c>
      <c r="D19" s="81" t="s">
        <v>1251</v>
      </c>
      <c r="E19" s="78" t="s">
        <v>618</v>
      </c>
      <c r="F19" s="78" t="s">
        <v>617</v>
      </c>
      <c r="G19" s="142" t="s">
        <v>2</v>
      </c>
      <c r="H19" s="163" t="s">
        <v>7</v>
      </c>
      <c r="I19" s="142" t="s">
        <v>3</v>
      </c>
      <c r="J19" s="145">
        <v>57.53</v>
      </c>
      <c r="K19" s="145">
        <v>58</v>
      </c>
      <c r="L19" s="145">
        <v>58</v>
      </c>
      <c r="M19" s="47" t="s">
        <v>316</v>
      </c>
    </row>
    <row r="20" spans="1:13" s="171" customFormat="1" ht="78.75">
      <c r="A20" s="142" t="s">
        <v>0</v>
      </c>
      <c r="B20" s="143" t="s">
        <v>644</v>
      </c>
      <c r="C20" s="15"/>
      <c r="D20" s="81" t="s">
        <v>1204</v>
      </c>
      <c r="E20" s="78" t="s">
        <v>310</v>
      </c>
      <c r="F20" s="78" t="s">
        <v>341</v>
      </c>
      <c r="G20" s="142"/>
      <c r="H20" s="163" t="s">
        <v>8</v>
      </c>
      <c r="I20" s="142"/>
      <c r="J20" s="145">
        <v>2</v>
      </c>
      <c r="K20" s="145">
        <v>2</v>
      </c>
      <c r="L20" s="145">
        <v>2</v>
      </c>
      <c r="M20" s="48"/>
    </row>
    <row r="21" spans="1:13" s="171" customFormat="1" ht="45">
      <c r="A21" s="142" t="s">
        <v>0</v>
      </c>
      <c r="B21" s="143" t="s">
        <v>639</v>
      </c>
      <c r="C21" s="3" t="s">
        <v>340</v>
      </c>
      <c r="D21" s="77" t="s">
        <v>1240</v>
      </c>
      <c r="E21" s="78" t="s">
        <v>310</v>
      </c>
      <c r="F21" s="78" t="s">
        <v>602</v>
      </c>
      <c r="G21" s="142" t="s">
        <v>2</v>
      </c>
      <c r="H21" s="163" t="s">
        <v>8</v>
      </c>
      <c r="I21" s="142" t="s">
        <v>3</v>
      </c>
      <c r="J21" s="145">
        <v>2</v>
      </c>
      <c r="K21" s="145">
        <v>2</v>
      </c>
      <c r="L21" s="145">
        <v>2</v>
      </c>
      <c r="M21" s="47" t="s">
        <v>316</v>
      </c>
    </row>
    <row r="22" spans="1:13" s="110" customFormat="1" ht="45">
      <c r="A22" s="142" t="s">
        <v>0</v>
      </c>
      <c r="B22" s="143" t="s">
        <v>949</v>
      </c>
      <c r="C22" s="18"/>
      <c r="D22" s="72"/>
      <c r="E22" s="73"/>
      <c r="F22" s="73"/>
      <c r="G22" s="142"/>
      <c r="H22" s="163" t="s">
        <v>1047</v>
      </c>
      <c r="I22" s="142"/>
      <c r="J22" s="145">
        <v>2648.2855299999997</v>
      </c>
      <c r="K22" s="145">
        <v>2594.3649999999998</v>
      </c>
      <c r="L22" s="145">
        <v>2594.3649999999998</v>
      </c>
      <c r="M22" s="103"/>
    </row>
    <row r="23" spans="1:13" s="171" customFormat="1" ht="33.75">
      <c r="A23" s="142" t="s">
        <v>0</v>
      </c>
      <c r="B23" s="143" t="s">
        <v>645</v>
      </c>
      <c r="C23" s="3"/>
      <c r="D23" s="81" t="s">
        <v>1238</v>
      </c>
      <c r="E23" s="78" t="s">
        <v>314</v>
      </c>
      <c r="F23" s="78" t="s">
        <v>313</v>
      </c>
      <c r="G23" s="142"/>
      <c r="H23" s="163" t="s">
        <v>9</v>
      </c>
      <c r="I23" s="142"/>
      <c r="J23" s="145">
        <v>2648.2855299999997</v>
      </c>
      <c r="K23" s="145">
        <v>2594.3649999999998</v>
      </c>
      <c r="L23" s="145">
        <v>2594.3649999999998</v>
      </c>
      <c r="M23" s="48"/>
    </row>
    <row r="24" spans="1:13" s="171" customFormat="1" ht="78.75">
      <c r="A24" s="142" t="s">
        <v>0</v>
      </c>
      <c r="B24" s="143" t="s">
        <v>646</v>
      </c>
      <c r="C24" s="15" t="s">
        <v>587</v>
      </c>
      <c r="D24" s="81" t="s">
        <v>1252</v>
      </c>
      <c r="E24" s="78" t="s">
        <v>310</v>
      </c>
      <c r="F24" s="78" t="s">
        <v>335</v>
      </c>
      <c r="G24" s="142" t="s">
        <v>10</v>
      </c>
      <c r="H24" s="163" t="s">
        <v>9</v>
      </c>
      <c r="I24" s="142" t="s">
        <v>11</v>
      </c>
      <c r="J24" s="145">
        <v>2034.0136200000002</v>
      </c>
      <c r="K24" s="145">
        <v>1992.6</v>
      </c>
      <c r="L24" s="145">
        <v>1992.6</v>
      </c>
      <c r="M24" s="47" t="s">
        <v>308</v>
      </c>
    </row>
    <row r="25" spans="1:13" s="171" customFormat="1" ht="78.75">
      <c r="A25" s="142" t="s">
        <v>0</v>
      </c>
      <c r="B25" s="143" t="s">
        <v>647</v>
      </c>
      <c r="C25" s="15" t="s">
        <v>587</v>
      </c>
      <c r="D25" s="81" t="s">
        <v>1252</v>
      </c>
      <c r="E25" s="78" t="s">
        <v>310</v>
      </c>
      <c r="F25" s="78" t="s">
        <v>335</v>
      </c>
      <c r="G25" s="142" t="s">
        <v>10</v>
      </c>
      <c r="H25" s="163" t="s">
        <v>9</v>
      </c>
      <c r="I25" s="142" t="s">
        <v>12</v>
      </c>
      <c r="J25" s="145">
        <v>614.27191000000005</v>
      </c>
      <c r="K25" s="145">
        <v>601.76499999999999</v>
      </c>
      <c r="L25" s="145">
        <v>601.76499999999999</v>
      </c>
      <c r="M25" s="47" t="s">
        <v>308</v>
      </c>
    </row>
    <row r="26" spans="1:13" s="110" customFormat="1" ht="33.75">
      <c r="A26" s="142" t="s">
        <v>0</v>
      </c>
      <c r="B26" s="143" t="s">
        <v>950</v>
      </c>
      <c r="C26" s="18"/>
      <c r="D26" s="72"/>
      <c r="E26" s="73"/>
      <c r="F26" s="73"/>
      <c r="G26" s="142"/>
      <c r="H26" s="163" t="s">
        <v>1048</v>
      </c>
      <c r="I26" s="142"/>
      <c r="J26" s="145">
        <v>669.24446999999998</v>
      </c>
      <c r="K26" s="145">
        <v>626.471</v>
      </c>
      <c r="L26" s="145">
        <v>626.471</v>
      </c>
      <c r="M26" s="103"/>
    </row>
    <row r="27" spans="1:13" s="171" customFormat="1" ht="33.75">
      <c r="A27" s="142" t="s">
        <v>0</v>
      </c>
      <c r="B27" s="143" t="s">
        <v>645</v>
      </c>
      <c r="C27" s="15"/>
      <c r="D27" s="81" t="s">
        <v>1238</v>
      </c>
      <c r="E27" s="78" t="s">
        <v>314</v>
      </c>
      <c r="F27" s="78" t="s">
        <v>313</v>
      </c>
      <c r="G27" s="142"/>
      <c r="H27" s="163" t="s">
        <v>13</v>
      </c>
      <c r="I27" s="142"/>
      <c r="J27" s="145">
        <v>669.24446999999998</v>
      </c>
      <c r="K27" s="145">
        <v>626.471</v>
      </c>
      <c r="L27" s="145">
        <v>626.471</v>
      </c>
      <c r="M27" s="69"/>
    </row>
    <row r="28" spans="1:13" s="171" customFormat="1" ht="78.75">
      <c r="A28" s="142" t="s">
        <v>0</v>
      </c>
      <c r="B28" s="143" t="s">
        <v>646</v>
      </c>
      <c r="C28" s="15" t="s">
        <v>318</v>
      </c>
      <c r="D28" s="81" t="s">
        <v>1252</v>
      </c>
      <c r="E28" s="78" t="s">
        <v>310</v>
      </c>
      <c r="F28" s="78" t="s">
        <v>335</v>
      </c>
      <c r="G28" s="142" t="s">
        <v>10</v>
      </c>
      <c r="H28" s="163" t="s">
        <v>13</v>
      </c>
      <c r="I28" s="142" t="s">
        <v>11</v>
      </c>
      <c r="J28" s="145">
        <v>480.21870000000001</v>
      </c>
      <c r="K28" s="145">
        <v>469.64</v>
      </c>
      <c r="L28" s="145">
        <v>469.64</v>
      </c>
      <c r="M28" s="47" t="s">
        <v>308</v>
      </c>
    </row>
    <row r="29" spans="1:13" s="171" customFormat="1" ht="78.75">
      <c r="A29" s="142" t="s">
        <v>0</v>
      </c>
      <c r="B29" s="143" t="s">
        <v>647</v>
      </c>
      <c r="C29" s="15" t="s">
        <v>317</v>
      </c>
      <c r="D29" s="81" t="s">
        <v>1252</v>
      </c>
      <c r="E29" s="78" t="s">
        <v>310</v>
      </c>
      <c r="F29" s="78" t="s">
        <v>335</v>
      </c>
      <c r="G29" s="142" t="s">
        <v>10</v>
      </c>
      <c r="H29" s="163" t="s">
        <v>13</v>
      </c>
      <c r="I29" s="142" t="s">
        <v>12</v>
      </c>
      <c r="J29" s="145">
        <v>145.02576999999999</v>
      </c>
      <c r="K29" s="145">
        <v>141.83099999999999</v>
      </c>
      <c r="L29" s="145">
        <v>141.83099999999999</v>
      </c>
      <c r="M29" s="47" t="s">
        <v>308</v>
      </c>
    </row>
    <row r="30" spans="1:13" s="171" customFormat="1" ht="45">
      <c r="A30" s="142" t="s">
        <v>0</v>
      </c>
      <c r="B30" s="143" t="s">
        <v>639</v>
      </c>
      <c r="C30" s="15" t="s">
        <v>317</v>
      </c>
      <c r="D30" s="81" t="s">
        <v>1251</v>
      </c>
      <c r="E30" s="78" t="s">
        <v>618</v>
      </c>
      <c r="F30" s="78" t="s">
        <v>617</v>
      </c>
      <c r="G30" s="142" t="s">
        <v>10</v>
      </c>
      <c r="H30" s="163" t="s">
        <v>13</v>
      </c>
      <c r="I30" s="142" t="s">
        <v>3</v>
      </c>
      <c r="J30" s="145">
        <v>44</v>
      </c>
      <c r="K30" s="145">
        <v>15</v>
      </c>
      <c r="L30" s="145">
        <v>15</v>
      </c>
      <c r="M30" s="48" t="s">
        <v>316</v>
      </c>
    </row>
    <row r="31" spans="1:13" s="156" customFormat="1" ht="56.25">
      <c r="A31" s="165" t="s">
        <v>14</v>
      </c>
      <c r="B31" s="166" t="s">
        <v>648</v>
      </c>
      <c r="C31" s="153"/>
      <c r="D31" s="154"/>
      <c r="E31" s="155"/>
      <c r="F31" s="155"/>
      <c r="G31" s="165"/>
      <c r="H31" s="167"/>
      <c r="I31" s="165"/>
      <c r="J31" s="168">
        <v>46871.650300000001</v>
      </c>
      <c r="K31" s="168">
        <v>36252.300999999999</v>
      </c>
      <c r="L31" s="168">
        <v>38540.01</v>
      </c>
      <c r="M31" s="46"/>
    </row>
    <row r="32" spans="1:13" s="164" customFormat="1" ht="67.5">
      <c r="A32" s="142" t="s">
        <v>14</v>
      </c>
      <c r="B32" s="143" t="s">
        <v>989</v>
      </c>
      <c r="C32" s="18"/>
      <c r="D32" s="72"/>
      <c r="E32" s="73"/>
      <c r="F32" s="73"/>
      <c r="G32" s="142"/>
      <c r="H32" s="163" t="s">
        <v>1049</v>
      </c>
      <c r="I32" s="142"/>
      <c r="J32" s="145">
        <v>20647.536700000001</v>
      </c>
      <c r="K32" s="145">
        <v>19208.812000000002</v>
      </c>
      <c r="L32" s="145">
        <v>19624.812000000002</v>
      </c>
      <c r="M32" s="47"/>
    </row>
    <row r="33" spans="1:13" s="171" customFormat="1" ht="45">
      <c r="A33" s="142" t="s">
        <v>14</v>
      </c>
      <c r="B33" s="143" t="s">
        <v>649</v>
      </c>
      <c r="C33" s="76"/>
      <c r="D33" s="77" t="s">
        <v>1203</v>
      </c>
      <c r="E33" s="78" t="s">
        <v>323</v>
      </c>
      <c r="F33" s="78" t="s">
        <v>338</v>
      </c>
      <c r="G33" s="142"/>
      <c r="H33" s="163" t="s">
        <v>15</v>
      </c>
      <c r="I33" s="142"/>
      <c r="J33" s="145">
        <v>13021.297699999999</v>
      </c>
      <c r="K33" s="145">
        <v>12598.573</v>
      </c>
      <c r="L33" s="145">
        <v>12598.573</v>
      </c>
      <c r="M33" s="48"/>
    </row>
    <row r="34" spans="1:13" s="171" customFormat="1" ht="135">
      <c r="A34" s="142" t="s">
        <v>14</v>
      </c>
      <c r="B34" s="143" t="s">
        <v>650</v>
      </c>
      <c r="C34" s="76" t="s">
        <v>327</v>
      </c>
      <c r="D34" s="77" t="s">
        <v>1253</v>
      </c>
      <c r="E34" s="78" t="s">
        <v>310</v>
      </c>
      <c r="F34" s="78" t="s">
        <v>335</v>
      </c>
      <c r="G34" s="142" t="s">
        <v>16</v>
      </c>
      <c r="H34" s="163" t="s">
        <v>15</v>
      </c>
      <c r="I34" s="142" t="s">
        <v>17</v>
      </c>
      <c r="J34" s="145">
        <v>9364.5134600000001</v>
      </c>
      <c r="K34" s="145">
        <v>9064.48</v>
      </c>
      <c r="L34" s="145">
        <v>9064.48</v>
      </c>
      <c r="M34" s="48" t="s">
        <v>308</v>
      </c>
    </row>
    <row r="35" spans="1:13" s="171" customFormat="1" ht="135">
      <c r="A35" s="142" t="s">
        <v>14</v>
      </c>
      <c r="B35" s="143" t="s">
        <v>652</v>
      </c>
      <c r="C35" s="76" t="s">
        <v>327</v>
      </c>
      <c r="D35" s="77" t="s">
        <v>1253</v>
      </c>
      <c r="E35" s="78" t="s">
        <v>310</v>
      </c>
      <c r="F35" s="78" t="s">
        <v>335</v>
      </c>
      <c r="G35" s="142" t="s">
        <v>16</v>
      </c>
      <c r="H35" s="163" t="s">
        <v>15</v>
      </c>
      <c r="I35" s="142" t="s">
        <v>19</v>
      </c>
      <c r="J35" s="145">
        <v>2828.0815400000001</v>
      </c>
      <c r="K35" s="145">
        <v>2737.4720000000002</v>
      </c>
      <c r="L35" s="145">
        <v>2737.4720000000002</v>
      </c>
      <c r="M35" s="48" t="s">
        <v>308</v>
      </c>
    </row>
    <row r="36" spans="1:13" s="171" customFormat="1" ht="45">
      <c r="A36" s="142" t="s">
        <v>14</v>
      </c>
      <c r="B36" s="143" t="s">
        <v>639</v>
      </c>
      <c r="C36" s="76" t="s">
        <v>327</v>
      </c>
      <c r="D36" s="77" t="s">
        <v>1254</v>
      </c>
      <c r="E36" s="78" t="s">
        <v>605</v>
      </c>
      <c r="F36" s="78" t="s">
        <v>604</v>
      </c>
      <c r="G36" s="142" t="s">
        <v>16</v>
      </c>
      <c r="H36" s="163" t="s">
        <v>15</v>
      </c>
      <c r="I36" s="142" t="s">
        <v>3</v>
      </c>
      <c r="J36" s="145">
        <v>828.70270000000005</v>
      </c>
      <c r="K36" s="145">
        <v>796.62099999999998</v>
      </c>
      <c r="L36" s="145">
        <v>796.62099999999998</v>
      </c>
      <c r="M36" s="48" t="s">
        <v>316</v>
      </c>
    </row>
    <row r="37" spans="1:13" s="171" customFormat="1" ht="56.25">
      <c r="A37" s="142" t="s">
        <v>14</v>
      </c>
      <c r="B37" s="143" t="s">
        <v>884</v>
      </c>
      <c r="C37" s="76"/>
      <c r="D37" s="81" t="s">
        <v>1238</v>
      </c>
      <c r="E37" s="78" t="s">
        <v>616</v>
      </c>
      <c r="F37" s="78" t="s">
        <v>313</v>
      </c>
      <c r="G37" s="142"/>
      <c r="H37" s="163" t="s">
        <v>20</v>
      </c>
      <c r="I37" s="142"/>
      <c r="J37" s="145">
        <v>3526.239</v>
      </c>
      <c r="K37" s="145">
        <v>3526.239</v>
      </c>
      <c r="L37" s="145">
        <v>3526.239</v>
      </c>
      <c r="M37" s="48"/>
    </row>
    <row r="38" spans="1:13" s="171" customFormat="1" ht="78.75">
      <c r="A38" s="142" t="s">
        <v>14</v>
      </c>
      <c r="B38" s="143" t="s">
        <v>639</v>
      </c>
      <c r="C38" s="76" t="s">
        <v>615</v>
      </c>
      <c r="D38" s="81" t="s">
        <v>1196</v>
      </c>
      <c r="E38" s="78" t="s">
        <v>310</v>
      </c>
      <c r="F38" s="78" t="s">
        <v>613</v>
      </c>
      <c r="G38" s="142" t="s">
        <v>21</v>
      </c>
      <c r="H38" s="163" t="s">
        <v>20</v>
      </c>
      <c r="I38" s="142" t="s">
        <v>3</v>
      </c>
      <c r="J38" s="145">
        <v>34.914000000000001</v>
      </c>
      <c r="K38" s="145">
        <v>34.914000000000001</v>
      </c>
      <c r="L38" s="145">
        <v>34.914000000000001</v>
      </c>
      <c r="M38" s="48" t="s">
        <v>316</v>
      </c>
    </row>
    <row r="39" spans="1:13" s="171" customFormat="1" ht="78.75">
      <c r="A39" s="142" t="s">
        <v>14</v>
      </c>
      <c r="B39" s="143" t="s">
        <v>653</v>
      </c>
      <c r="C39" s="76" t="s">
        <v>615</v>
      </c>
      <c r="D39" s="81" t="s">
        <v>1196</v>
      </c>
      <c r="E39" s="78" t="s">
        <v>310</v>
      </c>
      <c r="F39" s="78" t="s">
        <v>613</v>
      </c>
      <c r="G39" s="142" t="s">
        <v>21</v>
      </c>
      <c r="H39" s="163" t="s">
        <v>20</v>
      </c>
      <c r="I39" s="142" t="s">
        <v>22</v>
      </c>
      <c r="J39" s="145">
        <v>3491.3249999999998</v>
      </c>
      <c r="K39" s="145">
        <v>3491.3249999999998</v>
      </c>
      <c r="L39" s="145">
        <v>3491.3249999999998</v>
      </c>
      <c r="M39" s="48" t="s">
        <v>308</v>
      </c>
    </row>
    <row r="40" spans="1:13" s="171" customFormat="1" ht="101.25">
      <c r="A40" s="142" t="s">
        <v>14</v>
      </c>
      <c r="B40" s="143" t="s">
        <v>654</v>
      </c>
      <c r="C40" s="76"/>
      <c r="D40" s="77" t="s">
        <v>1203</v>
      </c>
      <c r="E40" s="78" t="s">
        <v>612</v>
      </c>
      <c r="F40" s="78" t="s">
        <v>338</v>
      </c>
      <c r="G40" s="142"/>
      <c r="H40" s="163" t="s">
        <v>23</v>
      </c>
      <c r="I40" s="142"/>
      <c r="J40" s="145">
        <v>4100</v>
      </c>
      <c r="K40" s="145">
        <v>3084</v>
      </c>
      <c r="L40" s="145">
        <v>3500</v>
      </c>
      <c r="M40" s="48"/>
    </row>
    <row r="41" spans="1:13" s="171" customFormat="1" ht="56.25">
      <c r="A41" s="142" t="s">
        <v>14</v>
      </c>
      <c r="B41" s="143" t="s">
        <v>639</v>
      </c>
      <c r="C41" s="76" t="s">
        <v>610</v>
      </c>
      <c r="D41" s="81" t="s">
        <v>1250</v>
      </c>
      <c r="E41" s="22" t="s">
        <v>608</v>
      </c>
      <c r="F41" s="78" t="s">
        <v>607</v>
      </c>
      <c r="G41" s="142" t="s">
        <v>24</v>
      </c>
      <c r="H41" s="163" t="s">
        <v>23</v>
      </c>
      <c r="I41" s="142" t="s">
        <v>3</v>
      </c>
      <c r="J41" s="145">
        <v>4100</v>
      </c>
      <c r="K41" s="145">
        <v>3084</v>
      </c>
      <c r="L41" s="145">
        <v>3500</v>
      </c>
      <c r="M41" s="48" t="s">
        <v>316</v>
      </c>
    </row>
    <row r="42" spans="1:13" s="164" customFormat="1" ht="22.5">
      <c r="A42" s="142" t="s">
        <v>14</v>
      </c>
      <c r="B42" s="143" t="s">
        <v>988</v>
      </c>
      <c r="C42" s="169"/>
      <c r="D42" s="169"/>
      <c r="E42" s="169"/>
      <c r="F42" s="169"/>
      <c r="G42" s="142"/>
      <c r="H42" s="163" t="s">
        <v>1046</v>
      </c>
      <c r="I42" s="142"/>
      <c r="J42" s="145">
        <v>1320</v>
      </c>
      <c r="K42" s="145">
        <v>1016</v>
      </c>
      <c r="L42" s="145">
        <v>600</v>
      </c>
      <c r="M42" s="48"/>
    </row>
    <row r="43" spans="1:13" s="171" customFormat="1" ht="45">
      <c r="A43" s="142" t="s">
        <v>14</v>
      </c>
      <c r="B43" s="143" t="s">
        <v>655</v>
      </c>
      <c r="C43" s="3"/>
      <c r="D43" s="81" t="s">
        <v>1204</v>
      </c>
      <c r="E43" s="78" t="s">
        <v>310</v>
      </c>
      <c r="F43" s="78" t="s">
        <v>341</v>
      </c>
      <c r="G43" s="142"/>
      <c r="H43" s="163" t="s">
        <v>25</v>
      </c>
      <c r="I43" s="142"/>
      <c r="J43" s="145">
        <v>99.713999999999999</v>
      </c>
      <c r="K43" s="145">
        <v>110</v>
      </c>
      <c r="L43" s="145">
        <v>50</v>
      </c>
      <c r="M43" s="48"/>
    </row>
    <row r="44" spans="1:13" s="171" customFormat="1" ht="67.5">
      <c r="A44" s="142" t="s">
        <v>14</v>
      </c>
      <c r="B44" s="143" t="s">
        <v>639</v>
      </c>
      <c r="C44" s="3" t="s">
        <v>340</v>
      </c>
      <c r="D44" s="77" t="s">
        <v>447</v>
      </c>
      <c r="E44" s="78" t="s">
        <v>310</v>
      </c>
      <c r="F44" s="78" t="s">
        <v>446</v>
      </c>
      <c r="G44" s="142" t="s">
        <v>2</v>
      </c>
      <c r="H44" s="163" t="s">
        <v>25</v>
      </c>
      <c r="I44" s="142" t="s">
        <v>3</v>
      </c>
      <c r="J44" s="145">
        <v>99.713999999999999</v>
      </c>
      <c r="K44" s="145">
        <v>110</v>
      </c>
      <c r="L44" s="145">
        <v>50</v>
      </c>
      <c r="M44" s="48" t="s">
        <v>316</v>
      </c>
    </row>
    <row r="45" spans="1:13" s="171" customFormat="1" ht="45">
      <c r="A45" s="142" t="s">
        <v>14</v>
      </c>
      <c r="B45" s="143" t="s">
        <v>640</v>
      </c>
      <c r="C45" s="3"/>
      <c r="D45" s="81" t="s">
        <v>1204</v>
      </c>
      <c r="E45" s="78" t="s">
        <v>310</v>
      </c>
      <c r="F45" s="78" t="s">
        <v>341</v>
      </c>
      <c r="G45" s="142"/>
      <c r="H45" s="163" t="s">
        <v>4</v>
      </c>
      <c r="I45" s="142"/>
      <c r="J45" s="145">
        <v>88.9</v>
      </c>
      <c r="K45" s="145">
        <v>17.7</v>
      </c>
      <c r="L45" s="145">
        <v>17.7</v>
      </c>
      <c r="M45" s="48"/>
    </row>
    <row r="46" spans="1:13" s="171" customFormat="1" ht="45">
      <c r="A46" s="142" t="s">
        <v>14</v>
      </c>
      <c r="B46" s="143" t="s">
        <v>639</v>
      </c>
      <c r="C46" s="3" t="s">
        <v>340</v>
      </c>
      <c r="D46" s="77" t="s">
        <v>1254</v>
      </c>
      <c r="E46" s="78" t="s">
        <v>605</v>
      </c>
      <c r="F46" s="78" t="s">
        <v>604</v>
      </c>
      <c r="G46" s="142" t="s">
        <v>2</v>
      </c>
      <c r="H46" s="163" t="s">
        <v>4</v>
      </c>
      <c r="I46" s="142" t="s">
        <v>3</v>
      </c>
      <c r="J46" s="145">
        <v>88.9</v>
      </c>
      <c r="K46" s="145">
        <v>17.7</v>
      </c>
      <c r="L46" s="145">
        <v>17.7</v>
      </c>
      <c r="M46" s="48" t="s">
        <v>316</v>
      </c>
    </row>
    <row r="47" spans="1:13" s="171" customFormat="1" ht="45">
      <c r="A47" s="142" t="s">
        <v>14</v>
      </c>
      <c r="B47" s="143" t="s">
        <v>641</v>
      </c>
      <c r="C47" s="3"/>
      <c r="D47" s="81" t="s">
        <v>1204</v>
      </c>
      <c r="E47" s="78" t="s">
        <v>310</v>
      </c>
      <c r="F47" s="78" t="s">
        <v>341</v>
      </c>
      <c r="G47" s="142"/>
      <c r="H47" s="163" t="s">
        <v>5</v>
      </c>
      <c r="I47" s="142"/>
      <c r="J47" s="145">
        <v>181.04599999999999</v>
      </c>
      <c r="K47" s="145">
        <v>116</v>
      </c>
      <c r="L47" s="145">
        <v>116</v>
      </c>
      <c r="M47" s="48"/>
    </row>
    <row r="48" spans="1:13" s="171" customFormat="1" ht="45">
      <c r="A48" s="142" t="s">
        <v>14</v>
      </c>
      <c r="B48" s="143" t="s">
        <v>639</v>
      </c>
      <c r="C48" s="3" t="s">
        <v>340</v>
      </c>
      <c r="D48" s="77" t="s">
        <v>1254</v>
      </c>
      <c r="E48" s="78" t="s">
        <v>605</v>
      </c>
      <c r="F48" s="78" t="s">
        <v>604</v>
      </c>
      <c r="G48" s="142" t="s">
        <v>2</v>
      </c>
      <c r="H48" s="163" t="s">
        <v>5</v>
      </c>
      <c r="I48" s="142" t="s">
        <v>3</v>
      </c>
      <c r="J48" s="145">
        <v>181.04599999999999</v>
      </c>
      <c r="K48" s="145">
        <v>116</v>
      </c>
      <c r="L48" s="145">
        <v>116</v>
      </c>
      <c r="M48" s="48" t="s">
        <v>316</v>
      </c>
    </row>
    <row r="49" spans="1:13" s="171" customFormat="1" ht="45">
      <c r="A49" s="142" t="s">
        <v>14</v>
      </c>
      <c r="B49" s="143" t="s">
        <v>656</v>
      </c>
      <c r="C49" s="3"/>
      <c r="D49" s="81" t="s">
        <v>1204</v>
      </c>
      <c r="E49" s="78" t="s">
        <v>310</v>
      </c>
      <c r="F49" s="78" t="s">
        <v>341</v>
      </c>
      <c r="G49" s="142"/>
      <c r="H49" s="163" t="s">
        <v>26</v>
      </c>
      <c r="I49" s="142"/>
      <c r="J49" s="145">
        <v>231</v>
      </c>
      <c r="K49" s="145">
        <v>277.2</v>
      </c>
      <c r="L49" s="145">
        <v>81.599999999999994</v>
      </c>
      <c r="M49" s="48"/>
    </row>
    <row r="50" spans="1:13" s="171" customFormat="1" ht="45">
      <c r="A50" s="142" t="s">
        <v>14</v>
      </c>
      <c r="B50" s="143" t="s">
        <v>639</v>
      </c>
      <c r="C50" s="3" t="s">
        <v>340</v>
      </c>
      <c r="D50" s="77" t="s">
        <v>1254</v>
      </c>
      <c r="E50" s="78" t="s">
        <v>605</v>
      </c>
      <c r="F50" s="78" t="s">
        <v>604</v>
      </c>
      <c r="G50" s="142" t="s">
        <v>2</v>
      </c>
      <c r="H50" s="163" t="s">
        <v>26</v>
      </c>
      <c r="I50" s="142" t="s">
        <v>3</v>
      </c>
      <c r="J50" s="145">
        <v>231</v>
      </c>
      <c r="K50" s="145">
        <v>277.2</v>
      </c>
      <c r="L50" s="145">
        <v>81.599999999999994</v>
      </c>
      <c r="M50" s="48" t="s">
        <v>316</v>
      </c>
    </row>
    <row r="51" spans="1:13" s="171" customFormat="1" ht="45">
      <c r="A51" s="142" t="s">
        <v>14</v>
      </c>
      <c r="B51" s="143" t="s">
        <v>642</v>
      </c>
      <c r="C51" s="3"/>
      <c r="D51" s="81" t="s">
        <v>1204</v>
      </c>
      <c r="E51" s="78" t="s">
        <v>310</v>
      </c>
      <c r="F51" s="78" t="s">
        <v>341</v>
      </c>
      <c r="G51" s="142"/>
      <c r="H51" s="163" t="s">
        <v>6</v>
      </c>
      <c r="I51" s="142"/>
      <c r="J51" s="145">
        <v>284.60000000000002</v>
      </c>
      <c r="K51" s="145">
        <v>232.7</v>
      </c>
      <c r="L51" s="145">
        <v>142.30000000000001</v>
      </c>
      <c r="M51" s="48"/>
    </row>
    <row r="52" spans="1:13" s="171" customFormat="1" ht="45">
      <c r="A52" s="142" t="s">
        <v>14</v>
      </c>
      <c r="B52" s="143" t="s">
        <v>639</v>
      </c>
      <c r="C52" s="3" t="s">
        <v>340</v>
      </c>
      <c r="D52" s="77" t="s">
        <v>1254</v>
      </c>
      <c r="E52" s="78" t="s">
        <v>605</v>
      </c>
      <c r="F52" s="78" t="s">
        <v>604</v>
      </c>
      <c r="G52" s="142" t="s">
        <v>2</v>
      </c>
      <c r="H52" s="163" t="s">
        <v>6</v>
      </c>
      <c r="I52" s="142" t="s">
        <v>3</v>
      </c>
      <c r="J52" s="145">
        <v>284.60000000000002</v>
      </c>
      <c r="K52" s="145">
        <v>232.7</v>
      </c>
      <c r="L52" s="145">
        <v>142.30000000000001</v>
      </c>
      <c r="M52" s="48" t="s">
        <v>316</v>
      </c>
    </row>
    <row r="53" spans="1:13" s="171" customFormat="1" ht="45">
      <c r="A53" s="142" t="s">
        <v>14</v>
      </c>
      <c r="B53" s="143" t="s">
        <v>643</v>
      </c>
      <c r="C53" s="3"/>
      <c r="D53" s="81" t="s">
        <v>1204</v>
      </c>
      <c r="E53" s="78" t="s">
        <v>310</v>
      </c>
      <c r="F53" s="78" t="s">
        <v>341</v>
      </c>
      <c r="G53" s="142"/>
      <c r="H53" s="163" t="s">
        <v>7</v>
      </c>
      <c r="I53" s="142"/>
      <c r="J53" s="145">
        <v>106.74</v>
      </c>
      <c r="K53" s="145">
        <v>9.4</v>
      </c>
      <c r="L53" s="145">
        <v>9.4</v>
      </c>
      <c r="M53" s="48"/>
    </row>
    <row r="54" spans="1:13" s="171" customFormat="1" ht="45">
      <c r="A54" s="142" t="s">
        <v>14</v>
      </c>
      <c r="B54" s="143" t="s">
        <v>639</v>
      </c>
      <c r="C54" s="3" t="s">
        <v>340</v>
      </c>
      <c r="D54" s="77" t="s">
        <v>1254</v>
      </c>
      <c r="E54" s="78" t="s">
        <v>605</v>
      </c>
      <c r="F54" s="78" t="s">
        <v>604</v>
      </c>
      <c r="G54" s="142" t="s">
        <v>2</v>
      </c>
      <c r="H54" s="163" t="s">
        <v>7</v>
      </c>
      <c r="I54" s="142" t="s">
        <v>3</v>
      </c>
      <c r="J54" s="145">
        <v>106.74</v>
      </c>
      <c r="K54" s="145">
        <v>9.4</v>
      </c>
      <c r="L54" s="145">
        <v>9.4</v>
      </c>
      <c r="M54" s="48" t="s">
        <v>316</v>
      </c>
    </row>
    <row r="55" spans="1:13" s="171" customFormat="1" ht="78.75">
      <c r="A55" s="142" t="s">
        <v>14</v>
      </c>
      <c r="B55" s="143" t="s">
        <v>644</v>
      </c>
      <c r="C55" s="3"/>
      <c r="D55" s="81" t="s">
        <v>1204</v>
      </c>
      <c r="E55" s="78" t="s">
        <v>310</v>
      </c>
      <c r="F55" s="78" t="s">
        <v>341</v>
      </c>
      <c r="G55" s="142"/>
      <c r="H55" s="163" t="s">
        <v>8</v>
      </c>
      <c r="I55" s="142"/>
      <c r="J55" s="145">
        <v>328</v>
      </c>
      <c r="K55" s="145">
        <v>253</v>
      </c>
      <c r="L55" s="145">
        <v>183</v>
      </c>
      <c r="M55" s="48"/>
    </row>
    <row r="56" spans="1:13" s="171" customFormat="1" ht="45">
      <c r="A56" s="142" t="s">
        <v>14</v>
      </c>
      <c r="B56" s="143" t="s">
        <v>639</v>
      </c>
      <c r="C56" s="3" t="s">
        <v>340</v>
      </c>
      <c r="D56" s="77" t="s">
        <v>1240</v>
      </c>
      <c r="E56" s="78" t="s">
        <v>310</v>
      </c>
      <c r="F56" s="78" t="s">
        <v>602</v>
      </c>
      <c r="G56" s="142" t="s">
        <v>2</v>
      </c>
      <c r="H56" s="163" t="s">
        <v>8</v>
      </c>
      <c r="I56" s="142" t="s">
        <v>3</v>
      </c>
      <c r="J56" s="145">
        <v>328</v>
      </c>
      <c r="K56" s="145">
        <v>253</v>
      </c>
      <c r="L56" s="145">
        <v>183</v>
      </c>
      <c r="M56" s="48" t="s">
        <v>316</v>
      </c>
    </row>
    <row r="57" spans="1:13" s="164" customFormat="1" ht="56.25">
      <c r="A57" s="142" t="s">
        <v>14</v>
      </c>
      <c r="B57" s="143" t="s">
        <v>990</v>
      </c>
      <c r="C57" s="169"/>
      <c r="D57" s="169"/>
      <c r="E57" s="169"/>
      <c r="F57" s="169"/>
      <c r="G57" s="142"/>
      <c r="H57" s="163" t="s">
        <v>1050</v>
      </c>
      <c r="I57" s="142"/>
      <c r="J57" s="145">
        <v>7160.6049999999996</v>
      </c>
      <c r="K57" s="145">
        <v>398.94799999999998</v>
      </c>
      <c r="L57" s="145">
        <v>332.45699999999999</v>
      </c>
      <c r="M57" s="48"/>
    </row>
    <row r="58" spans="1:13" s="171" customFormat="1" ht="78.75">
      <c r="A58" s="142" t="s">
        <v>14</v>
      </c>
      <c r="B58" s="143" t="s">
        <v>657</v>
      </c>
      <c r="C58" s="76"/>
      <c r="D58" s="77" t="s">
        <v>1191</v>
      </c>
      <c r="E58" s="78" t="s">
        <v>310</v>
      </c>
      <c r="F58" s="78" t="s">
        <v>1192</v>
      </c>
      <c r="G58" s="142"/>
      <c r="H58" s="163" t="s">
        <v>27</v>
      </c>
      <c r="I58" s="142"/>
      <c r="J58" s="145">
        <v>6229.7259999999997</v>
      </c>
      <c r="K58" s="145">
        <v>0</v>
      </c>
      <c r="L58" s="145">
        <v>0</v>
      </c>
      <c r="M58" s="48"/>
    </row>
    <row r="59" spans="1:13" s="171" customFormat="1" ht="45">
      <c r="A59" s="142" t="s">
        <v>14</v>
      </c>
      <c r="B59" s="143" t="s">
        <v>658</v>
      </c>
      <c r="C59" s="76" t="s">
        <v>521</v>
      </c>
      <c r="D59" s="77" t="s">
        <v>1236</v>
      </c>
      <c r="E59" s="78" t="s">
        <v>310</v>
      </c>
      <c r="F59" s="78" t="s">
        <v>1184</v>
      </c>
      <c r="G59" s="142" t="s">
        <v>28</v>
      </c>
      <c r="H59" s="163" t="s">
        <v>27</v>
      </c>
      <c r="I59" s="142" t="s">
        <v>29</v>
      </c>
      <c r="J59" s="145">
        <v>6229.7259999999997</v>
      </c>
      <c r="K59" s="145">
        <v>0</v>
      </c>
      <c r="L59" s="145">
        <v>0</v>
      </c>
      <c r="M59" s="48" t="s">
        <v>316</v>
      </c>
    </row>
    <row r="60" spans="1:13" s="171" customFormat="1" ht="78.75">
      <c r="A60" s="142" t="s">
        <v>14</v>
      </c>
      <c r="B60" s="143" t="s">
        <v>657</v>
      </c>
      <c r="C60" s="76"/>
      <c r="D60" s="77" t="s">
        <v>1191</v>
      </c>
      <c r="E60" s="78" t="s">
        <v>310</v>
      </c>
      <c r="F60" s="78" t="s">
        <v>1192</v>
      </c>
      <c r="G60" s="142"/>
      <c r="H60" s="163" t="s">
        <v>30</v>
      </c>
      <c r="I60" s="142"/>
      <c r="J60" s="145">
        <v>930.87900000000002</v>
      </c>
      <c r="K60" s="145">
        <v>398.94799999999998</v>
      </c>
      <c r="L60" s="145">
        <v>332.45699999999999</v>
      </c>
      <c r="M60" s="48"/>
    </row>
    <row r="61" spans="1:13" s="171" customFormat="1" ht="45">
      <c r="A61" s="142" t="s">
        <v>14</v>
      </c>
      <c r="B61" s="143" t="s">
        <v>658</v>
      </c>
      <c r="C61" s="76" t="s">
        <v>521</v>
      </c>
      <c r="D61" s="77" t="s">
        <v>1236</v>
      </c>
      <c r="E61" s="78" t="s">
        <v>310</v>
      </c>
      <c r="F61" s="78" t="s">
        <v>1184</v>
      </c>
      <c r="G61" s="142" t="s">
        <v>28</v>
      </c>
      <c r="H61" s="163" t="s">
        <v>30</v>
      </c>
      <c r="I61" s="142" t="s">
        <v>29</v>
      </c>
      <c r="J61" s="145">
        <v>930.87900000000002</v>
      </c>
      <c r="K61" s="145">
        <v>398.94799999999998</v>
      </c>
      <c r="L61" s="145">
        <v>332.45699999999999</v>
      </c>
      <c r="M61" s="48" t="s">
        <v>316</v>
      </c>
    </row>
    <row r="62" spans="1:13" s="164" customFormat="1" ht="67.5">
      <c r="A62" s="142" t="s">
        <v>14</v>
      </c>
      <c r="B62" s="143" t="s">
        <v>991</v>
      </c>
      <c r="C62" s="169"/>
      <c r="D62" s="169"/>
      <c r="E62" s="169"/>
      <c r="F62" s="169"/>
      <c r="G62" s="142"/>
      <c r="H62" s="163" t="s">
        <v>1051</v>
      </c>
      <c r="I62" s="142"/>
      <c r="J62" s="145">
        <v>0</v>
      </c>
      <c r="K62" s="145">
        <v>0</v>
      </c>
      <c r="L62" s="145">
        <v>2294</v>
      </c>
      <c r="M62" s="48"/>
    </row>
    <row r="63" spans="1:13" s="171" customFormat="1" ht="78.75">
      <c r="A63" s="142" t="s">
        <v>14</v>
      </c>
      <c r="B63" s="143" t="s">
        <v>951</v>
      </c>
      <c r="C63" s="76"/>
      <c r="D63" s="77" t="s">
        <v>1173</v>
      </c>
      <c r="E63" s="78" t="s">
        <v>310</v>
      </c>
      <c r="F63" s="78" t="s">
        <v>597</v>
      </c>
      <c r="G63" s="142"/>
      <c r="H63" s="163" t="s">
        <v>947</v>
      </c>
      <c r="I63" s="142"/>
      <c r="J63" s="145">
        <v>0</v>
      </c>
      <c r="K63" s="145">
        <v>0</v>
      </c>
      <c r="L63" s="145">
        <v>2294</v>
      </c>
      <c r="M63" s="48"/>
    </row>
    <row r="64" spans="1:13" s="171" customFormat="1" ht="90">
      <c r="A64" s="142" t="s">
        <v>14</v>
      </c>
      <c r="B64" s="143" t="s">
        <v>658</v>
      </c>
      <c r="C64" s="76" t="s">
        <v>596</v>
      </c>
      <c r="D64" s="77" t="s">
        <v>1239</v>
      </c>
      <c r="E64" s="78" t="s">
        <v>310</v>
      </c>
      <c r="F64" s="78" t="s">
        <v>594</v>
      </c>
      <c r="G64" s="142" t="s">
        <v>28</v>
      </c>
      <c r="H64" s="163" t="s">
        <v>947</v>
      </c>
      <c r="I64" s="142" t="s">
        <v>29</v>
      </c>
      <c r="J64" s="145">
        <v>0</v>
      </c>
      <c r="K64" s="145">
        <v>0</v>
      </c>
      <c r="L64" s="145">
        <v>2294</v>
      </c>
      <c r="M64" s="48" t="s">
        <v>316</v>
      </c>
    </row>
    <row r="65" spans="1:13" s="164" customFormat="1" ht="78.75">
      <c r="A65" s="142" t="s">
        <v>14</v>
      </c>
      <c r="B65" s="143" t="s">
        <v>993</v>
      </c>
      <c r="C65" s="169"/>
      <c r="D65" s="169"/>
      <c r="E65" s="169"/>
      <c r="F65" s="169"/>
      <c r="G65" s="142"/>
      <c r="H65" s="163" t="s">
        <v>1053</v>
      </c>
      <c r="I65" s="142"/>
      <c r="J65" s="145">
        <v>1534.4153999999999</v>
      </c>
      <c r="K65" s="145">
        <v>0</v>
      </c>
      <c r="L65" s="145">
        <v>0</v>
      </c>
      <c r="M65" s="48"/>
    </row>
    <row r="66" spans="1:13" s="171" customFormat="1" ht="90">
      <c r="A66" s="142" t="s">
        <v>14</v>
      </c>
      <c r="B66" s="143" t="s">
        <v>661</v>
      </c>
      <c r="C66" s="76"/>
      <c r="D66" s="77" t="s">
        <v>1246</v>
      </c>
      <c r="E66" s="78" t="s">
        <v>310</v>
      </c>
      <c r="F66" s="78" t="s">
        <v>590</v>
      </c>
      <c r="G66" s="142"/>
      <c r="H66" s="163" t="s">
        <v>35</v>
      </c>
      <c r="I66" s="142"/>
      <c r="J66" s="145">
        <v>1534.4153999999999</v>
      </c>
      <c r="K66" s="145">
        <v>0</v>
      </c>
      <c r="L66" s="145">
        <v>0</v>
      </c>
      <c r="M66" s="48"/>
    </row>
    <row r="67" spans="1:13" s="171" customFormat="1" ht="45">
      <c r="A67" s="142" t="s">
        <v>14</v>
      </c>
      <c r="B67" s="143" t="s">
        <v>658</v>
      </c>
      <c r="C67" s="76" t="s">
        <v>521</v>
      </c>
      <c r="D67" s="77" t="s">
        <v>1236</v>
      </c>
      <c r="E67" s="78" t="s">
        <v>310</v>
      </c>
      <c r="F67" s="78" t="s">
        <v>1184</v>
      </c>
      <c r="G67" s="142" t="s">
        <v>34</v>
      </c>
      <c r="H67" s="163" t="s">
        <v>35</v>
      </c>
      <c r="I67" s="142" t="s">
        <v>29</v>
      </c>
      <c r="J67" s="145">
        <v>1534.4153999999999</v>
      </c>
      <c r="K67" s="145">
        <v>0</v>
      </c>
      <c r="L67" s="145">
        <v>0</v>
      </c>
      <c r="M67" s="48" t="s">
        <v>316</v>
      </c>
    </row>
    <row r="68" spans="1:13" s="164" customFormat="1" ht="33.75">
      <c r="A68" s="142" t="s">
        <v>14</v>
      </c>
      <c r="B68" s="143" t="s">
        <v>953</v>
      </c>
      <c r="C68" s="169"/>
      <c r="D68" s="169"/>
      <c r="E68" s="169"/>
      <c r="F68" s="169"/>
      <c r="G68" s="142"/>
      <c r="H68" s="163" t="s">
        <v>1054</v>
      </c>
      <c r="I68" s="142"/>
      <c r="J68" s="145">
        <v>3163.2477800000001</v>
      </c>
      <c r="K68" s="145">
        <v>3065.194</v>
      </c>
      <c r="L68" s="145">
        <v>3065.194</v>
      </c>
      <c r="M68" s="48"/>
    </row>
    <row r="69" spans="1:13" s="171" customFormat="1" ht="33.75">
      <c r="A69" s="142" t="s">
        <v>14</v>
      </c>
      <c r="B69" s="143" t="s">
        <v>645</v>
      </c>
      <c r="C69" s="76"/>
      <c r="D69" s="81" t="s">
        <v>1238</v>
      </c>
      <c r="E69" s="78" t="s">
        <v>314</v>
      </c>
      <c r="F69" s="78" t="s">
        <v>313</v>
      </c>
      <c r="G69" s="142"/>
      <c r="H69" s="163" t="s">
        <v>36</v>
      </c>
      <c r="I69" s="142"/>
      <c r="J69" s="145">
        <v>3099.5</v>
      </c>
      <c r="K69" s="145">
        <v>3065.194</v>
      </c>
      <c r="L69" s="145">
        <v>3065.194</v>
      </c>
      <c r="M69" s="48"/>
    </row>
    <row r="70" spans="1:13" s="171" customFormat="1" ht="67.5">
      <c r="A70" s="142" t="s">
        <v>14</v>
      </c>
      <c r="B70" s="143" t="s">
        <v>646</v>
      </c>
      <c r="C70" s="76" t="s">
        <v>587</v>
      </c>
      <c r="D70" s="81" t="s">
        <v>1247</v>
      </c>
      <c r="E70" s="78" t="s">
        <v>310</v>
      </c>
      <c r="F70" s="78" t="s">
        <v>335</v>
      </c>
      <c r="G70" s="142" t="s">
        <v>37</v>
      </c>
      <c r="H70" s="163" t="s">
        <v>36</v>
      </c>
      <c r="I70" s="142" t="s">
        <v>11</v>
      </c>
      <c r="J70" s="145">
        <v>2354.2199999999998</v>
      </c>
      <c r="K70" s="145">
        <v>2354.2199999999998</v>
      </c>
      <c r="L70" s="145">
        <v>2354.2199999999998</v>
      </c>
      <c r="M70" s="48" t="s">
        <v>308</v>
      </c>
    </row>
    <row r="71" spans="1:13" s="171" customFormat="1" ht="101.25">
      <c r="A71" s="142" t="s">
        <v>14</v>
      </c>
      <c r="B71" s="143" t="s">
        <v>852</v>
      </c>
      <c r="C71" s="76" t="s">
        <v>587</v>
      </c>
      <c r="D71" s="81" t="s">
        <v>1108</v>
      </c>
      <c r="E71" s="78" t="s">
        <v>310</v>
      </c>
      <c r="F71" s="78" t="s">
        <v>337</v>
      </c>
      <c r="G71" s="142" t="s">
        <v>37</v>
      </c>
      <c r="H71" s="163" t="s">
        <v>36</v>
      </c>
      <c r="I71" s="142" t="s">
        <v>295</v>
      </c>
      <c r="J71" s="145">
        <v>34.3063</v>
      </c>
      <c r="K71" s="145">
        <v>0</v>
      </c>
      <c r="L71" s="145">
        <v>0</v>
      </c>
      <c r="M71" s="48" t="s">
        <v>316</v>
      </c>
    </row>
    <row r="72" spans="1:13" s="171" customFormat="1" ht="67.5">
      <c r="A72" s="142" t="s">
        <v>14</v>
      </c>
      <c r="B72" s="143" t="s">
        <v>647</v>
      </c>
      <c r="C72" s="76" t="s">
        <v>587</v>
      </c>
      <c r="D72" s="81" t="s">
        <v>1247</v>
      </c>
      <c r="E72" s="78" t="s">
        <v>310</v>
      </c>
      <c r="F72" s="78" t="s">
        <v>335</v>
      </c>
      <c r="G72" s="142" t="s">
        <v>37</v>
      </c>
      <c r="H72" s="163" t="s">
        <v>36</v>
      </c>
      <c r="I72" s="142" t="s">
        <v>12</v>
      </c>
      <c r="J72" s="145">
        <v>710.97400000000005</v>
      </c>
      <c r="K72" s="145">
        <v>710.97400000000005</v>
      </c>
      <c r="L72" s="145">
        <v>710.97400000000005</v>
      </c>
      <c r="M72" s="48" t="s">
        <v>308</v>
      </c>
    </row>
    <row r="73" spans="1:13" s="171" customFormat="1" ht="90">
      <c r="A73" s="142" t="s">
        <v>14</v>
      </c>
      <c r="B73" s="143" t="s">
        <v>1152</v>
      </c>
      <c r="C73" s="76" t="s">
        <v>587</v>
      </c>
      <c r="D73" s="81" t="s">
        <v>1222</v>
      </c>
      <c r="E73" s="78" t="s">
        <v>310</v>
      </c>
      <c r="F73" s="78" t="s">
        <v>1147</v>
      </c>
      <c r="G73" s="142"/>
      <c r="H73" s="163" t="s">
        <v>1143</v>
      </c>
      <c r="I73" s="142"/>
      <c r="J73" s="145">
        <v>63.747480000000003</v>
      </c>
      <c r="K73" s="145">
        <v>0</v>
      </c>
      <c r="L73" s="145">
        <v>0</v>
      </c>
      <c r="M73" s="48"/>
    </row>
    <row r="74" spans="1:13" s="171" customFormat="1" ht="90">
      <c r="A74" s="142" t="s">
        <v>14</v>
      </c>
      <c r="B74" s="143" t="s">
        <v>646</v>
      </c>
      <c r="C74" s="76" t="s">
        <v>587</v>
      </c>
      <c r="D74" s="81" t="s">
        <v>1148</v>
      </c>
      <c r="E74" s="78" t="s">
        <v>310</v>
      </c>
      <c r="F74" s="78" t="s">
        <v>1149</v>
      </c>
      <c r="G74" s="142" t="s">
        <v>37</v>
      </c>
      <c r="H74" s="163" t="s">
        <v>1143</v>
      </c>
      <c r="I74" s="142" t="s">
        <v>11</v>
      </c>
      <c r="J74" s="145">
        <v>48.961199999999998</v>
      </c>
      <c r="K74" s="145">
        <v>0</v>
      </c>
      <c r="L74" s="145">
        <v>0</v>
      </c>
      <c r="M74" s="48" t="s">
        <v>308</v>
      </c>
    </row>
    <row r="75" spans="1:13" s="171" customFormat="1" ht="90">
      <c r="A75" s="142" t="s">
        <v>14</v>
      </c>
      <c r="B75" s="143" t="s">
        <v>647</v>
      </c>
      <c r="C75" s="76" t="s">
        <v>587</v>
      </c>
      <c r="D75" s="81" t="s">
        <v>1148</v>
      </c>
      <c r="E75" s="78" t="s">
        <v>310</v>
      </c>
      <c r="F75" s="78" t="s">
        <v>1149</v>
      </c>
      <c r="G75" s="142" t="s">
        <v>37</v>
      </c>
      <c r="H75" s="163" t="s">
        <v>1143</v>
      </c>
      <c r="I75" s="142" t="s">
        <v>12</v>
      </c>
      <c r="J75" s="145">
        <v>14.786280000000001</v>
      </c>
      <c r="K75" s="145">
        <v>0</v>
      </c>
      <c r="L75" s="145">
        <v>0</v>
      </c>
      <c r="M75" s="48" t="s">
        <v>308</v>
      </c>
    </row>
    <row r="76" spans="1:13" s="164" customFormat="1">
      <c r="A76" s="142" t="s">
        <v>14</v>
      </c>
      <c r="B76" s="143" t="s">
        <v>954</v>
      </c>
      <c r="C76" s="169"/>
      <c r="D76" s="169"/>
      <c r="E76" s="169"/>
      <c r="F76" s="169"/>
      <c r="G76" s="142"/>
      <c r="H76" s="163">
        <v>99900</v>
      </c>
      <c r="I76" s="142"/>
      <c r="J76" s="145">
        <v>13045.84542</v>
      </c>
      <c r="K76" s="145">
        <v>12563.347</v>
      </c>
      <c r="L76" s="145">
        <v>12623.547</v>
      </c>
      <c r="M76" s="48"/>
    </row>
    <row r="77" spans="1:13" s="171" customFormat="1" ht="33.75">
      <c r="A77" s="142" t="s">
        <v>14</v>
      </c>
      <c r="B77" s="143" t="s">
        <v>645</v>
      </c>
      <c r="C77" s="76"/>
      <c r="D77" s="81" t="s">
        <v>1238</v>
      </c>
      <c r="E77" s="78" t="s">
        <v>314</v>
      </c>
      <c r="F77" s="78" t="s">
        <v>313</v>
      </c>
      <c r="G77" s="142"/>
      <c r="H77" s="163" t="s">
        <v>38</v>
      </c>
      <c r="I77" s="142"/>
      <c r="J77" s="145">
        <v>10602.823899999999</v>
      </c>
      <c r="K77" s="145">
        <v>10524.847</v>
      </c>
      <c r="L77" s="145">
        <v>10524.847</v>
      </c>
      <c r="M77" s="48"/>
    </row>
    <row r="78" spans="1:13" s="171" customFormat="1" ht="67.5">
      <c r="A78" s="142" t="s">
        <v>14</v>
      </c>
      <c r="B78" s="143" t="s">
        <v>646</v>
      </c>
      <c r="C78" s="76" t="s">
        <v>318</v>
      </c>
      <c r="D78" s="81" t="s">
        <v>1247</v>
      </c>
      <c r="E78" s="78" t="s">
        <v>310</v>
      </c>
      <c r="F78" s="78" t="s">
        <v>335</v>
      </c>
      <c r="G78" s="142" t="s">
        <v>39</v>
      </c>
      <c r="H78" s="163" t="s">
        <v>38</v>
      </c>
      <c r="I78" s="142" t="s">
        <v>11</v>
      </c>
      <c r="J78" s="145">
        <v>8083.6</v>
      </c>
      <c r="K78" s="145">
        <v>8083.6</v>
      </c>
      <c r="L78" s="145">
        <v>8083.6</v>
      </c>
      <c r="M78" s="48" t="s">
        <v>308</v>
      </c>
    </row>
    <row r="79" spans="1:13" s="171" customFormat="1" ht="101.25">
      <c r="A79" s="142" t="s">
        <v>14</v>
      </c>
      <c r="B79" s="143" t="s">
        <v>852</v>
      </c>
      <c r="C79" s="76" t="s">
        <v>317</v>
      </c>
      <c r="D79" s="81" t="s">
        <v>1108</v>
      </c>
      <c r="E79" s="78" t="s">
        <v>310</v>
      </c>
      <c r="F79" s="78" t="s">
        <v>337</v>
      </c>
      <c r="G79" s="142" t="s">
        <v>39</v>
      </c>
      <c r="H79" s="163" t="s">
        <v>38</v>
      </c>
      <c r="I79" s="142" t="s">
        <v>295</v>
      </c>
      <c r="J79" s="145">
        <v>93.018299999999996</v>
      </c>
      <c r="K79" s="145">
        <v>0</v>
      </c>
      <c r="L79" s="145">
        <v>0</v>
      </c>
      <c r="M79" s="48" t="s">
        <v>316</v>
      </c>
    </row>
    <row r="80" spans="1:13" s="171" customFormat="1" ht="67.5">
      <c r="A80" s="142" t="s">
        <v>14</v>
      </c>
      <c r="B80" s="143" t="s">
        <v>647</v>
      </c>
      <c r="C80" s="76" t="s">
        <v>317</v>
      </c>
      <c r="D80" s="81" t="s">
        <v>1247</v>
      </c>
      <c r="E80" s="78" t="s">
        <v>310</v>
      </c>
      <c r="F80" s="78" t="s">
        <v>335</v>
      </c>
      <c r="G80" s="142" t="s">
        <v>39</v>
      </c>
      <c r="H80" s="163" t="s">
        <v>38</v>
      </c>
      <c r="I80" s="142" t="s">
        <v>12</v>
      </c>
      <c r="J80" s="145">
        <v>2426.2056000000002</v>
      </c>
      <c r="K80" s="145">
        <v>2441.2469999999998</v>
      </c>
      <c r="L80" s="145">
        <v>2441.2469999999998</v>
      </c>
      <c r="M80" s="48" t="s">
        <v>308</v>
      </c>
    </row>
    <row r="81" spans="1:13" s="171" customFormat="1" ht="45">
      <c r="A81" s="142" t="s">
        <v>14</v>
      </c>
      <c r="B81" s="143" t="s">
        <v>855</v>
      </c>
      <c r="C81" s="3"/>
      <c r="D81" s="81" t="s">
        <v>1238</v>
      </c>
      <c r="E81" s="78" t="s">
        <v>314</v>
      </c>
      <c r="F81" s="78" t="s">
        <v>313</v>
      </c>
      <c r="G81" s="142"/>
      <c r="H81" s="163" t="s">
        <v>299</v>
      </c>
      <c r="I81" s="142"/>
      <c r="J81" s="145">
        <v>157.136</v>
      </c>
      <c r="K81" s="145">
        <v>0</v>
      </c>
      <c r="L81" s="145">
        <v>0</v>
      </c>
      <c r="M81" s="48"/>
    </row>
    <row r="82" spans="1:13" s="171" customFormat="1" ht="33.75">
      <c r="A82" s="142" t="s">
        <v>14</v>
      </c>
      <c r="B82" s="143" t="s">
        <v>712</v>
      </c>
      <c r="C82" s="76" t="s">
        <v>327</v>
      </c>
      <c r="D82" s="81" t="s">
        <v>326</v>
      </c>
      <c r="E82" s="78" t="s">
        <v>310</v>
      </c>
      <c r="F82" s="78" t="s">
        <v>325</v>
      </c>
      <c r="G82" s="142" t="s">
        <v>16</v>
      </c>
      <c r="H82" s="163" t="s">
        <v>299</v>
      </c>
      <c r="I82" s="142" t="s">
        <v>107</v>
      </c>
      <c r="J82" s="145">
        <v>157.136</v>
      </c>
      <c r="K82" s="145">
        <v>0</v>
      </c>
      <c r="L82" s="145">
        <v>0</v>
      </c>
      <c r="M82" s="48" t="s">
        <v>316</v>
      </c>
    </row>
    <row r="83" spans="1:13" s="171" customFormat="1" ht="67.5">
      <c r="A83" s="142" t="s">
        <v>14</v>
      </c>
      <c r="B83" s="143" t="s">
        <v>662</v>
      </c>
      <c r="C83" s="76"/>
      <c r="D83" s="77" t="s">
        <v>1205</v>
      </c>
      <c r="E83" s="78" t="s">
        <v>310</v>
      </c>
      <c r="F83" s="78" t="s">
        <v>585</v>
      </c>
      <c r="G83" s="142"/>
      <c r="H83" s="163" t="s">
        <v>40</v>
      </c>
      <c r="I83" s="142"/>
      <c r="J83" s="145">
        <v>7.5</v>
      </c>
      <c r="K83" s="145">
        <v>7.5</v>
      </c>
      <c r="L83" s="145">
        <v>67.7</v>
      </c>
      <c r="M83" s="48"/>
    </row>
    <row r="84" spans="1:13" s="171" customFormat="1" ht="78.75">
      <c r="A84" s="142" t="s">
        <v>14</v>
      </c>
      <c r="B84" s="143" t="s">
        <v>639</v>
      </c>
      <c r="C84" s="76" t="s">
        <v>584</v>
      </c>
      <c r="D84" s="77" t="s">
        <v>1176</v>
      </c>
      <c r="E84" s="78" t="s">
        <v>310</v>
      </c>
      <c r="F84" s="78" t="s">
        <v>582</v>
      </c>
      <c r="G84" s="142" t="s">
        <v>41</v>
      </c>
      <c r="H84" s="163" t="s">
        <v>40</v>
      </c>
      <c r="I84" s="142" t="s">
        <v>3</v>
      </c>
      <c r="J84" s="145">
        <v>7.5</v>
      </c>
      <c r="K84" s="145">
        <v>7.5</v>
      </c>
      <c r="L84" s="145">
        <v>67.7</v>
      </c>
      <c r="M84" s="48" t="s">
        <v>316</v>
      </c>
    </row>
    <row r="85" spans="1:13" s="171" customFormat="1" ht="90">
      <c r="A85" s="142" t="s">
        <v>14</v>
      </c>
      <c r="B85" s="143" t="s">
        <v>1152</v>
      </c>
      <c r="C85" s="173"/>
      <c r="D85" s="81" t="s">
        <v>1222</v>
      </c>
      <c r="E85" s="78" t="s">
        <v>310</v>
      </c>
      <c r="F85" s="78" t="s">
        <v>1147</v>
      </c>
      <c r="G85" s="142"/>
      <c r="H85" s="163" t="s">
        <v>1127</v>
      </c>
      <c r="I85" s="142"/>
      <c r="J85" s="145">
        <v>247.38551999999999</v>
      </c>
      <c r="K85" s="145">
        <v>0</v>
      </c>
      <c r="L85" s="145">
        <v>0</v>
      </c>
      <c r="M85" s="48"/>
    </row>
    <row r="86" spans="1:13" s="171" customFormat="1" ht="90">
      <c r="A86" s="142" t="s">
        <v>14</v>
      </c>
      <c r="B86" s="143" t="s">
        <v>646</v>
      </c>
      <c r="C86" s="76" t="s">
        <v>318</v>
      </c>
      <c r="D86" s="81" t="s">
        <v>1148</v>
      </c>
      <c r="E86" s="78" t="s">
        <v>310</v>
      </c>
      <c r="F86" s="78" t="s">
        <v>1149</v>
      </c>
      <c r="G86" s="142" t="s">
        <v>39</v>
      </c>
      <c r="H86" s="163" t="s">
        <v>1127</v>
      </c>
      <c r="I86" s="142" t="s">
        <v>11</v>
      </c>
      <c r="J86" s="145">
        <v>190.00425000000001</v>
      </c>
      <c r="K86" s="145">
        <v>0</v>
      </c>
      <c r="L86" s="145">
        <v>0</v>
      </c>
      <c r="M86" s="48" t="s">
        <v>308</v>
      </c>
    </row>
    <row r="87" spans="1:13" s="171" customFormat="1" ht="90">
      <c r="A87" s="142" t="s">
        <v>14</v>
      </c>
      <c r="B87" s="143" t="s">
        <v>647</v>
      </c>
      <c r="C87" s="76" t="s">
        <v>317</v>
      </c>
      <c r="D87" s="81" t="s">
        <v>1148</v>
      </c>
      <c r="E87" s="78" t="s">
        <v>310</v>
      </c>
      <c r="F87" s="78" t="s">
        <v>1149</v>
      </c>
      <c r="G87" s="142" t="s">
        <v>39</v>
      </c>
      <c r="H87" s="163" t="s">
        <v>1127</v>
      </c>
      <c r="I87" s="142" t="s">
        <v>12</v>
      </c>
      <c r="J87" s="145">
        <v>57.381269999999994</v>
      </c>
      <c r="K87" s="145">
        <v>0</v>
      </c>
      <c r="L87" s="145">
        <v>0</v>
      </c>
      <c r="M87" s="48" t="s">
        <v>308</v>
      </c>
    </row>
    <row r="88" spans="1:13" s="164" customFormat="1" ht="78.75">
      <c r="A88" s="142" t="s">
        <v>14</v>
      </c>
      <c r="B88" s="143" t="s">
        <v>663</v>
      </c>
      <c r="C88" s="76"/>
      <c r="D88" s="81" t="s">
        <v>1169</v>
      </c>
      <c r="E88" s="78" t="s">
        <v>310</v>
      </c>
      <c r="F88" s="78" t="s">
        <v>580</v>
      </c>
      <c r="G88" s="142"/>
      <c r="H88" s="163" t="s">
        <v>42</v>
      </c>
      <c r="I88" s="142"/>
      <c r="J88" s="145">
        <v>687</v>
      </c>
      <c r="K88" s="145">
        <v>687</v>
      </c>
      <c r="L88" s="145">
        <v>687</v>
      </c>
      <c r="M88" s="48"/>
    </row>
    <row r="89" spans="1:13" s="171" customFormat="1" ht="67.5">
      <c r="A89" s="142" t="s">
        <v>14</v>
      </c>
      <c r="B89" s="143" t="s">
        <v>646</v>
      </c>
      <c r="C89" s="76" t="s">
        <v>578</v>
      </c>
      <c r="D89" s="81" t="s">
        <v>1247</v>
      </c>
      <c r="E89" s="78" t="s">
        <v>310</v>
      </c>
      <c r="F89" s="78" t="s">
        <v>335</v>
      </c>
      <c r="G89" s="142" t="s">
        <v>43</v>
      </c>
      <c r="H89" s="163" t="s">
        <v>42</v>
      </c>
      <c r="I89" s="142" t="s">
        <v>11</v>
      </c>
      <c r="J89" s="145">
        <v>295.3</v>
      </c>
      <c r="K89" s="145">
        <v>295.3</v>
      </c>
      <c r="L89" s="145">
        <v>295.3</v>
      </c>
      <c r="M89" s="48" t="s">
        <v>308</v>
      </c>
    </row>
    <row r="90" spans="1:13" s="171" customFormat="1" ht="67.5">
      <c r="A90" s="142" t="s">
        <v>14</v>
      </c>
      <c r="B90" s="143" t="s">
        <v>646</v>
      </c>
      <c r="C90" s="76" t="s">
        <v>1304</v>
      </c>
      <c r="D90" s="81" t="s">
        <v>1247</v>
      </c>
      <c r="E90" s="78" t="s">
        <v>310</v>
      </c>
      <c r="F90" s="78" t="s">
        <v>335</v>
      </c>
      <c r="G90" s="142" t="s">
        <v>43</v>
      </c>
      <c r="H90" s="163" t="s">
        <v>42</v>
      </c>
      <c r="I90" s="142" t="s">
        <v>11</v>
      </c>
      <c r="J90" s="145">
        <v>134.4</v>
      </c>
      <c r="K90" s="145">
        <v>134.4</v>
      </c>
      <c r="L90" s="145">
        <v>134.4</v>
      </c>
      <c r="M90" s="48" t="s">
        <v>308</v>
      </c>
    </row>
    <row r="91" spans="1:13" s="171" customFormat="1" ht="67.5">
      <c r="A91" s="142" t="s">
        <v>14</v>
      </c>
      <c r="B91" s="143" t="s">
        <v>647</v>
      </c>
      <c r="C91" s="76" t="s">
        <v>578</v>
      </c>
      <c r="D91" s="81" t="s">
        <v>1247</v>
      </c>
      <c r="E91" s="78" t="s">
        <v>310</v>
      </c>
      <c r="F91" s="78" t="s">
        <v>335</v>
      </c>
      <c r="G91" s="142" t="s">
        <v>43</v>
      </c>
      <c r="H91" s="163" t="s">
        <v>42</v>
      </c>
      <c r="I91" s="142" t="s">
        <v>12</v>
      </c>
      <c r="J91" s="145">
        <v>89.1</v>
      </c>
      <c r="K91" s="145">
        <v>89.1</v>
      </c>
      <c r="L91" s="145">
        <v>89.1</v>
      </c>
      <c r="M91" s="48" t="s">
        <v>308</v>
      </c>
    </row>
    <row r="92" spans="1:13" s="171" customFormat="1" ht="67.5">
      <c r="A92" s="142" t="s">
        <v>14</v>
      </c>
      <c r="B92" s="143" t="s">
        <v>647</v>
      </c>
      <c r="C92" s="76" t="s">
        <v>1303</v>
      </c>
      <c r="D92" s="81" t="s">
        <v>1247</v>
      </c>
      <c r="E92" s="78" t="s">
        <v>310</v>
      </c>
      <c r="F92" s="78" t="s">
        <v>335</v>
      </c>
      <c r="G92" s="142" t="s">
        <v>43</v>
      </c>
      <c r="H92" s="163" t="s">
        <v>42</v>
      </c>
      <c r="I92" s="142" t="s">
        <v>12</v>
      </c>
      <c r="J92" s="145">
        <v>40.6</v>
      </c>
      <c r="K92" s="145">
        <v>40.6</v>
      </c>
      <c r="L92" s="145">
        <v>40.6</v>
      </c>
      <c r="M92" s="48" t="s">
        <v>308</v>
      </c>
    </row>
    <row r="93" spans="1:13" s="171" customFormat="1" ht="56.25">
      <c r="A93" s="142" t="s">
        <v>14</v>
      </c>
      <c r="B93" s="143" t="s">
        <v>639</v>
      </c>
      <c r="C93" s="76" t="s">
        <v>578</v>
      </c>
      <c r="D93" s="77" t="s">
        <v>1248</v>
      </c>
      <c r="E93" s="78" t="s">
        <v>310</v>
      </c>
      <c r="F93" s="78" t="s">
        <v>414</v>
      </c>
      <c r="G93" s="142" t="s">
        <v>43</v>
      </c>
      <c r="H93" s="163" t="s">
        <v>42</v>
      </c>
      <c r="I93" s="142" t="s">
        <v>3</v>
      </c>
      <c r="J93" s="145">
        <v>111.468</v>
      </c>
      <c r="K93" s="145">
        <v>127.6</v>
      </c>
      <c r="L93" s="145">
        <v>127.6</v>
      </c>
      <c r="M93" s="48" t="s">
        <v>308</v>
      </c>
    </row>
    <row r="94" spans="1:13" s="171" customFormat="1" ht="56.25">
      <c r="A94" s="142">
        <v>702</v>
      </c>
      <c r="B94" s="143" t="s">
        <v>1309</v>
      </c>
      <c r="C94" s="76" t="s">
        <v>578</v>
      </c>
      <c r="D94" s="77" t="s">
        <v>1248</v>
      </c>
      <c r="E94" s="78" t="s">
        <v>310</v>
      </c>
      <c r="F94" s="78" t="s">
        <v>414</v>
      </c>
      <c r="G94" s="142" t="s">
        <v>43</v>
      </c>
      <c r="H94" s="163" t="s">
        <v>42</v>
      </c>
      <c r="I94" s="142">
        <v>247</v>
      </c>
      <c r="J94" s="145">
        <v>16.132000000000001</v>
      </c>
      <c r="K94" s="145">
        <v>0</v>
      </c>
      <c r="L94" s="145">
        <v>0</v>
      </c>
      <c r="M94" s="48" t="s">
        <v>308</v>
      </c>
    </row>
    <row r="95" spans="1:13" s="164" customFormat="1" ht="90">
      <c r="A95" s="142" t="s">
        <v>14</v>
      </c>
      <c r="B95" s="143" t="s">
        <v>664</v>
      </c>
      <c r="C95" s="76"/>
      <c r="D95" s="81" t="s">
        <v>1172</v>
      </c>
      <c r="E95" s="78" t="s">
        <v>310</v>
      </c>
      <c r="F95" s="78" t="s">
        <v>322</v>
      </c>
      <c r="G95" s="142"/>
      <c r="H95" s="163" t="s">
        <v>44</v>
      </c>
      <c r="I95" s="142"/>
      <c r="J95" s="145">
        <v>733.3</v>
      </c>
      <c r="K95" s="145">
        <v>733.3</v>
      </c>
      <c r="L95" s="145">
        <v>733.3</v>
      </c>
      <c r="M95" s="48"/>
    </row>
    <row r="96" spans="1:13" s="171" customFormat="1" ht="67.5">
      <c r="A96" s="142" t="s">
        <v>14</v>
      </c>
      <c r="B96" s="143" t="s">
        <v>646</v>
      </c>
      <c r="C96" s="76" t="s">
        <v>572</v>
      </c>
      <c r="D96" s="81" t="s">
        <v>1247</v>
      </c>
      <c r="E96" s="78" t="s">
        <v>310</v>
      </c>
      <c r="F96" s="78" t="s">
        <v>335</v>
      </c>
      <c r="G96" s="142" t="s">
        <v>39</v>
      </c>
      <c r="H96" s="163" t="s">
        <v>44</v>
      </c>
      <c r="I96" s="142" t="s">
        <v>11</v>
      </c>
      <c r="J96" s="145">
        <v>504.9</v>
      </c>
      <c r="K96" s="145">
        <v>469.64</v>
      </c>
      <c r="L96" s="145">
        <v>469.64</v>
      </c>
      <c r="M96" s="48" t="s">
        <v>308</v>
      </c>
    </row>
    <row r="97" spans="1:13" s="171" customFormat="1" ht="67.5">
      <c r="A97" s="142" t="s">
        <v>14</v>
      </c>
      <c r="B97" s="143" t="s">
        <v>647</v>
      </c>
      <c r="C97" s="76" t="s">
        <v>572</v>
      </c>
      <c r="D97" s="81" t="s">
        <v>1247</v>
      </c>
      <c r="E97" s="78" t="s">
        <v>310</v>
      </c>
      <c r="F97" s="78" t="s">
        <v>335</v>
      </c>
      <c r="G97" s="142" t="s">
        <v>39</v>
      </c>
      <c r="H97" s="163" t="s">
        <v>44</v>
      </c>
      <c r="I97" s="142" t="s">
        <v>12</v>
      </c>
      <c r="J97" s="145">
        <v>152.5</v>
      </c>
      <c r="K97" s="145">
        <v>141.83000000000001</v>
      </c>
      <c r="L97" s="145">
        <v>141.83000000000001</v>
      </c>
      <c r="M97" s="48" t="s">
        <v>308</v>
      </c>
    </row>
    <row r="98" spans="1:13" s="171" customFormat="1" ht="67.5">
      <c r="A98" s="142" t="s">
        <v>14</v>
      </c>
      <c r="B98" s="143" t="s">
        <v>639</v>
      </c>
      <c r="C98" s="76" t="s">
        <v>572</v>
      </c>
      <c r="D98" s="77" t="s">
        <v>1249</v>
      </c>
      <c r="E98" s="78" t="s">
        <v>310</v>
      </c>
      <c r="F98" s="78" t="s">
        <v>574</v>
      </c>
      <c r="G98" s="142" t="s">
        <v>39</v>
      </c>
      <c r="H98" s="163" t="s">
        <v>44</v>
      </c>
      <c r="I98" s="142" t="s">
        <v>3</v>
      </c>
      <c r="J98" s="145">
        <v>51.492980000000003</v>
      </c>
      <c r="K98" s="145">
        <v>100.15</v>
      </c>
      <c r="L98" s="145">
        <v>100.15</v>
      </c>
      <c r="M98" s="48" t="s">
        <v>308</v>
      </c>
    </row>
    <row r="99" spans="1:13" s="171" customFormat="1" ht="67.5">
      <c r="A99" s="142" t="s">
        <v>14</v>
      </c>
      <c r="B99" s="143" t="s">
        <v>665</v>
      </c>
      <c r="C99" s="76" t="s">
        <v>572</v>
      </c>
      <c r="D99" s="77" t="s">
        <v>1249</v>
      </c>
      <c r="E99" s="78" t="s">
        <v>310</v>
      </c>
      <c r="F99" s="78" t="s">
        <v>574</v>
      </c>
      <c r="G99" s="142" t="s">
        <v>39</v>
      </c>
      <c r="H99" s="163" t="s">
        <v>44</v>
      </c>
      <c r="I99" s="142" t="s">
        <v>45</v>
      </c>
      <c r="J99" s="145">
        <v>24.407019999999999</v>
      </c>
      <c r="K99" s="145">
        <v>21.68</v>
      </c>
      <c r="L99" s="145">
        <v>21.68</v>
      </c>
      <c r="M99" s="48" t="s">
        <v>308</v>
      </c>
    </row>
    <row r="100" spans="1:13" s="164" customFormat="1" ht="78.75">
      <c r="A100" s="142" t="s">
        <v>14</v>
      </c>
      <c r="B100" s="143" t="s">
        <v>666</v>
      </c>
      <c r="C100" s="76"/>
      <c r="D100" s="81" t="s">
        <v>1173</v>
      </c>
      <c r="E100" s="78" t="s">
        <v>310</v>
      </c>
      <c r="F100" s="78" t="s">
        <v>414</v>
      </c>
      <c r="G100" s="142"/>
      <c r="H100" s="163" t="s">
        <v>46</v>
      </c>
      <c r="I100" s="142"/>
      <c r="J100" s="145">
        <v>610.70000000000005</v>
      </c>
      <c r="K100" s="145">
        <v>610.70000000000005</v>
      </c>
      <c r="L100" s="145">
        <v>610.70000000000005</v>
      </c>
      <c r="M100" s="48"/>
    </row>
    <row r="101" spans="1:13" s="171" customFormat="1" ht="67.5">
      <c r="A101" s="142" t="s">
        <v>14</v>
      </c>
      <c r="B101" s="143" t="s">
        <v>646</v>
      </c>
      <c r="C101" s="76" t="s">
        <v>572</v>
      </c>
      <c r="D101" s="81" t="s">
        <v>1247</v>
      </c>
      <c r="E101" s="78" t="s">
        <v>310</v>
      </c>
      <c r="F101" s="78" t="s">
        <v>335</v>
      </c>
      <c r="G101" s="142" t="s">
        <v>39</v>
      </c>
      <c r="H101" s="163" t="s">
        <v>46</v>
      </c>
      <c r="I101" s="142" t="s">
        <v>11</v>
      </c>
      <c r="J101" s="145">
        <v>440.9</v>
      </c>
      <c r="K101" s="145">
        <v>440.9</v>
      </c>
      <c r="L101" s="145">
        <v>440.9</v>
      </c>
      <c r="M101" s="48" t="s">
        <v>308</v>
      </c>
    </row>
    <row r="102" spans="1:13" s="171" customFormat="1" ht="67.5">
      <c r="A102" s="142" t="s">
        <v>14</v>
      </c>
      <c r="B102" s="143" t="s">
        <v>647</v>
      </c>
      <c r="C102" s="76" t="s">
        <v>572</v>
      </c>
      <c r="D102" s="81" t="s">
        <v>1247</v>
      </c>
      <c r="E102" s="78" t="s">
        <v>310</v>
      </c>
      <c r="F102" s="78" t="s">
        <v>335</v>
      </c>
      <c r="G102" s="142" t="s">
        <v>39</v>
      </c>
      <c r="H102" s="163" t="s">
        <v>46</v>
      </c>
      <c r="I102" s="142" t="s">
        <v>12</v>
      </c>
      <c r="J102" s="145">
        <v>133.19999999999999</v>
      </c>
      <c r="K102" s="145">
        <v>133.19999999999999</v>
      </c>
      <c r="L102" s="145">
        <v>133.19999999999999</v>
      </c>
      <c r="M102" s="48" t="s">
        <v>308</v>
      </c>
    </row>
    <row r="103" spans="1:13" s="171" customFormat="1" ht="67.5">
      <c r="A103" s="142" t="s">
        <v>14</v>
      </c>
      <c r="B103" s="143" t="s">
        <v>639</v>
      </c>
      <c r="C103" s="76" t="s">
        <v>572</v>
      </c>
      <c r="D103" s="77" t="s">
        <v>1255</v>
      </c>
      <c r="E103" s="78" t="s">
        <v>310</v>
      </c>
      <c r="F103" s="78" t="s">
        <v>414</v>
      </c>
      <c r="G103" s="142" t="s">
        <v>39</v>
      </c>
      <c r="H103" s="163" t="s">
        <v>46</v>
      </c>
      <c r="I103" s="142" t="s">
        <v>3</v>
      </c>
      <c r="J103" s="145">
        <v>9.0584900000000008</v>
      </c>
      <c r="K103" s="145">
        <v>8.1999999999999993</v>
      </c>
      <c r="L103" s="145">
        <v>8.1999999999999993</v>
      </c>
      <c r="M103" s="48" t="s">
        <v>308</v>
      </c>
    </row>
    <row r="104" spans="1:13" s="171" customFormat="1" ht="67.5">
      <c r="A104" s="142" t="s">
        <v>14</v>
      </c>
      <c r="B104" s="143" t="s">
        <v>665</v>
      </c>
      <c r="C104" s="76" t="s">
        <v>572</v>
      </c>
      <c r="D104" s="77" t="s">
        <v>1255</v>
      </c>
      <c r="E104" s="78" t="s">
        <v>310</v>
      </c>
      <c r="F104" s="78" t="s">
        <v>414</v>
      </c>
      <c r="G104" s="142" t="s">
        <v>39</v>
      </c>
      <c r="H104" s="163" t="s">
        <v>46</v>
      </c>
      <c r="I104" s="142" t="s">
        <v>45</v>
      </c>
      <c r="J104" s="145">
        <v>27.427541510000001</v>
      </c>
      <c r="K104" s="145">
        <v>28.4</v>
      </c>
      <c r="L104" s="145">
        <v>28.4</v>
      </c>
      <c r="M104" s="48" t="s">
        <v>308</v>
      </c>
    </row>
    <row r="105" spans="1:13" s="156" customFormat="1" ht="67.5">
      <c r="A105" s="165" t="s">
        <v>47</v>
      </c>
      <c r="B105" s="166" t="s">
        <v>667</v>
      </c>
      <c r="C105" s="161"/>
      <c r="D105" s="161"/>
      <c r="E105" s="161"/>
      <c r="F105" s="161"/>
      <c r="G105" s="165"/>
      <c r="H105" s="167"/>
      <c r="I105" s="165"/>
      <c r="J105" s="168">
        <v>13001.351000000001</v>
      </c>
      <c r="K105" s="168">
        <v>11269.736000000001</v>
      </c>
      <c r="L105" s="168">
        <v>11069.736000000001</v>
      </c>
      <c r="M105" s="162"/>
    </row>
    <row r="106" spans="1:13" s="164" customFormat="1" ht="78.75">
      <c r="A106" s="142" t="s">
        <v>47</v>
      </c>
      <c r="B106" s="143" t="s">
        <v>994</v>
      </c>
      <c r="C106" s="169"/>
      <c r="D106" s="169"/>
      <c r="E106" s="169"/>
      <c r="F106" s="169"/>
      <c r="G106" s="142"/>
      <c r="H106" s="163" t="s">
        <v>1056</v>
      </c>
      <c r="I106" s="142"/>
      <c r="J106" s="145">
        <v>11676.950999999999</v>
      </c>
      <c r="K106" s="145">
        <v>10522.835999999999</v>
      </c>
      <c r="L106" s="145">
        <v>10455.736000000001</v>
      </c>
      <c r="M106" s="48"/>
    </row>
    <row r="107" spans="1:13" s="171" customFormat="1" ht="45">
      <c r="A107" s="142" t="s">
        <v>47</v>
      </c>
      <c r="B107" s="143" t="s">
        <v>649</v>
      </c>
      <c r="C107" s="76"/>
      <c r="D107" s="77" t="s">
        <v>1203</v>
      </c>
      <c r="E107" s="78" t="s">
        <v>339</v>
      </c>
      <c r="F107" s="78" t="s">
        <v>338</v>
      </c>
      <c r="G107" s="142"/>
      <c r="H107" s="163" t="s">
        <v>48</v>
      </c>
      <c r="I107" s="142"/>
      <c r="J107" s="145">
        <v>11224.231</v>
      </c>
      <c r="K107" s="145">
        <v>10522.835999999999</v>
      </c>
      <c r="L107" s="145">
        <v>10455.736000000001</v>
      </c>
      <c r="M107" s="48"/>
    </row>
    <row r="108" spans="1:13" s="171" customFormat="1" ht="135">
      <c r="A108" s="142" t="s">
        <v>47</v>
      </c>
      <c r="B108" s="143" t="s">
        <v>650</v>
      </c>
      <c r="C108" s="76" t="s">
        <v>570</v>
      </c>
      <c r="D108" s="77" t="s">
        <v>1253</v>
      </c>
      <c r="E108" s="78" t="s">
        <v>310</v>
      </c>
      <c r="F108" s="78" t="s">
        <v>335</v>
      </c>
      <c r="G108" s="142" t="s">
        <v>49</v>
      </c>
      <c r="H108" s="163" t="s">
        <v>48</v>
      </c>
      <c r="I108" s="142" t="s">
        <v>17</v>
      </c>
      <c r="J108" s="145">
        <v>2783.4790800000001</v>
      </c>
      <c r="K108" s="145">
        <v>2715.76</v>
      </c>
      <c r="L108" s="145">
        <v>2715.76</v>
      </c>
      <c r="M108" s="48" t="s">
        <v>308</v>
      </c>
    </row>
    <row r="109" spans="1:13" s="171" customFormat="1" ht="135">
      <c r="A109" s="142" t="s">
        <v>47</v>
      </c>
      <c r="B109" s="143" t="s">
        <v>652</v>
      </c>
      <c r="C109" s="76" t="s">
        <v>570</v>
      </c>
      <c r="D109" s="77" t="s">
        <v>1253</v>
      </c>
      <c r="E109" s="78" t="s">
        <v>310</v>
      </c>
      <c r="F109" s="78" t="s">
        <v>335</v>
      </c>
      <c r="G109" s="142" t="s">
        <v>49</v>
      </c>
      <c r="H109" s="163" t="s">
        <v>48</v>
      </c>
      <c r="I109" s="142" t="s">
        <v>19</v>
      </c>
      <c r="J109" s="145">
        <v>840.61091999999996</v>
      </c>
      <c r="K109" s="145">
        <v>820.16</v>
      </c>
      <c r="L109" s="145">
        <v>820.16</v>
      </c>
      <c r="M109" s="48" t="s">
        <v>308</v>
      </c>
    </row>
    <row r="110" spans="1:13" s="171" customFormat="1" ht="67.5">
      <c r="A110" s="142" t="s">
        <v>47</v>
      </c>
      <c r="B110" s="143" t="s">
        <v>639</v>
      </c>
      <c r="C110" s="76" t="s">
        <v>570</v>
      </c>
      <c r="D110" s="77" t="s">
        <v>1256</v>
      </c>
      <c r="E110" s="78" t="s">
        <v>310</v>
      </c>
      <c r="F110" s="78" t="s">
        <v>568</v>
      </c>
      <c r="G110" s="142" t="s">
        <v>49</v>
      </c>
      <c r="H110" s="163" t="s">
        <v>48</v>
      </c>
      <c r="I110" s="142" t="s">
        <v>3</v>
      </c>
      <c r="J110" s="145">
        <v>533.70000000000005</v>
      </c>
      <c r="K110" s="145">
        <v>258.7</v>
      </c>
      <c r="L110" s="145">
        <v>201.6</v>
      </c>
      <c r="M110" s="48" t="s">
        <v>316</v>
      </c>
    </row>
    <row r="111" spans="1:13" s="171" customFormat="1" ht="135">
      <c r="A111" s="142" t="s">
        <v>47</v>
      </c>
      <c r="B111" s="143" t="s">
        <v>650</v>
      </c>
      <c r="C111" s="76" t="s">
        <v>312</v>
      </c>
      <c r="D111" s="77" t="s">
        <v>1253</v>
      </c>
      <c r="E111" s="78" t="s">
        <v>310</v>
      </c>
      <c r="F111" s="78" t="s">
        <v>335</v>
      </c>
      <c r="G111" s="142" t="s">
        <v>50</v>
      </c>
      <c r="H111" s="163" t="s">
        <v>48</v>
      </c>
      <c r="I111" s="142" t="s">
        <v>17</v>
      </c>
      <c r="J111" s="145">
        <v>5143.1351299999997</v>
      </c>
      <c r="K111" s="145">
        <v>5008</v>
      </c>
      <c r="L111" s="145">
        <v>5008</v>
      </c>
      <c r="M111" s="48" t="s">
        <v>308</v>
      </c>
    </row>
    <row r="112" spans="1:13" s="171" customFormat="1" ht="135">
      <c r="A112" s="142" t="s">
        <v>47</v>
      </c>
      <c r="B112" s="143" t="s">
        <v>652</v>
      </c>
      <c r="C112" s="76" t="s">
        <v>312</v>
      </c>
      <c r="D112" s="77" t="s">
        <v>1253</v>
      </c>
      <c r="E112" s="78" t="s">
        <v>310</v>
      </c>
      <c r="F112" s="78" t="s">
        <v>335</v>
      </c>
      <c r="G112" s="142" t="s">
        <v>50</v>
      </c>
      <c r="H112" s="163" t="s">
        <v>48</v>
      </c>
      <c r="I112" s="142" t="s">
        <v>19</v>
      </c>
      <c r="J112" s="145">
        <v>1553.22587</v>
      </c>
      <c r="K112" s="145">
        <v>1512.4159999999999</v>
      </c>
      <c r="L112" s="145">
        <v>1512.4159999999999</v>
      </c>
      <c r="M112" s="48" t="s">
        <v>308</v>
      </c>
    </row>
    <row r="113" spans="1:13" s="171" customFormat="1" ht="78.75">
      <c r="A113" s="142" t="s">
        <v>47</v>
      </c>
      <c r="B113" s="143" t="s">
        <v>639</v>
      </c>
      <c r="C113" s="76" t="s">
        <v>312</v>
      </c>
      <c r="D113" s="77" t="s">
        <v>1180</v>
      </c>
      <c r="E113" s="78" t="s">
        <v>310</v>
      </c>
      <c r="F113" s="78" t="s">
        <v>566</v>
      </c>
      <c r="G113" s="142" t="s">
        <v>50</v>
      </c>
      <c r="H113" s="163" t="s">
        <v>48</v>
      </c>
      <c r="I113" s="142" t="s">
        <v>3</v>
      </c>
      <c r="J113" s="145">
        <v>355.9</v>
      </c>
      <c r="K113" s="145">
        <v>207.8</v>
      </c>
      <c r="L113" s="145">
        <v>197.8</v>
      </c>
      <c r="M113" s="48" t="s">
        <v>316</v>
      </c>
    </row>
    <row r="114" spans="1:13" s="171" customFormat="1" ht="45">
      <c r="A114" s="142" t="s">
        <v>47</v>
      </c>
      <c r="B114" s="143" t="s">
        <v>955</v>
      </c>
      <c r="C114" s="3"/>
      <c r="D114" s="77" t="s">
        <v>1203</v>
      </c>
      <c r="E114" s="78" t="s">
        <v>339</v>
      </c>
      <c r="F114" s="78" t="s">
        <v>338</v>
      </c>
      <c r="G114" s="142"/>
      <c r="H114" s="163" t="s">
        <v>946</v>
      </c>
      <c r="I114" s="142"/>
      <c r="J114" s="145">
        <v>21.35</v>
      </c>
      <c r="K114" s="145">
        <v>0</v>
      </c>
      <c r="L114" s="145">
        <v>0</v>
      </c>
      <c r="M114" s="48"/>
    </row>
    <row r="115" spans="1:13" s="171" customFormat="1" ht="67.5">
      <c r="A115" s="142" t="s">
        <v>47</v>
      </c>
      <c r="B115" s="143" t="s">
        <v>639</v>
      </c>
      <c r="C115" s="76" t="s">
        <v>570</v>
      </c>
      <c r="D115" s="77" t="s">
        <v>1175</v>
      </c>
      <c r="E115" s="78" t="s">
        <v>310</v>
      </c>
      <c r="F115" s="79" t="s">
        <v>564</v>
      </c>
      <c r="G115" s="142" t="s">
        <v>49</v>
      </c>
      <c r="H115" s="163" t="s">
        <v>946</v>
      </c>
      <c r="I115" s="142" t="s">
        <v>3</v>
      </c>
      <c r="J115" s="145">
        <v>21.35</v>
      </c>
      <c r="K115" s="145">
        <v>0</v>
      </c>
      <c r="L115" s="145">
        <v>0</v>
      </c>
      <c r="M115" s="48" t="s">
        <v>316</v>
      </c>
    </row>
    <row r="116" spans="1:13" s="171" customFormat="1" ht="45">
      <c r="A116" s="142" t="s">
        <v>47</v>
      </c>
      <c r="B116" s="143" t="s">
        <v>668</v>
      </c>
      <c r="C116" s="15"/>
      <c r="D116" s="77" t="s">
        <v>1203</v>
      </c>
      <c r="E116" s="78" t="s">
        <v>339</v>
      </c>
      <c r="F116" s="78" t="s">
        <v>338</v>
      </c>
      <c r="G116" s="142"/>
      <c r="H116" s="163" t="s">
        <v>51</v>
      </c>
      <c r="I116" s="142"/>
      <c r="J116" s="145">
        <v>11.4</v>
      </c>
      <c r="K116" s="145">
        <v>0</v>
      </c>
      <c r="L116" s="145">
        <v>0</v>
      </c>
      <c r="M116" s="48"/>
    </row>
    <row r="117" spans="1:13" s="171" customFormat="1" ht="67.5">
      <c r="A117" s="142" t="s">
        <v>47</v>
      </c>
      <c r="B117" s="143" t="s">
        <v>639</v>
      </c>
      <c r="C117" s="76" t="s">
        <v>570</v>
      </c>
      <c r="D117" s="77" t="s">
        <v>1175</v>
      </c>
      <c r="E117" s="78" t="s">
        <v>310</v>
      </c>
      <c r="F117" s="79" t="s">
        <v>564</v>
      </c>
      <c r="G117" s="142" t="s">
        <v>49</v>
      </c>
      <c r="H117" s="163" t="s">
        <v>51</v>
      </c>
      <c r="I117" s="142" t="s">
        <v>3</v>
      </c>
      <c r="J117" s="145">
        <v>11.4</v>
      </c>
      <c r="K117" s="145">
        <v>0</v>
      </c>
      <c r="L117" s="145">
        <v>0</v>
      </c>
      <c r="M117" s="48" t="s">
        <v>316</v>
      </c>
    </row>
    <row r="118" spans="1:13" s="171" customFormat="1" ht="78.75">
      <c r="A118" s="142" t="s">
        <v>47</v>
      </c>
      <c r="B118" s="143" t="s">
        <v>956</v>
      </c>
      <c r="C118" s="9"/>
      <c r="D118" s="81" t="s">
        <v>1109</v>
      </c>
      <c r="E118" s="78" t="s">
        <v>310</v>
      </c>
      <c r="F118" s="78" t="s">
        <v>1110</v>
      </c>
      <c r="G118" s="142"/>
      <c r="H118" s="163" t="s">
        <v>945</v>
      </c>
      <c r="I118" s="142"/>
      <c r="J118" s="145">
        <v>169.97</v>
      </c>
      <c r="K118" s="145">
        <v>0</v>
      </c>
      <c r="L118" s="145">
        <v>0</v>
      </c>
      <c r="M118" s="48"/>
    </row>
    <row r="119" spans="1:13" s="171" customFormat="1" ht="78.75">
      <c r="A119" s="142" t="s">
        <v>47</v>
      </c>
      <c r="B119" s="143" t="s">
        <v>639</v>
      </c>
      <c r="C119" s="76" t="s">
        <v>312</v>
      </c>
      <c r="D119" s="81" t="s">
        <v>1180</v>
      </c>
      <c r="E119" s="78" t="s">
        <v>310</v>
      </c>
      <c r="F119" s="79" t="s">
        <v>566</v>
      </c>
      <c r="G119" s="142" t="s">
        <v>50</v>
      </c>
      <c r="H119" s="163" t="s">
        <v>945</v>
      </c>
      <c r="I119" s="142" t="s">
        <v>3</v>
      </c>
      <c r="J119" s="145">
        <v>169.97</v>
      </c>
      <c r="K119" s="145">
        <v>0</v>
      </c>
      <c r="L119" s="145">
        <v>0</v>
      </c>
      <c r="M119" s="48" t="s">
        <v>316</v>
      </c>
    </row>
    <row r="120" spans="1:13" s="171" customFormat="1" ht="74.25" customHeight="1">
      <c r="A120" s="176">
        <v>720</v>
      </c>
      <c r="B120" s="177" t="s">
        <v>1310</v>
      </c>
      <c r="C120" s="178"/>
      <c r="D120" s="179" t="s">
        <v>1109</v>
      </c>
      <c r="E120" s="180" t="s">
        <v>310</v>
      </c>
      <c r="F120" s="180" t="s">
        <v>1110</v>
      </c>
      <c r="G120" s="176"/>
      <c r="H120" s="184" t="s">
        <v>1311</v>
      </c>
      <c r="I120" s="176"/>
      <c r="J120" s="182">
        <v>250</v>
      </c>
      <c r="K120" s="182">
        <v>0</v>
      </c>
      <c r="L120" s="182">
        <v>0</v>
      </c>
      <c r="M120" s="183"/>
    </row>
    <row r="121" spans="1:13" s="171" customFormat="1" ht="78.75" customHeight="1">
      <c r="A121" s="176">
        <v>720</v>
      </c>
      <c r="B121" s="177" t="s">
        <v>676</v>
      </c>
      <c r="C121" s="178" t="s">
        <v>312</v>
      </c>
      <c r="D121" s="179" t="s">
        <v>1180</v>
      </c>
      <c r="E121" s="180" t="s">
        <v>310</v>
      </c>
      <c r="F121" s="181" t="s">
        <v>566</v>
      </c>
      <c r="G121" s="184" t="s">
        <v>50</v>
      </c>
      <c r="H121" s="184" t="s">
        <v>1311</v>
      </c>
      <c r="I121" s="176">
        <v>811</v>
      </c>
      <c r="J121" s="182">
        <v>250</v>
      </c>
      <c r="K121" s="182">
        <v>0</v>
      </c>
      <c r="L121" s="182">
        <v>0</v>
      </c>
      <c r="M121" s="183" t="s">
        <v>316</v>
      </c>
    </row>
    <row r="122" spans="1:13" s="164" customFormat="1" ht="22.5">
      <c r="A122" s="142" t="s">
        <v>47</v>
      </c>
      <c r="B122" s="143" t="s">
        <v>995</v>
      </c>
      <c r="C122" s="169"/>
      <c r="D122" s="169"/>
      <c r="E122" s="169"/>
      <c r="F122" s="169"/>
      <c r="G122" s="142"/>
      <c r="H122" s="163" t="s">
        <v>1057</v>
      </c>
      <c r="I122" s="142"/>
      <c r="J122" s="145">
        <v>1324.4</v>
      </c>
      <c r="K122" s="145">
        <v>746.9</v>
      </c>
      <c r="L122" s="145">
        <v>614</v>
      </c>
      <c r="M122" s="48"/>
    </row>
    <row r="123" spans="1:13" s="171" customFormat="1" ht="78.75">
      <c r="A123" s="142" t="s">
        <v>47</v>
      </c>
      <c r="B123" s="143" t="s">
        <v>669</v>
      </c>
      <c r="C123" s="76"/>
      <c r="D123" s="77" t="s">
        <v>1203</v>
      </c>
      <c r="E123" s="78" t="s">
        <v>339</v>
      </c>
      <c r="F123" s="78" t="s">
        <v>338</v>
      </c>
      <c r="G123" s="142"/>
      <c r="H123" s="163" t="s">
        <v>52</v>
      </c>
      <c r="I123" s="142"/>
      <c r="J123" s="145">
        <v>482.4</v>
      </c>
      <c r="K123" s="145">
        <v>483.3</v>
      </c>
      <c r="L123" s="145">
        <v>483.3</v>
      </c>
      <c r="M123" s="48"/>
    </row>
    <row r="124" spans="1:13" s="171" customFormat="1" ht="56.25">
      <c r="A124" s="142" t="s">
        <v>47</v>
      </c>
      <c r="B124" s="143" t="s">
        <v>639</v>
      </c>
      <c r="C124" s="76" t="s">
        <v>312</v>
      </c>
      <c r="D124" s="77" t="s">
        <v>1112</v>
      </c>
      <c r="E124" s="78" t="s">
        <v>310</v>
      </c>
      <c r="F124" s="78" t="s">
        <v>1113</v>
      </c>
      <c r="G124" s="142" t="s">
        <v>50</v>
      </c>
      <c r="H124" s="163" t="s">
        <v>52</v>
      </c>
      <c r="I124" s="142" t="s">
        <v>3</v>
      </c>
      <c r="J124" s="145">
        <v>482.4</v>
      </c>
      <c r="K124" s="145">
        <v>483.3</v>
      </c>
      <c r="L124" s="145">
        <v>483.3</v>
      </c>
      <c r="M124" s="48" t="s">
        <v>316</v>
      </c>
    </row>
    <row r="125" spans="1:13" s="171" customFormat="1" ht="135">
      <c r="A125" s="142" t="s">
        <v>47</v>
      </c>
      <c r="B125" s="143" t="s">
        <v>670</v>
      </c>
      <c r="C125" s="76"/>
      <c r="D125" s="77" t="s">
        <v>1203</v>
      </c>
      <c r="E125" s="78" t="s">
        <v>339</v>
      </c>
      <c r="F125" s="78" t="s">
        <v>338</v>
      </c>
      <c r="G125" s="142"/>
      <c r="H125" s="163" t="s">
        <v>53</v>
      </c>
      <c r="I125" s="142"/>
      <c r="J125" s="145">
        <v>842</v>
      </c>
      <c r="K125" s="145">
        <v>263.60000000000002</v>
      </c>
      <c r="L125" s="145">
        <v>130.69999999999999</v>
      </c>
      <c r="M125" s="48"/>
    </row>
    <row r="126" spans="1:13" s="171" customFormat="1" ht="56.25">
      <c r="A126" s="142" t="s">
        <v>47</v>
      </c>
      <c r="B126" s="143" t="s">
        <v>639</v>
      </c>
      <c r="C126" s="76" t="s">
        <v>312</v>
      </c>
      <c r="D126" s="77" t="s">
        <v>1112</v>
      </c>
      <c r="E126" s="78" t="s">
        <v>310</v>
      </c>
      <c r="F126" s="78" t="s">
        <v>1113</v>
      </c>
      <c r="G126" s="142" t="s">
        <v>50</v>
      </c>
      <c r="H126" s="163" t="s">
        <v>53</v>
      </c>
      <c r="I126" s="142" t="s">
        <v>3</v>
      </c>
      <c r="J126" s="145">
        <v>842</v>
      </c>
      <c r="K126" s="145">
        <v>263.60000000000002</v>
      </c>
      <c r="L126" s="145">
        <v>130.69999999999999</v>
      </c>
      <c r="M126" s="48" t="s">
        <v>316</v>
      </c>
    </row>
    <row r="127" spans="1:13" s="156" customFormat="1" ht="56.25">
      <c r="A127" s="165" t="s">
        <v>54</v>
      </c>
      <c r="B127" s="166" t="s">
        <v>671</v>
      </c>
      <c r="C127" s="161"/>
      <c r="D127" s="161"/>
      <c r="E127" s="161"/>
      <c r="F127" s="161"/>
      <c r="G127" s="165"/>
      <c r="H127" s="167"/>
      <c r="I127" s="165"/>
      <c r="J127" s="168">
        <v>399639.96337999997</v>
      </c>
      <c r="K127" s="168">
        <v>90947.676000000007</v>
      </c>
      <c r="L127" s="168">
        <v>96118.976999999999</v>
      </c>
      <c r="M127" s="162"/>
    </row>
    <row r="128" spans="1:13" s="164" customFormat="1" ht="78.75">
      <c r="A128" s="142" t="s">
        <v>54</v>
      </c>
      <c r="B128" s="143" t="s">
        <v>994</v>
      </c>
      <c r="C128" s="169"/>
      <c r="D128" s="169"/>
      <c r="E128" s="169"/>
      <c r="F128" s="169"/>
      <c r="G128" s="142"/>
      <c r="H128" s="163" t="s">
        <v>1056</v>
      </c>
      <c r="I128" s="142"/>
      <c r="J128" s="145">
        <v>9858</v>
      </c>
      <c r="K128" s="145">
        <v>1500</v>
      </c>
      <c r="L128" s="145">
        <v>1500</v>
      </c>
      <c r="M128" s="48"/>
    </row>
    <row r="129" spans="1:13" s="171" customFormat="1" ht="78.75">
      <c r="A129" s="142" t="s">
        <v>54</v>
      </c>
      <c r="B129" s="143" t="s">
        <v>956</v>
      </c>
      <c r="C129" s="9"/>
      <c r="D129" s="81" t="s">
        <v>1109</v>
      </c>
      <c r="E129" s="78" t="s">
        <v>310</v>
      </c>
      <c r="F129" s="78" t="s">
        <v>1110</v>
      </c>
      <c r="G129" s="142"/>
      <c r="H129" s="163" t="s">
        <v>945</v>
      </c>
      <c r="I129" s="142"/>
      <c r="J129" s="145">
        <v>8358</v>
      </c>
      <c r="K129" s="145">
        <v>0</v>
      </c>
      <c r="L129" s="145">
        <v>0</v>
      </c>
      <c r="M129" s="48"/>
    </row>
    <row r="130" spans="1:13" s="171" customFormat="1" ht="78.75">
      <c r="A130" s="142" t="s">
        <v>54</v>
      </c>
      <c r="B130" s="143" t="s">
        <v>676</v>
      </c>
      <c r="C130" s="76" t="s">
        <v>312</v>
      </c>
      <c r="D130" s="81" t="s">
        <v>1180</v>
      </c>
      <c r="E130" s="78" t="s">
        <v>310</v>
      </c>
      <c r="F130" s="79" t="s">
        <v>566</v>
      </c>
      <c r="G130" s="142" t="s">
        <v>50</v>
      </c>
      <c r="H130" s="163" t="s">
        <v>945</v>
      </c>
      <c r="I130" s="142" t="s">
        <v>62</v>
      </c>
      <c r="J130" s="145">
        <v>8358</v>
      </c>
      <c r="K130" s="145">
        <v>0</v>
      </c>
      <c r="L130" s="145">
        <v>0</v>
      </c>
      <c r="M130" s="48" t="s">
        <v>308</v>
      </c>
    </row>
    <row r="131" spans="1:13" s="171" customFormat="1" ht="45">
      <c r="A131" s="142" t="s">
        <v>54</v>
      </c>
      <c r="B131" s="143" t="s">
        <v>672</v>
      </c>
      <c r="C131" s="76"/>
      <c r="D131" s="77" t="s">
        <v>1203</v>
      </c>
      <c r="E131" s="78" t="s">
        <v>339</v>
      </c>
      <c r="F131" s="78" t="s">
        <v>338</v>
      </c>
      <c r="G131" s="142"/>
      <c r="H131" s="163" t="s">
        <v>55</v>
      </c>
      <c r="I131" s="142"/>
      <c r="J131" s="145">
        <v>1500</v>
      </c>
      <c r="K131" s="145">
        <v>1500</v>
      </c>
      <c r="L131" s="145">
        <v>1500</v>
      </c>
      <c r="M131" s="48"/>
    </row>
    <row r="132" spans="1:13" s="171" customFormat="1" ht="78.75">
      <c r="A132" s="142" t="s">
        <v>54</v>
      </c>
      <c r="B132" s="143" t="s">
        <v>639</v>
      </c>
      <c r="C132" s="76" t="s">
        <v>312</v>
      </c>
      <c r="D132" s="77" t="s">
        <v>1180</v>
      </c>
      <c r="E132" s="78" t="s">
        <v>310</v>
      </c>
      <c r="F132" s="78" t="s">
        <v>566</v>
      </c>
      <c r="G132" s="142" t="s">
        <v>50</v>
      </c>
      <c r="H132" s="163" t="s">
        <v>55</v>
      </c>
      <c r="I132" s="142" t="s">
        <v>3</v>
      </c>
      <c r="J132" s="145">
        <v>1500</v>
      </c>
      <c r="K132" s="145">
        <v>1500</v>
      </c>
      <c r="L132" s="145">
        <v>1500</v>
      </c>
      <c r="M132" s="48" t="s">
        <v>316</v>
      </c>
    </row>
    <row r="133" spans="1:13" s="164" customFormat="1" ht="22.5">
      <c r="A133" s="142" t="s">
        <v>54</v>
      </c>
      <c r="B133" s="143" t="s">
        <v>995</v>
      </c>
      <c r="C133" s="169"/>
      <c r="D133" s="169"/>
      <c r="E133" s="169"/>
      <c r="F133" s="169"/>
      <c r="G133" s="142"/>
      <c r="H133" s="163" t="s">
        <v>1057</v>
      </c>
      <c r="I133" s="142"/>
      <c r="J133" s="145">
        <v>100</v>
      </c>
      <c r="K133" s="145">
        <v>100</v>
      </c>
      <c r="L133" s="145">
        <v>100</v>
      </c>
      <c r="M133" s="48"/>
    </row>
    <row r="134" spans="1:13" s="171" customFormat="1" ht="135">
      <c r="A134" s="142" t="s">
        <v>54</v>
      </c>
      <c r="B134" s="143" t="s">
        <v>670</v>
      </c>
      <c r="C134" s="76"/>
      <c r="D134" s="77" t="s">
        <v>1203</v>
      </c>
      <c r="E134" s="78" t="s">
        <v>339</v>
      </c>
      <c r="F134" s="78" t="s">
        <v>338</v>
      </c>
      <c r="G134" s="142"/>
      <c r="H134" s="163" t="s">
        <v>53</v>
      </c>
      <c r="I134" s="142"/>
      <c r="J134" s="145">
        <v>100</v>
      </c>
      <c r="K134" s="145">
        <v>100</v>
      </c>
      <c r="L134" s="145">
        <v>100</v>
      </c>
      <c r="M134" s="48"/>
    </row>
    <row r="135" spans="1:13" s="171" customFormat="1" ht="56.25">
      <c r="A135" s="142" t="s">
        <v>54</v>
      </c>
      <c r="B135" s="143" t="s">
        <v>639</v>
      </c>
      <c r="C135" s="76" t="s">
        <v>312</v>
      </c>
      <c r="D135" s="77" t="s">
        <v>1112</v>
      </c>
      <c r="E135" s="78" t="s">
        <v>310</v>
      </c>
      <c r="F135" s="78" t="s">
        <v>1113</v>
      </c>
      <c r="G135" s="142" t="s">
        <v>50</v>
      </c>
      <c r="H135" s="163" t="s">
        <v>53</v>
      </c>
      <c r="I135" s="142" t="s">
        <v>3</v>
      </c>
      <c r="J135" s="145">
        <v>100</v>
      </c>
      <c r="K135" s="145">
        <v>100</v>
      </c>
      <c r="L135" s="145">
        <v>100</v>
      </c>
      <c r="M135" s="48" t="s">
        <v>316</v>
      </c>
    </row>
    <row r="136" spans="1:13" s="164" customFormat="1" ht="146.25">
      <c r="A136" s="142" t="s">
        <v>54</v>
      </c>
      <c r="B136" s="143" t="s">
        <v>996</v>
      </c>
      <c r="C136" s="169"/>
      <c r="D136" s="169"/>
      <c r="E136" s="169"/>
      <c r="F136" s="169"/>
      <c r="G136" s="142"/>
      <c r="H136" s="163" t="s">
        <v>1058</v>
      </c>
      <c r="I136" s="142"/>
      <c r="J136" s="145">
        <v>12188.851000000001</v>
      </c>
      <c r="K136" s="145">
        <v>22608.6</v>
      </c>
      <c r="L136" s="145">
        <v>0</v>
      </c>
      <c r="M136" s="48"/>
    </row>
    <row r="137" spans="1:13" s="171" customFormat="1" ht="45">
      <c r="A137" s="142" t="s">
        <v>54</v>
      </c>
      <c r="B137" s="143" t="s">
        <v>673</v>
      </c>
      <c r="C137" s="3"/>
      <c r="D137" s="77" t="s">
        <v>1203</v>
      </c>
      <c r="E137" s="78" t="s">
        <v>555</v>
      </c>
      <c r="F137" s="78" t="s">
        <v>338</v>
      </c>
      <c r="G137" s="142"/>
      <c r="H137" s="163" t="s">
        <v>56</v>
      </c>
      <c r="I137" s="142"/>
      <c r="J137" s="145">
        <v>10604.3</v>
      </c>
      <c r="K137" s="145">
        <v>19669.400000000001</v>
      </c>
      <c r="L137" s="145">
        <v>0</v>
      </c>
      <c r="M137" s="48"/>
    </row>
    <row r="138" spans="1:13" s="171" customFormat="1" ht="67.5">
      <c r="A138" s="142" t="s">
        <v>54</v>
      </c>
      <c r="B138" s="143" t="s">
        <v>674</v>
      </c>
      <c r="C138" s="3" t="s">
        <v>521</v>
      </c>
      <c r="D138" s="77" t="s">
        <v>1257</v>
      </c>
      <c r="E138" s="78" t="s">
        <v>310</v>
      </c>
      <c r="F138" s="78" t="s">
        <v>901</v>
      </c>
      <c r="G138" s="142" t="s">
        <v>57</v>
      </c>
      <c r="H138" s="163" t="s">
        <v>56</v>
      </c>
      <c r="I138" s="142" t="s">
        <v>58</v>
      </c>
      <c r="J138" s="145">
        <v>10604.3</v>
      </c>
      <c r="K138" s="145">
        <v>19669.400000000001</v>
      </c>
      <c r="L138" s="145">
        <v>0</v>
      </c>
      <c r="M138" s="48" t="s">
        <v>316</v>
      </c>
    </row>
    <row r="139" spans="1:13" s="171" customFormat="1" ht="45">
      <c r="A139" s="142" t="s">
        <v>54</v>
      </c>
      <c r="B139" s="143" t="s">
        <v>909</v>
      </c>
      <c r="C139" s="3"/>
      <c r="D139" s="77" t="s">
        <v>1203</v>
      </c>
      <c r="E139" s="78" t="s">
        <v>555</v>
      </c>
      <c r="F139" s="78" t="s">
        <v>338</v>
      </c>
      <c r="G139" s="142"/>
      <c r="H139" s="163" t="s">
        <v>59</v>
      </c>
      <c r="I139" s="142"/>
      <c r="J139" s="145">
        <v>1584.5509999999999</v>
      </c>
      <c r="K139" s="145">
        <v>2939.2</v>
      </c>
      <c r="L139" s="145">
        <v>0</v>
      </c>
      <c r="M139" s="48"/>
    </row>
    <row r="140" spans="1:13" s="171" customFormat="1" ht="67.5">
      <c r="A140" s="142" t="s">
        <v>54</v>
      </c>
      <c r="B140" s="143" t="s">
        <v>674</v>
      </c>
      <c r="C140" s="3" t="s">
        <v>521</v>
      </c>
      <c r="D140" s="77" t="s">
        <v>1257</v>
      </c>
      <c r="E140" s="78" t="s">
        <v>310</v>
      </c>
      <c r="F140" s="78" t="s">
        <v>901</v>
      </c>
      <c r="G140" s="142" t="s">
        <v>57</v>
      </c>
      <c r="H140" s="163" t="s">
        <v>59</v>
      </c>
      <c r="I140" s="142" t="s">
        <v>58</v>
      </c>
      <c r="J140" s="145">
        <v>1584.5509999999999</v>
      </c>
      <c r="K140" s="145">
        <v>2939.2</v>
      </c>
      <c r="L140" s="145">
        <v>0</v>
      </c>
      <c r="M140" s="48" t="s">
        <v>316</v>
      </c>
    </row>
    <row r="141" spans="1:13" s="164" customFormat="1" ht="56.25">
      <c r="A141" s="142" t="s">
        <v>54</v>
      </c>
      <c r="B141" s="143" t="s">
        <v>997</v>
      </c>
      <c r="C141" s="169"/>
      <c r="D141" s="169"/>
      <c r="E141" s="169"/>
      <c r="F141" s="169"/>
      <c r="G141" s="142"/>
      <c r="H141" s="163" t="s">
        <v>1059</v>
      </c>
      <c r="I141" s="142"/>
      <c r="J141" s="145">
        <v>14961.60576</v>
      </c>
      <c r="K141" s="145">
        <v>14302</v>
      </c>
      <c r="L141" s="145">
        <v>14302</v>
      </c>
      <c r="M141" s="48"/>
    </row>
    <row r="142" spans="1:13" s="171" customFormat="1" ht="90">
      <c r="A142" s="142" t="s">
        <v>54</v>
      </c>
      <c r="B142" s="143" t="s">
        <v>957</v>
      </c>
      <c r="C142" s="80"/>
      <c r="D142" s="77" t="s">
        <v>1207</v>
      </c>
      <c r="E142" s="78" t="s">
        <v>562</v>
      </c>
      <c r="F142" s="78" t="s">
        <v>561</v>
      </c>
      <c r="G142" s="142"/>
      <c r="H142" s="163" t="s">
        <v>944</v>
      </c>
      <c r="I142" s="142"/>
      <c r="J142" s="145">
        <v>50</v>
      </c>
      <c r="K142" s="145">
        <v>0</v>
      </c>
      <c r="L142" s="145">
        <v>0</v>
      </c>
      <c r="M142" s="48" t="s">
        <v>316</v>
      </c>
    </row>
    <row r="143" spans="1:13" s="171" customFormat="1" ht="56.25">
      <c r="A143" s="142" t="s">
        <v>54</v>
      </c>
      <c r="B143" s="143" t="s">
        <v>639</v>
      </c>
      <c r="C143" s="3" t="s">
        <v>521</v>
      </c>
      <c r="D143" s="95" t="s">
        <v>551</v>
      </c>
      <c r="E143" s="78" t="s">
        <v>1115</v>
      </c>
      <c r="F143" s="78" t="s">
        <v>550</v>
      </c>
      <c r="G143" s="142" t="s">
        <v>57</v>
      </c>
      <c r="H143" s="163" t="s">
        <v>944</v>
      </c>
      <c r="I143" s="142" t="s">
        <v>3</v>
      </c>
      <c r="J143" s="145">
        <v>50</v>
      </c>
      <c r="K143" s="145">
        <v>0</v>
      </c>
      <c r="L143" s="145">
        <v>0</v>
      </c>
      <c r="M143" s="48" t="s">
        <v>316</v>
      </c>
    </row>
    <row r="144" spans="1:13" s="171" customFormat="1" ht="67.5">
      <c r="A144" s="142" t="s">
        <v>54</v>
      </c>
      <c r="B144" s="143" t="s">
        <v>958</v>
      </c>
      <c r="C144" s="80"/>
      <c r="D144" s="77" t="s">
        <v>1207</v>
      </c>
      <c r="E144" s="78" t="s">
        <v>562</v>
      </c>
      <c r="F144" s="78" t="s">
        <v>561</v>
      </c>
      <c r="G144" s="142"/>
      <c r="H144" s="163" t="s">
        <v>943</v>
      </c>
      <c r="I144" s="142"/>
      <c r="J144" s="145">
        <v>173.60576</v>
      </c>
      <c r="K144" s="145">
        <v>0</v>
      </c>
      <c r="L144" s="145">
        <v>0</v>
      </c>
      <c r="M144" s="48"/>
    </row>
    <row r="145" spans="1:13" s="171" customFormat="1" ht="101.25">
      <c r="A145" s="142" t="s">
        <v>54</v>
      </c>
      <c r="B145" s="143" t="s">
        <v>639</v>
      </c>
      <c r="C145" s="80" t="s">
        <v>560</v>
      </c>
      <c r="D145" s="81" t="s">
        <v>1210</v>
      </c>
      <c r="E145" s="78" t="s">
        <v>310</v>
      </c>
      <c r="F145" s="78" t="s">
        <v>379</v>
      </c>
      <c r="G145" s="142" t="s">
        <v>61</v>
      </c>
      <c r="H145" s="163" t="s">
        <v>943</v>
      </c>
      <c r="I145" s="142" t="s">
        <v>3</v>
      </c>
      <c r="J145" s="145">
        <v>173.60576</v>
      </c>
      <c r="K145" s="145">
        <v>0</v>
      </c>
      <c r="L145" s="145">
        <v>0</v>
      </c>
      <c r="M145" s="48" t="s">
        <v>316</v>
      </c>
    </row>
    <row r="146" spans="1:13" s="171" customFormat="1" ht="67.5">
      <c r="A146" s="142" t="s">
        <v>54</v>
      </c>
      <c r="B146" s="143" t="s">
        <v>959</v>
      </c>
      <c r="C146" s="80"/>
      <c r="D146" s="77" t="s">
        <v>1207</v>
      </c>
      <c r="E146" s="78" t="s">
        <v>562</v>
      </c>
      <c r="F146" s="78" t="s">
        <v>561</v>
      </c>
      <c r="G146" s="142"/>
      <c r="H146" s="163" t="s">
        <v>942</v>
      </c>
      <c r="I146" s="142"/>
      <c r="J146" s="145">
        <v>237</v>
      </c>
      <c r="K146" s="145">
        <v>0</v>
      </c>
      <c r="L146" s="145">
        <v>0</v>
      </c>
      <c r="M146" s="48"/>
    </row>
    <row r="147" spans="1:13" s="171" customFormat="1" ht="101.25">
      <c r="A147" s="142" t="s">
        <v>54</v>
      </c>
      <c r="B147" s="143" t="s">
        <v>639</v>
      </c>
      <c r="C147" s="80" t="s">
        <v>560</v>
      </c>
      <c r="D147" s="81" t="s">
        <v>1210</v>
      </c>
      <c r="E147" s="78" t="s">
        <v>310</v>
      </c>
      <c r="F147" s="78" t="s">
        <v>379</v>
      </c>
      <c r="G147" s="142" t="s">
        <v>61</v>
      </c>
      <c r="H147" s="163" t="s">
        <v>942</v>
      </c>
      <c r="I147" s="142" t="s">
        <v>3</v>
      </c>
      <c r="J147" s="145">
        <v>237</v>
      </c>
      <c r="K147" s="145">
        <v>0</v>
      </c>
      <c r="L147" s="145">
        <v>0</v>
      </c>
      <c r="M147" s="48" t="s">
        <v>316</v>
      </c>
    </row>
    <row r="148" spans="1:13" s="171" customFormat="1" ht="67.5">
      <c r="A148" s="142" t="s">
        <v>54</v>
      </c>
      <c r="B148" s="143" t="s">
        <v>960</v>
      </c>
      <c r="C148" s="80"/>
      <c r="D148" s="77" t="s">
        <v>1207</v>
      </c>
      <c r="E148" s="78" t="s">
        <v>562</v>
      </c>
      <c r="F148" s="78" t="s">
        <v>561</v>
      </c>
      <c r="G148" s="142"/>
      <c r="H148" s="163" t="s">
        <v>941</v>
      </c>
      <c r="I148" s="142"/>
      <c r="J148" s="145">
        <v>199</v>
      </c>
      <c r="K148" s="145">
        <v>0</v>
      </c>
      <c r="L148" s="145">
        <v>0</v>
      </c>
      <c r="M148" s="48"/>
    </row>
    <row r="149" spans="1:13" s="171" customFormat="1" ht="101.25">
      <c r="A149" s="142" t="s">
        <v>54</v>
      </c>
      <c r="B149" s="143" t="s">
        <v>639</v>
      </c>
      <c r="C149" s="80" t="s">
        <v>560</v>
      </c>
      <c r="D149" s="81" t="s">
        <v>1210</v>
      </c>
      <c r="E149" s="78" t="s">
        <v>310</v>
      </c>
      <c r="F149" s="78" t="s">
        <v>379</v>
      </c>
      <c r="G149" s="142" t="s">
        <v>61</v>
      </c>
      <c r="H149" s="163" t="s">
        <v>941</v>
      </c>
      <c r="I149" s="142" t="s">
        <v>3</v>
      </c>
      <c r="J149" s="145">
        <v>199</v>
      </c>
      <c r="K149" s="145">
        <v>0</v>
      </c>
      <c r="L149" s="145">
        <v>0</v>
      </c>
      <c r="M149" s="48" t="s">
        <v>316</v>
      </c>
    </row>
    <row r="150" spans="1:13" s="171" customFormat="1" ht="90">
      <c r="A150" s="142" t="s">
        <v>54</v>
      </c>
      <c r="B150" s="143" t="s">
        <v>675</v>
      </c>
      <c r="C150" s="80"/>
      <c r="D150" s="77" t="s">
        <v>1207</v>
      </c>
      <c r="E150" s="78" t="s">
        <v>562</v>
      </c>
      <c r="F150" s="78" t="s">
        <v>561</v>
      </c>
      <c r="G150" s="142"/>
      <c r="H150" s="163" t="s">
        <v>60</v>
      </c>
      <c r="I150" s="142"/>
      <c r="J150" s="145">
        <v>9170</v>
      </c>
      <c r="K150" s="145">
        <v>9170</v>
      </c>
      <c r="L150" s="145">
        <v>9170</v>
      </c>
      <c r="M150" s="48"/>
    </row>
    <row r="151" spans="1:13" s="171" customFormat="1" ht="112.5">
      <c r="A151" s="142" t="s">
        <v>54</v>
      </c>
      <c r="B151" s="143" t="s">
        <v>676</v>
      </c>
      <c r="C151" s="80" t="s">
        <v>560</v>
      </c>
      <c r="D151" s="77" t="s">
        <v>1258</v>
      </c>
      <c r="E151" s="78" t="s">
        <v>310</v>
      </c>
      <c r="F151" s="78" t="s">
        <v>558</v>
      </c>
      <c r="G151" s="142" t="s">
        <v>61</v>
      </c>
      <c r="H151" s="163" t="s">
        <v>60</v>
      </c>
      <c r="I151" s="142" t="s">
        <v>62</v>
      </c>
      <c r="J151" s="145">
        <v>9170</v>
      </c>
      <c r="K151" s="145">
        <v>9170</v>
      </c>
      <c r="L151" s="145">
        <v>9170</v>
      </c>
      <c r="M151" s="48" t="s">
        <v>308</v>
      </c>
    </row>
    <row r="152" spans="1:13" s="171" customFormat="1" ht="90">
      <c r="A152" s="142" t="s">
        <v>54</v>
      </c>
      <c r="B152" s="143" t="s">
        <v>677</v>
      </c>
      <c r="C152" s="80"/>
      <c r="D152" s="77" t="s">
        <v>1207</v>
      </c>
      <c r="E152" s="78" t="s">
        <v>562</v>
      </c>
      <c r="F152" s="78" t="s">
        <v>561</v>
      </c>
      <c r="G152" s="142"/>
      <c r="H152" s="163" t="s">
        <v>63</v>
      </c>
      <c r="I152" s="142"/>
      <c r="J152" s="145">
        <v>5132</v>
      </c>
      <c r="K152" s="145">
        <v>5132</v>
      </c>
      <c r="L152" s="145">
        <v>5132</v>
      </c>
      <c r="M152" s="48"/>
    </row>
    <row r="153" spans="1:13" s="171" customFormat="1" ht="112.5">
      <c r="A153" s="142" t="s">
        <v>54</v>
      </c>
      <c r="B153" s="143" t="s">
        <v>676</v>
      </c>
      <c r="C153" s="80" t="s">
        <v>560</v>
      </c>
      <c r="D153" s="77" t="s">
        <v>1258</v>
      </c>
      <c r="E153" s="78" t="s">
        <v>310</v>
      </c>
      <c r="F153" s="78" t="s">
        <v>558</v>
      </c>
      <c r="G153" s="142" t="s">
        <v>61</v>
      </c>
      <c r="H153" s="163" t="s">
        <v>63</v>
      </c>
      <c r="I153" s="142" t="s">
        <v>62</v>
      </c>
      <c r="J153" s="145">
        <v>5132</v>
      </c>
      <c r="K153" s="145">
        <v>5132</v>
      </c>
      <c r="L153" s="145">
        <v>5132</v>
      </c>
      <c r="M153" s="48" t="s">
        <v>308</v>
      </c>
    </row>
    <row r="154" spans="1:13" s="164" customFormat="1" ht="78.75">
      <c r="A154" s="142" t="s">
        <v>54</v>
      </c>
      <c r="B154" s="143" t="s">
        <v>998</v>
      </c>
      <c r="C154" s="169"/>
      <c r="D154" s="169"/>
      <c r="E154" s="169"/>
      <c r="F154" s="169"/>
      <c r="G154" s="142"/>
      <c r="H154" s="163" t="s">
        <v>1060</v>
      </c>
      <c r="I154" s="142"/>
      <c r="J154" s="145">
        <v>106.10165000000001</v>
      </c>
      <c r="K154" s="145">
        <v>0</v>
      </c>
      <c r="L154" s="145">
        <v>0</v>
      </c>
      <c r="M154" s="48"/>
    </row>
    <row r="155" spans="1:13" s="164" customFormat="1" ht="33.75">
      <c r="A155" s="142" t="s">
        <v>54</v>
      </c>
      <c r="B155" s="143" t="s">
        <v>678</v>
      </c>
      <c r="C155" s="80"/>
      <c r="D155" s="81" t="s">
        <v>549</v>
      </c>
      <c r="E155" s="78" t="s">
        <v>861</v>
      </c>
      <c r="F155" s="78" t="s">
        <v>548</v>
      </c>
      <c r="G155" s="142"/>
      <c r="H155" s="163" t="s">
        <v>64</v>
      </c>
      <c r="I155" s="142"/>
      <c r="J155" s="145">
        <v>75</v>
      </c>
      <c r="K155" s="145">
        <v>0</v>
      </c>
      <c r="L155" s="145">
        <v>0</v>
      </c>
      <c r="M155" s="48"/>
    </row>
    <row r="156" spans="1:13" s="171" customFormat="1" ht="56.25">
      <c r="A156" s="142" t="s">
        <v>54</v>
      </c>
      <c r="B156" s="143" t="s">
        <v>639</v>
      </c>
      <c r="C156" s="3" t="s">
        <v>521</v>
      </c>
      <c r="D156" s="2" t="s">
        <v>862</v>
      </c>
      <c r="E156" s="1" t="s">
        <v>310</v>
      </c>
      <c r="F156" s="1" t="s">
        <v>863</v>
      </c>
      <c r="G156" s="142" t="s">
        <v>57</v>
      </c>
      <c r="H156" s="163" t="s">
        <v>64</v>
      </c>
      <c r="I156" s="142" t="s">
        <v>3</v>
      </c>
      <c r="J156" s="145">
        <v>75</v>
      </c>
      <c r="K156" s="145">
        <v>0</v>
      </c>
      <c r="L156" s="145">
        <v>0</v>
      </c>
      <c r="M156" s="48" t="s">
        <v>316</v>
      </c>
    </row>
    <row r="157" spans="1:13" s="164" customFormat="1" ht="33.75">
      <c r="A157" s="142" t="s">
        <v>54</v>
      </c>
      <c r="B157" s="143" t="s">
        <v>678</v>
      </c>
      <c r="C157" s="80"/>
      <c r="D157" s="81" t="s">
        <v>549</v>
      </c>
      <c r="E157" s="78" t="s">
        <v>861</v>
      </c>
      <c r="F157" s="78" t="s">
        <v>548</v>
      </c>
      <c r="G157" s="142"/>
      <c r="H157" s="163" t="s">
        <v>65</v>
      </c>
      <c r="I157" s="142"/>
      <c r="J157" s="145">
        <v>31.101649999999999</v>
      </c>
      <c r="K157" s="145">
        <v>0</v>
      </c>
      <c r="L157" s="145">
        <v>0</v>
      </c>
      <c r="M157" s="48"/>
    </row>
    <row r="158" spans="1:13" s="171" customFormat="1" ht="56.25">
      <c r="A158" s="142" t="s">
        <v>54</v>
      </c>
      <c r="B158" s="143" t="s">
        <v>639</v>
      </c>
      <c r="C158" s="3" t="s">
        <v>521</v>
      </c>
      <c r="D158" s="2" t="s">
        <v>862</v>
      </c>
      <c r="E158" s="1" t="s">
        <v>310</v>
      </c>
      <c r="F158" s="1" t="s">
        <v>863</v>
      </c>
      <c r="G158" s="142" t="s">
        <v>57</v>
      </c>
      <c r="H158" s="163" t="s">
        <v>65</v>
      </c>
      <c r="I158" s="142" t="s">
        <v>3</v>
      </c>
      <c r="J158" s="145">
        <v>31.102</v>
      </c>
      <c r="K158" s="145">
        <v>0</v>
      </c>
      <c r="L158" s="145">
        <v>0</v>
      </c>
      <c r="M158" s="48" t="s">
        <v>316</v>
      </c>
    </row>
    <row r="159" spans="1:13" s="164" customFormat="1" ht="33.75">
      <c r="A159" s="142" t="s">
        <v>54</v>
      </c>
      <c r="B159" s="143" t="s">
        <v>999</v>
      </c>
      <c r="C159" s="169"/>
      <c r="D159" s="169"/>
      <c r="E159" s="169"/>
      <c r="F159" s="169"/>
      <c r="G159" s="142"/>
      <c r="H159" s="163" t="s">
        <v>1061</v>
      </c>
      <c r="I159" s="142"/>
      <c r="J159" s="145">
        <v>61809.550799999997</v>
      </c>
      <c r="K159" s="145">
        <v>34297.688999999998</v>
      </c>
      <c r="L159" s="145">
        <v>40844.271999999997</v>
      </c>
      <c r="M159" s="48"/>
    </row>
    <row r="160" spans="1:13" s="171" customFormat="1" ht="45">
      <c r="A160" s="142" t="s">
        <v>54</v>
      </c>
      <c r="B160" s="143" t="s">
        <v>649</v>
      </c>
      <c r="C160" s="80"/>
      <c r="D160" s="77" t="s">
        <v>1203</v>
      </c>
      <c r="E160" s="78" t="s">
        <v>541</v>
      </c>
      <c r="F160" s="78" t="s">
        <v>338</v>
      </c>
      <c r="G160" s="142"/>
      <c r="H160" s="163" t="s">
        <v>66</v>
      </c>
      <c r="I160" s="142"/>
      <c r="J160" s="145">
        <v>32352.334790000001</v>
      </c>
      <c r="K160" s="145">
        <v>31007.839</v>
      </c>
      <c r="L160" s="145">
        <v>31042.621999999999</v>
      </c>
      <c r="M160" s="48"/>
    </row>
    <row r="161" spans="1:13" s="171" customFormat="1" ht="135">
      <c r="A161" s="142" t="s">
        <v>54</v>
      </c>
      <c r="B161" s="143" t="s">
        <v>650</v>
      </c>
      <c r="C161" s="80" t="s">
        <v>1305</v>
      </c>
      <c r="D161" s="77" t="s">
        <v>1253</v>
      </c>
      <c r="E161" s="78" t="s">
        <v>310</v>
      </c>
      <c r="F161" s="78" t="s">
        <v>335</v>
      </c>
      <c r="G161" s="142" t="s">
        <v>67</v>
      </c>
      <c r="H161" s="163" t="s">
        <v>66</v>
      </c>
      <c r="I161" s="142" t="s">
        <v>17</v>
      </c>
      <c r="J161" s="145">
        <v>23115.046289999998</v>
      </c>
      <c r="K161" s="145">
        <v>22114.240000000002</v>
      </c>
      <c r="L161" s="145">
        <v>22114.240000000002</v>
      </c>
      <c r="M161" s="48" t="s">
        <v>308</v>
      </c>
    </row>
    <row r="162" spans="1:13" s="171" customFormat="1" ht="101.25">
      <c r="A162" s="142" t="s">
        <v>54</v>
      </c>
      <c r="B162" s="143" t="s">
        <v>651</v>
      </c>
      <c r="C162" s="80" t="s">
        <v>1305</v>
      </c>
      <c r="D162" s="81" t="s">
        <v>1108</v>
      </c>
      <c r="E162" s="78" t="s">
        <v>310</v>
      </c>
      <c r="F162" s="78" t="s">
        <v>337</v>
      </c>
      <c r="G162" s="142" t="s">
        <v>67</v>
      </c>
      <c r="H162" s="163" t="s">
        <v>66</v>
      </c>
      <c r="I162" s="142" t="s">
        <v>18</v>
      </c>
      <c r="J162" s="145">
        <v>7</v>
      </c>
      <c r="K162" s="145">
        <v>7</v>
      </c>
      <c r="L162" s="145">
        <v>0</v>
      </c>
      <c r="M162" s="48" t="s">
        <v>316</v>
      </c>
    </row>
    <row r="163" spans="1:13" s="171" customFormat="1" ht="135">
      <c r="A163" s="142" t="s">
        <v>54</v>
      </c>
      <c r="B163" s="143" t="s">
        <v>652</v>
      </c>
      <c r="C163" s="80" t="s">
        <v>1305</v>
      </c>
      <c r="D163" s="77" t="s">
        <v>1253</v>
      </c>
      <c r="E163" s="78" t="s">
        <v>310</v>
      </c>
      <c r="F163" s="78" t="s">
        <v>335</v>
      </c>
      <c r="G163" s="142" t="s">
        <v>67</v>
      </c>
      <c r="H163" s="163" t="s">
        <v>66</v>
      </c>
      <c r="I163" s="142" t="s">
        <v>19</v>
      </c>
      <c r="J163" s="145">
        <v>6980.7434999999996</v>
      </c>
      <c r="K163" s="145">
        <v>6678.5</v>
      </c>
      <c r="L163" s="145">
        <v>6678.5</v>
      </c>
      <c r="M163" s="48" t="s">
        <v>308</v>
      </c>
    </row>
    <row r="164" spans="1:13" s="171" customFormat="1" ht="67.5">
      <c r="A164" s="142" t="s">
        <v>54</v>
      </c>
      <c r="B164" s="143" t="s">
        <v>639</v>
      </c>
      <c r="C164" s="80" t="s">
        <v>1305</v>
      </c>
      <c r="D164" s="77" t="s">
        <v>1259</v>
      </c>
      <c r="E164" s="78" t="s">
        <v>310</v>
      </c>
      <c r="F164" s="78" t="s">
        <v>539</v>
      </c>
      <c r="G164" s="142" t="s">
        <v>67</v>
      </c>
      <c r="H164" s="163" t="s">
        <v>66</v>
      </c>
      <c r="I164" s="142" t="s">
        <v>3</v>
      </c>
      <c r="J164" s="145">
        <v>1510.683</v>
      </c>
      <c r="K164" s="145">
        <v>1469.2370000000001</v>
      </c>
      <c r="L164" s="145">
        <v>1516.9</v>
      </c>
      <c r="M164" s="48" t="s">
        <v>316</v>
      </c>
    </row>
    <row r="165" spans="1:13" s="171" customFormat="1" ht="67.5">
      <c r="A165" s="142" t="s">
        <v>54</v>
      </c>
      <c r="B165" s="143" t="s">
        <v>679</v>
      </c>
      <c r="C165" s="80" t="s">
        <v>1305</v>
      </c>
      <c r="D165" s="77" t="s">
        <v>1259</v>
      </c>
      <c r="E165" s="78" t="s">
        <v>310</v>
      </c>
      <c r="F165" s="78" t="s">
        <v>539</v>
      </c>
      <c r="G165" s="142" t="s">
        <v>67</v>
      </c>
      <c r="H165" s="163" t="s">
        <v>66</v>
      </c>
      <c r="I165" s="142" t="s">
        <v>68</v>
      </c>
      <c r="J165" s="145">
        <v>727.66200000000003</v>
      </c>
      <c r="K165" s="145">
        <v>732.66200000000003</v>
      </c>
      <c r="L165" s="145">
        <v>732.66200000000003</v>
      </c>
      <c r="M165" s="48" t="s">
        <v>316</v>
      </c>
    </row>
    <row r="166" spans="1:13" s="171" customFormat="1" ht="67.5">
      <c r="A166" s="142" t="s">
        <v>54</v>
      </c>
      <c r="B166" s="143" t="s">
        <v>680</v>
      </c>
      <c r="C166" s="80" t="s">
        <v>1305</v>
      </c>
      <c r="D166" s="77" t="s">
        <v>1259</v>
      </c>
      <c r="E166" s="78" t="s">
        <v>310</v>
      </c>
      <c r="F166" s="78" t="s">
        <v>539</v>
      </c>
      <c r="G166" s="142" t="s">
        <v>67</v>
      </c>
      <c r="H166" s="163" t="s">
        <v>66</v>
      </c>
      <c r="I166" s="142" t="s">
        <v>69</v>
      </c>
      <c r="J166" s="145">
        <v>11.2</v>
      </c>
      <c r="K166" s="145">
        <v>6.2</v>
      </c>
      <c r="L166" s="145">
        <v>0.32</v>
      </c>
      <c r="M166" s="48" t="s">
        <v>316</v>
      </c>
    </row>
    <row r="167" spans="1:13" s="171" customFormat="1" ht="56.25">
      <c r="A167" s="142" t="s">
        <v>54</v>
      </c>
      <c r="B167" s="143" t="s">
        <v>681</v>
      </c>
      <c r="C167" s="80"/>
      <c r="D167" s="77" t="s">
        <v>1203</v>
      </c>
      <c r="E167" s="6" t="s">
        <v>555</v>
      </c>
      <c r="F167" s="78" t="s">
        <v>338</v>
      </c>
      <c r="G167" s="142"/>
      <c r="H167" s="163" t="s">
        <v>70</v>
      </c>
      <c r="I167" s="142"/>
      <c r="J167" s="145">
        <v>456.9</v>
      </c>
      <c r="K167" s="145">
        <v>456.9</v>
      </c>
      <c r="L167" s="145">
        <v>456.9</v>
      </c>
      <c r="M167" s="48"/>
    </row>
    <row r="168" spans="1:13" s="171" customFormat="1" ht="45">
      <c r="A168" s="142" t="s">
        <v>54</v>
      </c>
      <c r="B168" s="143" t="s">
        <v>639</v>
      </c>
      <c r="C168" s="80" t="s">
        <v>521</v>
      </c>
      <c r="D168" s="7" t="s">
        <v>1206</v>
      </c>
      <c r="E168" s="6" t="s">
        <v>553</v>
      </c>
      <c r="F168" s="78" t="s">
        <v>539</v>
      </c>
      <c r="G168" s="142" t="s">
        <v>57</v>
      </c>
      <c r="H168" s="163" t="s">
        <v>70</v>
      </c>
      <c r="I168" s="142" t="s">
        <v>3</v>
      </c>
      <c r="J168" s="145">
        <v>456.9</v>
      </c>
      <c r="K168" s="145">
        <v>456.9</v>
      </c>
      <c r="L168" s="145">
        <v>456.9</v>
      </c>
      <c r="M168" s="48" t="s">
        <v>316</v>
      </c>
    </row>
    <row r="169" spans="1:13" s="164" customFormat="1" ht="78.75">
      <c r="A169" s="142" t="s">
        <v>54</v>
      </c>
      <c r="B169" s="143" t="s">
        <v>682</v>
      </c>
      <c r="C169" s="80"/>
      <c r="D169" s="81" t="s">
        <v>549</v>
      </c>
      <c r="E169" s="78" t="s">
        <v>864</v>
      </c>
      <c r="F169" s="78" t="s">
        <v>548</v>
      </c>
      <c r="G169" s="142"/>
      <c r="H169" s="163" t="s">
        <v>71</v>
      </c>
      <c r="I169" s="142"/>
      <c r="J169" s="145">
        <v>2865.645</v>
      </c>
      <c r="K169" s="145">
        <v>0</v>
      </c>
      <c r="L169" s="145">
        <v>1500</v>
      </c>
      <c r="M169" s="48"/>
    </row>
    <row r="170" spans="1:13" s="171" customFormat="1" ht="123.75">
      <c r="A170" s="142" t="s">
        <v>54</v>
      </c>
      <c r="B170" s="143" t="s">
        <v>639</v>
      </c>
      <c r="C170" s="80" t="s">
        <v>521</v>
      </c>
      <c r="D170" s="77" t="s">
        <v>547</v>
      </c>
      <c r="E170" s="78" t="s">
        <v>310</v>
      </c>
      <c r="F170" s="78" t="s">
        <v>546</v>
      </c>
      <c r="G170" s="142" t="s">
        <v>57</v>
      </c>
      <c r="H170" s="163" t="s">
        <v>71</v>
      </c>
      <c r="I170" s="142" t="s">
        <v>3</v>
      </c>
      <c r="J170" s="145">
        <v>1255</v>
      </c>
      <c r="K170" s="145">
        <v>0</v>
      </c>
      <c r="L170" s="145">
        <v>500</v>
      </c>
      <c r="M170" s="48" t="s">
        <v>316</v>
      </c>
    </row>
    <row r="171" spans="1:13" s="171" customFormat="1" ht="123.75">
      <c r="A171" s="142" t="s">
        <v>54</v>
      </c>
      <c r="B171" s="143" t="s">
        <v>665</v>
      </c>
      <c r="C171" s="80" t="s">
        <v>521</v>
      </c>
      <c r="D171" s="77" t="s">
        <v>547</v>
      </c>
      <c r="E171" s="78" t="s">
        <v>310</v>
      </c>
      <c r="F171" s="78" t="s">
        <v>546</v>
      </c>
      <c r="G171" s="142" t="s">
        <v>57</v>
      </c>
      <c r="H171" s="163" t="s">
        <v>71</v>
      </c>
      <c r="I171" s="142" t="s">
        <v>45</v>
      </c>
      <c r="J171" s="145">
        <v>1610.645</v>
      </c>
      <c r="K171" s="145">
        <v>0</v>
      </c>
      <c r="L171" s="145">
        <v>1000</v>
      </c>
      <c r="M171" s="48" t="s">
        <v>316</v>
      </c>
    </row>
    <row r="172" spans="1:13" s="164" customFormat="1" ht="33.75">
      <c r="A172" s="142" t="s">
        <v>54</v>
      </c>
      <c r="B172" s="143" t="s">
        <v>683</v>
      </c>
      <c r="C172" s="80"/>
      <c r="D172" s="81" t="s">
        <v>549</v>
      </c>
      <c r="E172" s="78" t="s">
        <v>552</v>
      </c>
      <c r="F172" s="78" t="s">
        <v>548</v>
      </c>
      <c r="G172" s="142"/>
      <c r="H172" s="163" t="s">
        <v>72</v>
      </c>
      <c r="I172" s="142"/>
      <c r="J172" s="145">
        <v>2832.2080000000001</v>
      </c>
      <c r="K172" s="145">
        <v>0</v>
      </c>
      <c r="L172" s="145">
        <v>1000</v>
      </c>
      <c r="M172" s="48"/>
    </row>
    <row r="173" spans="1:13" s="171" customFormat="1" ht="56.25">
      <c r="A173" s="142" t="s">
        <v>54</v>
      </c>
      <c r="B173" s="143" t="s">
        <v>639</v>
      </c>
      <c r="C173" s="80" t="s">
        <v>521</v>
      </c>
      <c r="D173" s="81" t="s">
        <v>1260</v>
      </c>
      <c r="E173" s="78" t="s">
        <v>310</v>
      </c>
      <c r="F173" s="78" t="s">
        <v>556</v>
      </c>
      <c r="G173" s="142" t="s">
        <v>57</v>
      </c>
      <c r="H173" s="163" t="s">
        <v>72</v>
      </c>
      <c r="I173" s="142" t="s">
        <v>3</v>
      </c>
      <c r="J173" s="145">
        <v>2832.2080000000001</v>
      </c>
      <c r="K173" s="145">
        <v>0</v>
      </c>
      <c r="L173" s="145">
        <v>1000</v>
      </c>
      <c r="M173" s="48" t="s">
        <v>316</v>
      </c>
    </row>
    <row r="174" spans="1:13" s="171" customFormat="1" ht="78.75">
      <c r="A174" s="142" t="s">
        <v>54</v>
      </c>
      <c r="B174" s="143" t="s">
        <v>684</v>
      </c>
      <c r="C174" s="80"/>
      <c r="D174" s="77" t="s">
        <v>1203</v>
      </c>
      <c r="E174" s="78" t="s">
        <v>533</v>
      </c>
      <c r="F174" s="78" t="s">
        <v>338</v>
      </c>
      <c r="G174" s="142"/>
      <c r="H174" s="163" t="s">
        <v>73</v>
      </c>
      <c r="I174" s="142"/>
      <c r="J174" s="145">
        <v>781</v>
      </c>
      <c r="K174" s="145">
        <v>648.9</v>
      </c>
      <c r="L174" s="145">
        <v>648.9</v>
      </c>
      <c r="M174" s="48"/>
    </row>
    <row r="175" spans="1:13" s="171" customFormat="1" ht="56.25">
      <c r="A175" s="142" t="s">
        <v>54</v>
      </c>
      <c r="B175" s="143" t="s">
        <v>639</v>
      </c>
      <c r="C175" s="80" t="s">
        <v>532</v>
      </c>
      <c r="D175" s="77" t="s">
        <v>551</v>
      </c>
      <c r="E175" s="78" t="s">
        <v>310</v>
      </c>
      <c r="F175" s="78" t="s">
        <v>550</v>
      </c>
      <c r="G175" s="142" t="s">
        <v>61</v>
      </c>
      <c r="H175" s="163" t="s">
        <v>73</v>
      </c>
      <c r="I175" s="142" t="s">
        <v>3</v>
      </c>
      <c r="J175" s="145">
        <v>781</v>
      </c>
      <c r="K175" s="145">
        <v>648.9</v>
      </c>
      <c r="L175" s="145">
        <v>648.9</v>
      </c>
      <c r="M175" s="48" t="s">
        <v>316</v>
      </c>
    </row>
    <row r="176" spans="1:13" s="171" customFormat="1" ht="45">
      <c r="A176" s="142" t="s">
        <v>54</v>
      </c>
      <c r="B176" s="143" t="s">
        <v>685</v>
      </c>
      <c r="C176" s="80"/>
      <c r="D176" s="77" t="s">
        <v>1203</v>
      </c>
      <c r="E176" s="78" t="s">
        <v>533</v>
      </c>
      <c r="F176" s="78" t="s">
        <v>338</v>
      </c>
      <c r="G176" s="142"/>
      <c r="H176" s="163" t="s">
        <v>74</v>
      </c>
      <c r="I176" s="142"/>
      <c r="J176" s="145">
        <v>0</v>
      </c>
      <c r="K176" s="145">
        <v>0</v>
      </c>
      <c r="L176" s="145">
        <v>11.8</v>
      </c>
      <c r="M176" s="48"/>
    </row>
    <row r="177" spans="1:13" s="171" customFormat="1" ht="56.25">
      <c r="A177" s="142" t="s">
        <v>54</v>
      </c>
      <c r="B177" s="143" t="s">
        <v>639</v>
      </c>
      <c r="C177" s="80" t="s">
        <v>532</v>
      </c>
      <c r="D177" s="77" t="s">
        <v>551</v>
      </c>
      <c r="E177" s="78" t="s">
        <v>310</v>
      </c>
      <c r="F177" s="78" t="s">
        <v>550</v>
      </c>
      <c r="G177" s="142" t="s">
        <v>61</v>
      </c>
      <c r="H177" s="163" t="s">
        <v>74</v>
      </c>
      <c r="I177" s="142" t="s">
        <v>3</v>
      </c>
      <c r="J177" s="145">
        <v>0</v>
      </c>
      <c r="K177" s="145">
        <v>0</v>
      </c>
      <c r="L177" s="145">
        <v>11.8</v>
      </c>
      <c r="M177" s="48" t="s">
        <v>316</v>
      </c>
    </row>
    <row r="178" spans="1:13" s="171" customFormat="1" ht="45">
      <c r="A178" s="142" t="s">
        <v>54</v>
      </c>
      <c r="B178" s="143" t="s">
        <v>686</v>
      </c>
      <c r="C178" s="80"/>
      <c r="D178" s="77" t="s">
        <v>1203</v>
      </c>
      <c r="E178" s="78" t="s">
        <v>545</v>
      </c>
      <c r="F178" s="78" t="s">
        <v>338</v>
      </c>
      <c r="G178" s="142"/>
      <c r="H178" s="163" t="s">
        <v>75</v>
      </c>
      <c r="I178" s="142"/>
      <c r="J178" s="145">
        <v>4237.32035</v>
      </c>
      <c r="K178" s="145">
        <v>2184.0500000000002</v>
      </c>
      <c r="L178" s="145">
        <v>2184.0500000000002</v>
      </c>
      <c r="M178" s="48"/>
    </row>
    <row r="179" spans="1:13" s="171" customFormat="1" ht="56.25">
      <c r="A179" s="142" t="s">
        <v>54</v>
      </c>
      <c r="B179" s="143" t="s">
        <v>639</v>
      </c>
      <c r="C179" s="80" t="s">
        <v>544</v>
      </c>
      <c r="D179" s="77" t="s">
        <v>1198</v>
      </c>
      <c r="E179" s="78" t="s">
        <v>310</v>
      </c>
      <c r="F179" s="78" t="s">
        <v>1199</v>
      </c>
      <c r="G179" s="142" t="s">
        <v>76</v>
      </c>
      <c r="H179" s="163" t="s">
        <v>75</v>
      </c>
      <c r="I179" s="142" t="s">
        <v>3</v>
      </c>
      <c r="J179" s="145">
        <v>4237.32035</v>
      </c>
      <c r="K179" s="145">
        <v>2184.0500000000002</v>
      </c>
      <c r="L179" s="145">
        <v>2184.0500000000002</v>
      </c>
      <c r="M179" s="48" t="s">
        <v>316</v>
      </c>
    </row>
    <row r="180" spans="1:13" s="171" customFormat="1" ht="78.75">
      <c r="A180" s="142" t="s">
        <v>54</v>
      </c>
      <c r="B180" s="143" t="s">
        <v>687</v>
      </c>
      <c r="C180" s="80"/>
      <c r="D180" s="77" t="s">
        <v>1203</v>
      </c>
      <c r="E180" s="78" t="s">
        <v>533</v>
      </c>
      <c r="F180" s="78" t="s">
        <v>338</v>
      </c>
      <c r="G180" s="142"/>
      <c r="H180" s="163" t="s">
        <v>77</v>
      </c>
      <c r="I180" s="142"/>
      <c r="J180" s="145">
        <v>5700</v>
      </c>
      <c r="K180" s="145">
        <v>0</v>
      </c>
      <c r="L180" s="145">
        <v>4000</v>
      </c>
      <c r="M180" s="48"/>
    </row>
    <row r="181" spans="1:13" s="171" customFormat="1" ht="101.25">
      <c r="A181" s="142" t="s">
        <v>54</v>
      </c>
      <c r="B181" s="143" t="s">
        <v>676</v>
      </c>
      <c r="C181" s="80" t="s">
        <v>532</v>
      </c>
      <c r="D181" s="77" t="s">
        <v>1261</v>
      </c>
      <c r="E181" s="78" t="s">
        <v>310</v>
      </c>
      <c r="F181" s="78" t="s">
        <v>903</v>
      </c>
      <c r="G181" s="142" t="s">
        <v>61</v>
      </c>
      <c r="H181" s="163" t="s">
        <v>77</v>
      </c>
      <c r="I181" s="142" t="s">
        <v>62</v>
      </c>
      <c r="J181" s="145">
        <v>5700</v>
      </c>
      <c r="K181" s="145">
        <v>0</v>
      </c>
      <c r="L181" s="145">
        <v>4000</v>
      </c>
      <c r="M181" s="48" t="s">
        <v>308</v>
      </c>
    </row>
    <row r="182" spans="1:13" s="164" customFormat="1" ht="45">
      <c r="A182" s="142" t="s">
        <v>54</v>
      </c>
      <c r="B182" s="143" t="s">
        <v>961</v>
      </c>
      <c r="C182" s="80"/>
      <c r="D182" s="77" t="s">
        <v>549</v>
      </c>
      <c r="E182" s="78" t="s">
        <v>552</v>
      </c>
      <c r="F182" s="78" t="s">
        <v>548</v>
      </c>
      <c r="G182" s="142"/>
      <c r="H182" s="163" t="s">
        <v>940</v>
      </c>
      <c r="I182" s="142"/>
      <c r="J182" s="145">
        <v>1012</v>
      </c>
      <c r="K182" s="145">
        <v>0</v>
      </c>
      <c r="L182" s="145">
        <v>0</v>
      </c>
      <c r="M182" s="48"/>
    </row>
    <row r="183" spans="1:13" s="171" customFormat="1" ht="67.5">
      <c r="A183" s="142" t="s">
        <v>54</v>
      </c>
      <c r="B183" s="143" t="s">
        <v>639</v>
      </c>
      <c r="C183" s="80" t="s">
        <v>521</v>
      </c>
      <c r="D183" s="7" t="s">
        <v>1262</v>
      </c>
      <c r="E183" s="6" t="s">
        <v>310</v>
      </c>
      <c r="F183" s="78" t="s">
        <v>539</v>
      </c>
      <c r="G183" s="142" t="s">
        <v>57</v>
      </c>
      <c r="H183" s="163" t="s">
        <v>940</v>
      </c>
      <c r="I183" s="142" t="s">
        <v>3</v>
      </c>
      <c r="J183" s="145">
        <v>1012</v>
      </c>
      <c r="K183" s="145">
        <v>0</v>
      </c>
      <c r="L183" s="145">
        <v>0</v>
      </c>
      <c r="M183" s="48" t="s">
        <v>316</v>
      </c>
    </row>
    <row r="184" spans="1:13" s="171" customFormat="1" ht="45">
      <c r="A184" s="142" t="s">
        <v>54</v>
      </c>
      <c r="B184" s="143" t="s">
        <v>962</v>
      </c>
      <c r="C184" s="80"/>
      <c r="D184" s="77" t="s">
        <v>1203</v>
      </c>
      <c r="E184" s="78" t="s">
        <v>445</v>
      </c>
      <c r="F184" s="78" t="s">
        <v>338</v>
      </c>
      <c r="G184" s="142"/>
      <c r="H184" s="163" t="s">
        <v>939</v>
      </c>
      <c r="I184" s="142"/>
      <c r="J184" s="145">
        <v>11572.14266</v>
      </c>
      <c r="K184" s="145">
        <v>0</v>
      </c>
      <c r="L184" s="145">
        <v>0</v>
      </c>
      <c r="M184" s="48"/>
    </row>
    <row r="185" spans="1:13" s="171" customFormat="1" ht="67.5">
      <c r="A185" s="142" t="s">
        <v>54</v>
      </c>
      <c r="B185" s="143" t="s">
        <v>639</v>
      </c>
      <c r="C185" s="80" t="s">
        <v>444</v>
      </c>
      <c r="D185" s="7" t="s">
        <v>1262</v>
      </c>
      <c r="E185" s="6" t="s">
        <v>310</v>
      </c>
      <c r="F185" s="78" t="s">
        <v>539</v>
      </c>
      <c r="G185" s="142" t="s">
        <v>76</v>
      </c>
      <c r="H185" s="163" t="s">
        <v>939</v>
      </c>
      <c r="I185" s="142" t="s">
        <v>3</v>
      </c>
      <c r="J185" s="145">
        <v>11572.14266</v>
      </c>
      <c r="K185" s="145">
        <v>0</v>
      </c>
      <c r="L185" s="145">
        <v>0</v>
      </c>
      <c r="M185" s="48" t="s">
        <v>316</v>
      </c>
    </row>
    <row r="186" spans="1:13" s="164" customFormat="1" ht="22.5">
      <c r="A186" s="142" t="s">
        <v>54</v>
      </c>
      <c r="B186" s="143" t="s">
        <v>1000</v>
      </c>
      <c r="C186" s="169"/>
      <c r="D186" s="169"/>
      <c r="E186" s="169"/>
      <c r="F186" s="169"/>
      <c r="G186" s="142"/>
      <c r="H186" s="163" t="s">
        <v>1062</v>
      </c>
      <c r="I186" s="142"/>
      <c r="J186" s="145">
        <v>41</v>
      </c>
      <c r="K186" s="145">
        <v>41</v>
      </c>
      <c r="L186" s="145">
        <v>41</v>
      </c>
      <c r="M186" s="48"/>
    </row>
    <row r="187" spans="1:13" s="171" customFormat="1" ht="45">
      <c r="A187" s="142" t="s">
        <v>54</v>
      </c>
      <c r="B187" s="143" t="s">
        <v>688</v>
      </c>
      <c r="C187" s="76"/>
      <c r="D187" s="77" t="s">
        <v>1203</v>
      </c>
      <c r="E187" s="78" t="s">
        <v>445</v>
      </c>
      <c r="F187" s="78" t="s">
        <v>338</v>
      </c>
      <c r="G187" s="142"/>
      <c r="H187" s="163" t="s">
        <v>78</v>
      </c>
      <c r="I187" s="142"/>
      <c r="J187" s="145">
        <v>41</v>
      </c>
      <c r="K187" s="145">
        <v>41</v>
      </c>
      <c r="L187" s="145">
        <v>41</v>
      </c>
      <c r="M187" s="48"/>
    </row>
    <row r="188" spans="1:13" s="171" customFormat="1" ht="90">
      <c r="A188" s="142" t="s">
        <v>54</v>
      </c>
      <c r="B188" s="143" t="s">
        <v>639</v>
      </c>
      <c r="C188" s="76" t="s">
        <v>536</v>
      </c>
      <c r="D188" s="77" t="s">
        <v>1211</v>
      </c>
      <c r="E188" s="78" t="s">
        <v>310</v>
      </c>
      <c r="F188" s="78" t="s">
        <v>500</v>
      </c>
      <c r="G188" s="142" t="s">
        <v>79</v>
      </c>
      <c r="H188" s="163" t="s">
        <v>78</v>
      </c>
      <c r="I188" s="142" t="s">
        <v>3</v>
      </c>
      <c r="J188" s="145">
        <v>41</v>
      </c>
      <c r="K188" s="145">
        <v>41</v>
      </c>
      <c r="L188" s="145">
        <v>41</v>
      </c>
      <c r="M188" s="48" t="s">
        <v>316</v>
      </c>
    </row>
    <row r="189" spans="1:13" s="164" customFormat="1" ht="45">
      <c r="A189" s="142" t="s">
        <v>54</v>
      </c>
      <c r="B189" s="143" t="s">
        <v>1001</v>
      </c>
      <c r="C189" s="169"/>
      <c r="D189" s="169"/>
      <c r="E189" s="169"/>
      <c r="F189" s="169"/>
      <c r="G189" s="142"/>
      <c r="H189" s="163" t="s">
        <v>1145</v>
      </c>
      <c r="I189" s="142"/>
      <c r="J189" s="145">
        <v>645</v>
      </c>
      <c r="K189" s="145">
        <v>0</v>
      </c>
      <c r="L189" s="145">
        <v>0</v>
      </c>
      <c r="M189" s="48"/>
    </row>
    <row r="190" spans="1:13" s="171" customFormat="1" ht="90">
      <c r="A190" s="142" t="s">
        <v>54</v>
      </c>
      <c r="B190" s="143" t="s">
        <v>689</v>
      </c>
      <c r="C190" s="76"/>
      <c r="D190" s="77" t="s">
        <v>1203</v>
      </c>
      <c r="E190" s="78" t="s">
        <v>533</v>
      </c>
      <c r="F190" s="78" t="s">
        <v>338</v>
      </c>
      <c r="G190" s="142"/>
      <c r="H190" s="163" t="s">
        <v>1142</v>
      </c>
      <c r="I190" s="142"/>
      <c r="J190" s="145">
        <v>645</v>
      </c>
      <c r="K190" s="145">
        <v>0</v>
      </c>
      <c r="L190" s="145">
        <v>0</v>
      </c>
      <c r="M190" s="48"/>
    </row>
    <row r="191" spans="1:13" s="171" customFormat="1" ht="67.5">
      <c r="A191" s="142" t="s">
        <v>54</v>
      </c>
      <c r="B191" s="143" t="s">
        <v>690</v>
      </c>
      <c r="C191" s="76" t="s">
        <v>532</v>
      </c>
      <c r="D191" s="77" t="s">
        <v>1257</v>
      </c>
      <c r="E191" s="78" t="s">
        <v>310</v>
      </c>
      <c r="F191" s="78" t="s">
        <v>901</v>
      </c>
      <c r="G191" s="142" t="s">
        <v>61</v>
      </c>
      <c r="H191" s="163" t="s">
        <v>1142</v>
      </c>
      <c r="I191" s="142" t="s">
        <v>81</v>
      </c>
      <c r="J191" s="145">
        <v>645</v>
      </c>
      <c r="K191" s="145">
        <v>0</v>
      </c>
      <c r="L191" s="145">
        <v>0</v>
      </c>
      <c r="M191" s="48" t="s">
        <v>316</v>
      </c>
    </row>
    <row r="192" spans="1:13" s="164" customFormat="1" ht="45">
      <c r="A192" s="142" t="s">
        <v>54</v>
      </c>
      <c r="B192" s="143" t="s">
        <v>1001</v>
      </c>
      <c r="C192" s="169"/>
      <c r="D192" s="169"/>
      <c r="E192" s="169"/>
      <c r="F192" s="169"/>
      <c r="G192" s="142"/>
      <c r="H192" s="163" t="s">
        <v>1063</v>
      </c>
      <c r="I192" s="142"/>
      <c r="J192" s="145">
        <v>215654.64</v>
      </c>
      <c r="K192" s="145">
        <v>0</v>
      </c>
      <c r="L192" s="145">
        <v>0</v>
      </c>
      <c r="M192" s="48"/>
    </row>
    <row r="193" spans="1:13" s="171" customFormat="1" ht="90">
      <c r="A193" s="142" t="s">
        <v>54</v>
      </c>
      <c r="B193" s="143" t="s">
        <v>689</v>
      </c>
      <c r="C193" s="76"/>
      <c r="D193" s="77" t="s">
        <v>1203</v>
      </c>
      <c r="E193" s="78" t="s">
        <v>533</v>
      </c>
      <c r="F193" s="78" t="s">
        <v>338</v>
      </c>
      <c r="G193" s="142"/>
      <c r="H193" s="163" t="s">
        <v>80</v>
      </c>
      <c r="I193" s="142"/>
      <c r="J193" s="145">
        <v>141571.78</v>
      </c>
      <c r="K193" s="145">
        <v>0</v>
      </c>
      <c r="L193" s="145">
        <v>0</v>
      </c>
      <c r="M193" s="48"/>
    </row>
    <row r="194" spans="1:13" s="171" customFormat="1" ht="67.5">
      <c r="A194" s="142" t="s">
        <v>54</v>
      </c>
      <c r="B194" s="143" t="s">
        <v>690</v>
      </c>
      <c r="C194" s="76" t="s">
        <v>532</v>
      </c>
      <c r="D194" s="77" t="s">
        <v>1257</v>
      </c>
      <c r="E194" s="78" t="s">
        <v>310</v>
      </c>
      <c r="F194" s="78" t="s">
        <v>901</v>
      </c>
      <c r="G194" s="142" t="s">
        <v>61</v>
      </c>
      <c r="H194" s="163" t="s">
        <v>80</v>
      </c>
      <c r="I194" s="142" t="s">
        <v>81</v>
      </c>
      <c r="J194" s="145">
        <v>141571.78</v>
      </c>
      <c r="K194" s="145">
        <v>0</v>
      </c>
      <c r="L194" s="145">
        <v>0</v>
      </c>
      <c r="M194" s="48" t="s">
        <v>316</v>
      </c>
    </row>
    <row r="195" spans="1:13" s="171" customFormat="1" ht="90">
      <c r="A195" s="142" t="s">
        <v>54</v>
      </c>
      <c r="B195" s="143" t="s">
        <v>689</v>
      </c>
      <c r="C195" s="76"/>
      <c r="D195" s="77" t="s">
        <v>1203</v>
      </c>
      <c r="E195" s="78" t="s">
        <v>533</v>
      </c>
      <c r="F195" s="78" t="s">
        <v>338</v>
      </c>
      <c r="G195" s="142"/>
      <c r="H195" s="163" t="s">
        <v>937</v>
      </c>
      <c r="I195" s="142"/>
      <c r="J195" s="145">
        <v>74082.86</v>
      </c>
      <c r="K195" s="145">
        <v>0</v>
      </c>
      <c r="L195" s="145">
        <v>0</v>
      </c>
      <c r="M195" s="48"/>
    </row>
    <row r="196" spans="1:13" s="171" customFormat="1" ht="67.5">
      <c r="A196" s="142" t="s">
        <v>54</v>
      </c>
      <c r="B196" s="143" t="s">
        <v>690</v>
      </c>
      <c r="C196" s="76" t="s">
        <v>532</v>
      </c>
      <c r="D196" s="77" t="s">
        <v>1257</v>
      </c>
      <c r="E196" s="78" t="s">
        <v>310</v>
      </c>
      <c r="F196" s="78" t="s">
        <v>901</v>
      </c>
      <c r="G196" s="142" t="s">
        <v>61</v>
      </c>
      <c r="H196" s="163" t="s">
        <v>937</v>
      </c>
      <c r="I196" s="142" t="s">
        <v>81</v>
      </c>
      <c r="J196" s="145">
        <v>3699.26</v>
      </c>
      <c r="K196" s="145">
        <v>0</v>
      </c>
      <c r="L196" s="145">
        <v>0</v>
      </c>
      <c r="M196" s="48" t="s">
        <v>316</v>
      </c>
    </row>
    <row r="197" spans="1:13" s="171" customFormat="1" ht="67.5">
      <c r="A197" s="142" t="s">
        <v>54</v>
      </c>
      <c r="B197" s="143" t="s">
        <v>690</v>
      </c>
      <c r="C197" s="76" t="s">
        <v>532</v>
      </c>
      <c r="D197" s="77" t="s">
        <v>1257</v>
      </c>
      <c r="E197" s="78" t="s">
        <v>310</v>
      </c>
      <c r="F197" s="78" t="s">
        <v>901</v>
      </c>
      <c r="G197" s="142" t="s">
        <v>61</v>
      </c>
      <c r="H197" s="163" t="s">
        <v>937</v>
      </c>
      <c r="I197" s="142" t="s">
        <v>81</v>
      </c>
      <c r="J197" s="145">
        <v>70383.600000000006</v>
      </c>
      <c r="K197" s="145">
        <v>0</v>
      </c>
      <c r="L197" s="145">
        <v>0</v>
      </c>
      <c r="M197" s="48" t="s">
        <v>316</v>
      </c>
    </row>
    <row r="198" spans="1:13" s="164" customFormat="1" ht="33.75">
      <c r="A198" s="142" t="s">
        <v>54</v>
      </c>
      <c r="B198" s="143" t="s">
        <v>1002</v>
      </c>
      <c r="C198" s="169"/>
      <c r="D198" s="169"/>
      <c r="E198" s="169"/>
      <c r="F198" s="169"/>
      <c r="G198" s="142"/>
      <c r="H198" s="163" t="s">
        <v>1064</v>
      </c>
      <c r="I198" s="142"/>
      <c r="J198" s="145">
        <v>1250.7760000000001</v>
      </c>
      <c r="K198" s="145">
        <v>1277.4739999999999</v>
      </c>
      <c r="L198" s="145">
        <v>1293.172</v>
      </c>
      <c r="M198" s="48"/>
    </row>
    <row r="199" spans="1:13" s="171" customFormat="1" ht="45">
      <c r="A199" s="142" t="s">
        <v>54</v>
      </c>
      <c r="B199" s="143" t="s">
        <v>691</v>
      </c>
      <c r="C199" s="76"/>
      <c r="D199" s="77" t="s">
        <v>1203</v>
      </c>
      <c r="E199" s="78" t="s">
        <v>533</v>
      </c>
      <c r="F199" s="78" t="s">
        <v>338</v>
      </c>
      <c r="G199" s="142"/>
      <c r="H199" s="163" t="s">
        <v>82</v>
      </c>
      <c r="I199" s="142"/>
      <c r="J199" s="145">
        <v>15</v>
      </c>
      <c r="K199" s="145">
        <v>15</v>
      </c>
      <c r="L199" s="145">
        <v>15</v>
      </c>
      <c r="M199" s="48"/>
    </row>
    <row r="200" spans="1:13" s="171" customFormat="1" ht="67.5">
      <c r="A200" s="142" t="s">
        <v>54</v>
      </c>
      <c r="B200" s="143" t="s">
        <v>639</v>
      </c>
      <c r="C200" s="76" t="s">
        <v>532</v>
      </c>
      <c r="D200" s="77" t="s">
        <v>1243</v>
      </c>
      <c r="E200" s="78" t="s">
        <v>310</v>
      </c>
      <c r="F200" s="78" t="s">
        <v>418</v>
      </c>
      <c r="G200" s="142" t="s">
        <v>61</v>
      </c>
      <c r="H200" s="163" t="s">
        <v>82</v>
      </c>
      <c r="I200" s="142" t="s">
        <v>3</v>
      </c>
      <c r="J200" s="145">
        <v>15</v>
      </c>
      <c r="K200" s="145">
        <v>15</v>
      </c>
      <c r="L200" s="145">
        <v>15</v>
      </c>
      <c r="M200" s="48" t="s">
        <v>316</v>
      </c>
    </row>
    <row r="201" spans="1:13" s="171" customFormat="1" ht="45">
      <c r="A201" s="142" t="s">
        <v>54</v>
      </c>
      <c r="B201" s="143" t="s">
        <v>692</v>
      </c>
      <c r="C201" s="76"/>
      <c r="D201" s="77" t="s">
        <v>1203</v>
      </c>
      <c r="E201" s="78" t="s">
        <v>533</v>
      </c>
      <c r="F201" s="78" t="s">
        <v>338</v>
      </c>
      <c r="G201" s="142"/>
      <c r="H201" s="163" t="s">
        <v>83</v>
      </c>
      <c r="I201" s="142"/>
      <c r="J201" s="145">
        <v>50</v>
      </c>
      <c r="K201" s="145">
        <v>500</v>
      </c>
      <c r="L201" s="145">
        <v>500</v>
      </c>
      <c r="M201" s="48"/>
    </row>
    <row r="202" spans="1:13" s="171" customFormat="1" ht="67.5">
      <c r="A202" s="142" t="s">
        <v>54</v>
      </c>
      <c r="B202" s="143" t="s">
        <v>639</v>
      </c>
      <c r="C202" s="76" t="s">
        <v>532</v>
      </c>
      <c r="D202" s="77" t="s">
        <v>1243</v>
      </c>
      <c r="E202" s="78" t="s">
        <v>310</v>
      </c>
      <c r="F202" s="78" t="s">
        <v>418</v>
      </c>
      <c r="G202" s="142" t="s">
        <v>61</v>
      </c>
      <c r="H202" s="163" t="s">
        <v>83</v>
      </c>
      <c r="I202" s="142" t="s">
        <v>3</v>
      </c>
      <c r="J202" s="145">
        <v>500</v>
      </c>
      <c r="K202" s="145">
        <v>500</v>
      </c>
      <c r="L202" s="145">
        <v>500</v>
      </c>
      <c r="M202" s="48" t="s">
        <v>316</v>
      </c>
    </row>
    <row r="203" spans="1:13" s="171" customFormat="1" ht="45">
      <c r="A203" s="142" t="s">
        <v>54</v>
      </c>
      <c r="B203" s="143" t="s">
        <v>693</v>
      </c>
      <c r="C203" s="76"/>
      <c r="D203" s="77" t="s">
        <v>1203</v>
      </c>
      <c r="E203" s="78" t="s">
        <v>533</v>
      </c>
      <c r="F203" s="78" t="s">
        <v>338</v>
      </c>
      <c r="G203" s="142"/>
      <c r="H203" s="163" t="s">
        <v>84</v>
      </c>
      <c r="I203" s="142"/>
      <c r="J203" s="145">
        <v>250</v>
      </c>
      <c r="K203" s="145">
        <v>370</v>
      </c>
      <c r="L203" s="145">
        <v>370</v>
      </c>
      <c r="M203" s="48"/>
    </row>
    <row r="204" spans="1:13" s="171" customFormat="1" ht="67.5">
      <c r="A204" s="142" t="s">
        <v>54</v>
      </c>
      <c r="B204" s="143" t="s">
        <v>639</v>
      </c>
      <c r="C204" s="76" t="s">
        <v>532</v>
      </c>
      <c r="D204" s="77" t="s">
        <v>1243</v>
      </c>
      <c r="E204" s="78" t="s">
        <v>310</v>
      </c>
      <c r="F204" s="78" t="s">
        <v>418</v>
      </c>
      <c r="G204" s="142" t="s">
        <v>61</v>
      </c>
      <c r="H204" s="163" t="s">
        <v>84</v>
      </c>
      <c r="I204" s="142" t="s">
        <v>3</v>
      </c>
      <c r="J204" s="145">
        <v>250</v>
      </c>
      <c r="K204" s="145">
        <v>370</v>
      </c>
      <c r="L204" s="145">
        <v>370</v>
      </c>
      <c r="M204" s="48" t="s">
        <v>316</v>
      </c>
    </row>
    <row r="205" spans="1:13" s="171" customFormat="1" ht="45">
      <c r="A205" s="142" t="s">
        <v>54</v>
      </c>
      <c r="B205" s="143" t="s">
        <v>694</v>
      </c>
      <c r="C205" s="76"/>
      <c r="D205" s="77" t="s">
        <v>1203</v>
      </c>
      <c r="E205" s="78" t="s">
        <v>533</v>
      </c>
      <c r="F205" s="78" t="s">
        <v>338</v>
      </c>
      <c r="G205" s="142"/>
      <c r="H205" s="163" t="s">
        <v>85</v>
      </c>
      <c r="I205" s="142"/>
      <c r="J205" s="145">
        <v>76.936000000000007</v>
      </c>
      <c r="K205" s="145">
        <v>81.680000000000007</v>
      </c>
      <c r="L205" s="145">
        <v>84.947000000000003</v>
      </c>
      <c r="M205" s="48"/>
    </row>
    <row r="206" spans="1:13" s="171" customFormat="1" ht="67.5">
      <c r="A206" s="142" t="s">
        <v>54</v>
      </c>
      <c r="B206" s="143" t="s">
        <v>639</v>
      </c>
      <c r="C206" s="76" t="s">
        <v>532</v>
      </c>
      <c r="D206" s="77" t="s">
        <v>1243</v>
      </c>
      <c r="E206" s="78" t="s">
        <v>310</v>
      </c>
      <c r="F206" s="78" t="s">
        <v>418</v>
      </c>
      <c r="G206" s="142" t="s">
        <v>61</v>
      </c>
      <c r="H206" s="163" t="s">
        <v>85</v>
      </c>
      <c r="I206" s="142" t="s">
        <v>3</v>
      </c>
      <c r="J206" s="145">
        <v>76.936000000000007</v>
      </c>
      <c r="K206" s="145">
        <v>81.680000000000007</v>
      </c>
      <c r="L206" s="145">
        <v>84.947000000000003</v>
      </c>
      <c r="M206" s="48" t="s">
        <v>316</v>
      </c>
    </row>
    <row r="207" spans="1:13" s="171" customFormat="1" ht="45">
      <c r="A207" s="142" t="s">
        <v>54</v>
      </c>
      <c r="B207" s="143" t="s">
        <v>695</v>
      </c>
      <c r="C207" s="76"/>
      <c r="D207" s="77" t="s">
        <v>1203</v>
      </c>
      <c r="E207" s="78" t="s">
        <v>533</v>
      </c>
      <c r="F207" s="78" t="s">
        <v>338</v>
      </c>
      <c r="G207" s="142"/>
      <c r="H207" s="163" t="s">
        <v>86</v>
      </c>
      <c r="I207" s="142"/>
      <c r="J207" s="145">
        <v>408.84</v>
      </c>
      <c r="K207" s="145">
        <v>310.79399999999998</v>
      </c>
      <c r="L207" s="145">
        <v>323.22500000000002</v>
      </c>
      <c r="M207" s="48"/>
    </row>
    <row r="208" spans="1:13" s="171" customFormat="1" ht="67.5">
      <c r="A208" s="142" t="s">
        <v>54</v>
      </c>
      <c r="B208" s="143" t="s">
        <v>665</v>
      </c>
      <c r="C208" s="76" t="s">
        <v>532</v>
      </c>
      <c r="D208" s="77" t="s">
        <v>1243</v>
      </c>
      <c r="E208" s="78" t="s">
        <v>310</v>
      </c>
      <c r="F208" s="78" t="s">
        <v>418</v>
      </c>
      <c r="G208" s="142" t="s">
        <v>61</v>
      </c>
      <c r="H208" s="163" t="s">
        <v>86</v>
      </c>
      <c r="I208" s="142" t="s">
        <v>45</v>
      </c>
      <c r="J208" s="145">
        <v>408.84</v>
      </c>
      <c r="K208" s="145">
        <v>310.79399999999998</v>
      </c>
      <c r="L208" s="145">
        <v>323.22500000000002</v>
      </c>
      <c r="M208" s="48" t="s">
        <v>316</v>
      </c>
    </row>
    <row r="209" spans="1:13" s="164" customFormat="1" ht="33.75">
      <c r="A209" s="142" t="s">
        <v>54</v>
      </c>
      <c r="B209" s="143" t="s">
        <v>1003</v>
      </c>
      <c r="C209" s="169"/>
      <c r="D209" s="169"/>
      <c r="E209" s="169"/>
      <c r="F209" s="169"/>
      <c r="G209" s="142"/>
      <c r="H209" s="163" t="s">
        <v>1065</v>
      </c>
      <c r="I209" s="142"/>
      <c r="J209" s="145">
        <v>7126.9350000000004</v>
      </c>
      <c r="K209" s="145">
        <v>3969.38</v>
      </c>
      <c r="L209" s="145">
        <v>5369.0829999999996</v>
      </c>
      <c r="M209" s="48"/>
    </row>
    <row r="210" spans="1:13" s="171" customFormat="1" ht="78.75">
      <c r="A210" s="142" t="s">
        <v>54</v>
      </c>
      <c r="B210" s="143" t="s">
        <v>696</v>
      </c>
      <c r="C210" s="80"/>
      <c r="D210" s="77" t="s">
        <v>1203</v>
      </c>
      <c r="E210" s="78" t="s">
        <v>529</v>
      </c>
      <c r="F210" s="78" t="s">
        <v>338</v>
      </c>
      <c r="G210" s="142"/>
      <c r="H210" s="163" t="s">
        <v>87</v>
      </c>
      <c r="I210" s="142"/>
      <c r="J210" s="145">
        <v>5726.5349999999999</v>
      </c>
      <c r="K210" s="145">
        <v>2571.98</v>
      </c>
      <c r="L210" s="145">
        <v>3971.683</v>
      </c>
      <c r="M210" s="48"/>
    </row>
    <row r="211" spans="1:13" s="171" customFormat="1" ht="78.75">
      <c r="A211" s="142" t="s">
        <v>54</v>
      </c>
      <c r="B211" s="143" t="s">
        <v>697</v>
      </c>
      <c r="C211" s="80" t="s">
        <v>528</v>
      </c>
      <c r="D211" s="77" t="s">
        <v>1177</v>
      </c>
      <c r="E211" s="78" t="s">
        <v>310</v>
      </c>
      <c r="F211" s="78" t="s">
        <v>526</v>
      </c>
      <c r="G211" s="142" t="s">
        <v>28</v>
      </c>
      <c r="H211" s="163" t="s">
        <v>87</v>
      </c>
      <c r="I211" s="142" t="s">
        <v>88</v>
      </c>
      <c r="J211" s="145">
        <v>5726.5349999999999</v>
      </c>
      <c r="K211" s="145">
        <v>2571.98</v>
      </c>
      <c r="L211" s="145">
        <v>3971.683</v>
      </c>
      <c r="M211" s="48" t="s">
        <v>316</v>
      </c>
    </row>
    <row r="212" spans="1:13" s="171" customFormat="1" ht="45">
      <c r="A212" s="142" t="s">
        <v>54</v>
      </c>
      <c r="B212" s="143" t="s">
        <v>698</v>
      </c>
      <c r="C212" s="80"/>
      <c r="D212" s="77" t="s">
        <v>1203</v>
      </c>
      <c r="E212" s="78" t="s">
        <v>529</v>
      </c>
      <c r="F212" s="78" t="s">
        <v>338</v>
      </c>
      <c r="G212" s="142"/>
      <c r="H212" s="163" t="s">
        <v>89</v>
      </c>
      <c r="I212" s="142"/>
      <c r="J212" s="145">
        <v>1200</v>
      </c>
      <c r="K212" s="145">
        <v>1200</v>
      </c>
      <c r="L212" s="145">
        <v>1200</v>
      </c>
      <c r="M212" s="48"/>
    </row>
    <row r="213" spans="1:13" s="171" customFormat="1" ht="101.25">
      <c r="A213" s="142" t="s">
        <v>54</v>
      </c>
      <c r="B213" s="143" t="s">
        <v>639</v>
      </c>
      <c r="C213" s="80" t="s">
        <v>528</v>
      </c>
      <c r="D213" s="77" t="s">
        <v>1213</v>
      </c>
      <c r="E213" s="78" t="s">
        <v>310</v>
      </c>
      <c r="F213" s="78" t="s">
        <v>1212</v>
      </c>
      <c r="G213" s="142" t="s">
        <v>90</v>
      </c>
      <c r="H213" s="163" t="s">
        <v>89</v>
      </c>
      <c r="I213" s="142" t="s">
        <v>3</v>
      </c>
      <c r="J213" s="145">
        <v>1200</v>
      </c>
      <c r="K213" s="145">
        <v>1200</v>
      </c>
      <c r="L213" s="145">
        <v>1200</v>
      </c>
      <c r="M213" s="48" t="s">
        <v>316</v>
      </c>
    </row>
    <row r="214" spans="1:13" s="171" customFormat="1" ht="56.25">
      <c r="A214" s="142" t="s">
        <v>54</v>
      </c>
      <c r="B214" s="143" t="s">
        <v>699</v>
      </c>
      <c r="C214" s="80"/>
      <c r="D214" s="77" t="s">
        <v>1203</v>
      </c>
      <c r="E214" s="78" t="s">
        <v>529</v>
      </c>
      <c r="F214" s="78" t="s">
        <v>338</v>
      </c>
      <c r="G214" s="142"/>
      <c r="H214" s="163" t="s">
        <v>91</v>
      </c>
      <c r="I214" s="142"/>
      <c r="J214" s="145">
        <v>187.5</v>
      </c>
      <c r="K214" s="145">
        <v>187.5</v>
      </c>
      <c r="L214" s="145">
        <v>187.5</v>
      </c>
      <c r="M214" s="48"/>
    </row>
    <row r="215" spans="1:13" s="171" customFormat="1" ht="78.75">
      <c r="A215" s="142" t="s">
        <v>54</v>
      </c>
      <c r="B215" s="143" t="s">
        <v>697</v>
      </c>
      <c r="C215" s="80" t="s">
        <v>528</v>
      </c>
      <c r="D215" s="77" t="s">
        <v>1177</v>
      </c>
      <c r="E215" s="78" t="s">
        <v>310</v>
      </c>
      <c r="F215" s="78" t="s">
        <v>526</v>
      </c>
      <c r="G215" s="142" t="s">
        <v>28</v>
      </c>
      <c r="H215" s="163" t="s">
        <v>91</v>
      </c>
      <c r="I215" s="142" t="s">
        <v>88</v>
      </c>
      <c r="J215" s="145">
        <v>187.5</v>
      </c>
      <c r="K215" s="145">
        <v>187.5</v>
      </c>
      <c r="L215" s="145">
        <v>187.5</v>
      </c>
      <c r="M215" s="48" t="s">
        <v>316</v>
      </c>
    </row>
    <row r="216" spans="1:13" s="171" customFormat="1" ht="56.25">
      <c r="A216" s="142" t="s">
        <v>54</v>
      </c>
      <c r="B216" s="143" t="s">
        <v>699</v>
      </c>
      <c r="C216" s="80"/>
      <c r="D216" s="77" t="s">
        <v>1203</v>
      </c>
      <c r="E216" s="78" t="s">
        <v>529</v>
      </c>
      <c r="F216" s="78" t="s">
        <v>338</v>
      </c>
      <c r="G216" s="142"/>
      <c r="H216" s="163" t="s">
        <v>92</v>
      </c>
      <c r="I216" s="142"/>
      <c r="J216" s="145">
        <v>9.9</v>
      </c>
      <c r="K216" s="145">
        <v>9.9</v>
      </c>
      <c r="L216" s="145">
        <v>9.9</v>
      </c>
      <c r="M216" s="48"/>
    </row>
    <row r="217" spans="1:13" s="171" customFormat="1" ht="78.75">
      <c r="A217" s="142" t="s">
        <v>54</v>
      </c>
      <c r="B217" s="143" t="s">
        <v>697</v>
      </c>
      <c r="C217" s="80" t="s">
        <v>528</v>
      </c>
      <c r="D217" s="77" t="s">
        <v>1177</v>
      </c>
      <c r="E217" s="78" t="s">
        <v>310</v>
      </c>
      <c r="F217" s="78" t="s">
        <v>526</v>
      </c>
      <c r="G217" s="142" t="s">
        <v>28</v>
      </c>
      <c r="H217" s="163" t="s">
        <v>92</v>
      </c>
      <c r="I217" s="142" t="s">
        <v>88</v>
      </c>
      <c r="J217" s="145">
        <v>9.9</v>
      </c>
      <c r="K217" s="145">
        <v>9.9</v>
      </c>
      <c r="L217" s="145">
        <v>9.9</v>
      </c>
      <c r="M217" s="48" t="s">
        <v>316</v>
      </c>
    </row>
    <row r="218" spans="1:13" s="164" customFormat="1" ht="45">
      <c r="A218" s="142" t="s">
        <v>54</v>
      </c>
      <c r="B218" s="143" t="s">
        <v>1004</v>
      </c>
      <c r="C218" s="169"/>
      <c r="D218" s="169"/>
      <c r="E218" s="169"/>
      <c r="F218" s="169"/>
      <c r="G218" s="142"/>
      <c r="H218" s="163" t="s">
        <v>1066</v>
      </c>
      <c r="I218" s="142"/>
      <c r="J218" s="145">
        <v>247</v>
      </c>
      <c r="K218" s="145">
        <v>77</v>
      </c>
      <c r="L218" s="145">
        <v>77</v>
      </c>
      <c r="M218" s="48"/>
    </row>
    <row r="219" spans="1:13" s="171" customFormat="1" ht="56.25">
      <c r="A219" s="142" t="s">
        <v>54</v>
      </c>
      <c r="B219" s="143" t="s">
        <v>700</v>
      </c>
      <c r="C219" s="80"/>
      <c r="D219" s="77" t="s">
        <v>1202</v>
      </c>
      <c r="E219" s="78" t="s">
        <v>523</v>
      </c>
      <c r="F219" s="78" t="s">
        <v>522</v>
      </c>
      <c r="G219" s="142"/>
      <c r="H219" s="163" t="s">
        <v>93</v>
      </c>
      <c r="I219" s="142"/>
      <c r="J219" s="145">
        <v>247</v>
      </c>
      <c r="K219" s="145">
        <v>77</v>
      </c>
      <c r="L219" s="145">
        <v>77</v>
      </c>
      <c r="M219" s="48"/>
    </row>
    <row r="220" spans="1:13" s="171" customFormat="1" ht="67.5">
      <c r="A220" s="142" t="s">
        <v>54</v>
      </c>
      <c r="B220" s="143" t="s">
        <v>639</v>
      </c>
      <c r="C220" s="80" t="s">
        <v>521</v>
      </c>
      <c r="D220" s="77" t="s">
        <v>1259</v>
      </c>
      <c r="E220" s="78" t="s">
        <v>310</v>
      </c>
      <c r="F220" s="78" t="s">
        <v>539</v>
      </c>
      <c r="G220" s="142" t="s">
        <v>28</v>
      </c>
      <c r="H220" s="163" t="s">
        <v>93</v>
      </c>
      <c r="I220" s="142" t="s">
        <v>3</v>
      </c>
      <c r="J220" s="145">
        <v>247</v>
      </c>
      <c r="K220" s="145">
        <v>77</v>
      </c>
      <c r="L220" s="145">
        <v>77</v>
      </c>
      <c r="M220" s="48" t="s">
        <v>316</v>
      </c>
    </row>
    <row r="221" spans="1:13" s="164" customFormat="1" ht="123.75">
      <c r="A221" s="142" t="s">
        <v>54</v>
      </c>
      <c r="B221" s="143" t="s">
        <v>1005</v>
      </c>
      <c r="C221" s="169"/>
      <c r="D221" s="169"/>
      <c r="E221" s="169"/>
      <c r="F221" s="169"/>
      <c r="G221" s="142"/>
      <c r="H221" s="163" t="s">
        <v>1067</v>
      </c>
      <c r="I221" s="142"/>
      <c r="J221" s="145">
        <v>1657.1913300000001</v>
      </c>
      <c r="K221" s="145">
        <v>0</v>
      </c>
      <c r="L221" s="145">
        <v>0</v>
      </c>
      <c r="M221" s="48"/>
    </row>
    <row r="222" spans="1:13" s="171" customFormat="1" ht="45">
      <c r="A222" s="142" t="s">
        <v>54</v>
      </c>
      <c r="B222" s="143" t="s">
        <v>780</v>
      </c>
      <c r="C222" s="3"/>
      <c r="D222" s="77" t="s">
        <v>1203</v>
      </c>
      <c r="E222" s="78" t="s">
        <v>373</v>
      </c>
      <c r="F222" s="78" t="s">
        <v>338</v>
      </c>
      <c r="G222" s="142"/>
      <c r="H222" s="163" t="s">
        <v>194</v>
      </c>
      <c r="I222" s="142"/>
      <c r="J222" s="145">
        <v>453.2</v>
      </c>
      <c r="K222" s="145">
        <v>0</v>
      </c>
      <c r="L222" s="145">
        <v>0</v>
      </c>
      <c r="M222" s="48"/>
    </row>
    <row r="223" spans="1:13" s="171" customFormat="1" ht="78.75">
      <c r="A223" s="142" t="s">
        <v>54</v>
      </c>
      <c r="B223" s="143" t="s">
        <v>639</v>
      </c>
      <c r="C223" s="3" t="s">
        <v>393</v>
      </c>
      <c r="D223" s="81" t="s">
        <v>1214</v>
      </c>
      <c r="E223" s="78" t="s">
        <v>310</v>
      </c>
      <c r="F223" s="78" t="s">
        <v>379</v>
      </c>
      <c r="G223" s="142" t="s">
        <v>193</v>
      </c>
      <c r="H223" s="163" t="s">
        <v>194</v>
      </c>
      <c r="I223" s="142" t="s">
        <v>3</v>
      </c>
      <c r="J223" s="145">
        <v>453.2</v>
      </c>
      <c r="K223" s="145">
        <v>0</v>
      </c>
      <c r="L223" s="145">
        <v>0</v>
      </c>
      <c r="M223" s="48" t="s">
        <v>316</v>
      </c>
    </row>
    <row r="224" spans="1:13" s="171" customFormat="1" ht="45">
      <c r="A224" s="142" t="s">
        <v>54</v>
      </c>
      <c r="B224" s="143" t="s">
        <v>781</v>
      </c>
      <c r="C224" s="80"/>
      <c r="D224" s="77" t="s">
        <v>1203</v>
      </c>
      <c r="E224" s="78" t="s">
        <v>373</v>
      </c>
      <c r="F224" s="78" t="s">
        <v>338</v>
      </c>
      <c r="G224" s="142"/>
      <c r="H224" s="163" t="s">
        <v>197</v>
      </c>
      <c r="I224" s="142"/>
      <c r="J224" s="145">
        <v>988.57345999999995</v>
      </c>
      <c r="K224" s="145">
        <v>0</v>
      </c>
      <c r="L224" s="145">
        <v>0</v>
      </c>
      <c r="M224" s="48"/>
    </row>
    <row r="225" spans="1:13" s="171" customFormat="1" ht="78.75">
      <c r="A225" s="142" t="s">
        <v>54</v>
      </c>
      <c r="B225" s="143" t="s">
        <v>639</v>
      </c>
      <c r="C225" s="80" t="s">
        <v>372</v>
      </c>
      <c r="D225" s="81" t="s">
        <v>1214</v>
      </c>
      <c r="E225" s="78" t="s">
        <v>310</v>
      </c>
      <c r="F225" s="78" t="s">
        <v>379</v>
      </c>
      <c r="G225" s="142" t="s">
        <v>198</v>
      </c>
      <c r="H225" s="163" t="s">
        <v>197</v>
      </c>
      <c r="I225" s="142" t="s">
        <v>3</v>
      </c>
      <c r="J225" s="145">
        <v>988.57345999999995</v>
      </c>
      <c r="K225" s="145">
        <v>0</v>
      </c>
      <c r="L225" s="145">
        <v>0</v>
      </c>
      <c r="M225" s="48" t="s">
        <v>316</v>
      </c>
    </row>
    <row r="226" spans="1:13" s="171" customFormat="1" ht="45">
      <c r="A226" s="142" t="s">
        <v>54</v>
      </c>
      <c r="B226" s="143" t="s">
        <v>780</v>
      </c>
      <c r="C226" s="3"/>
      <c r="D226" s="77" t="s">
        <v>1203</v>
      </c>
      <c r="E226" s="78" t="s">
        <v>373</v>
      </c>
      <c r="F226" s="78" t="s">
        <v>338</v>
      </c>
      <c r="G226" s="142"/>
      <c r="H226" s="163" t="s">
        <v>200</v>
      </c>
      <c r="I226" s="142"/>
      <c r="J226" s="145">
        <v>67.7</v>
      </c>
      <c r="K226" s="145">
        <v>0</v>
      </c>
      <c r="L226" s="145">
        <v>0</v>
      </c>
      <c r="M226" s="48"/>
    </row>
    <row r="227" spans="1:13" s="171" customFormat="1" ht="78.75">
      <c r="A227" s="142" t="s">
        <v>54</v>
      </c>
      <c r="B227" s="143" t="s">
        <v>639</v>
      </c>
      <c r="C227" s="3" t="s">
        <v>393</v>
      </c>
      <c r="D227" s="81" t="s">
        <v>1214</v>
      </c>
      <c r="E227" s="78" t="s">
        <v>310</v>
      </c>
      <c r="F227" s="78" t="s">
        <v>379</v>
      </c>
      <c r="G227" s="142" t="s">
        <v>193</v>
      </c>
      <c r="H227" s="163" t="s">
        <v>200</v>
      </c>
      <c r="I227" s="142" t="s">
        <v>3</v>
      </c>
      <c r="J227" s="145">
        <v>67.7</v>
      </c>
      <c r="K227" s="145">
        <v>0</v>
      </c>
      <c r="L227" s="145">
        <v>0</v>
      </c>
      <c r="M227" s="48" t="s">
        <v>316</v>
      </c>
    </row>
    <row r="228" spans="1:13" s="171" customFormat="1" ht="45">
      <c r="A228" s="142" t="s">
        <v>54</v>
      </c>
      <c r="B228" s="143" t="s">
        <v>781</v>
      </c>
      <c r="C228" s="80"/>
      <c r="D228" s="77" t="s">
        <v>1203</v>
      </c>
      <c r="E228" s="78" t="s">
        <v>373</v>
      </c>
      <c r="F228" s="78" t="s">
        <v>338</v>
      </c>
      <c r="G228" s="142"/>
      <c r="H228" s="163" t="s">
        <v>203</v>
      </c>
      <c r="I228" s="142"/>
      <c r="J228" s="145">
        <v>147.71787</v>
      </c>
      <c r="K228" s="145">
        <v>0</v>
      </c>
      <c r="L228" s="145">
        <v>0</v>
      </c>
      <c r="M228" s="48"/>
    </row>
    <row r="229" spans="1:13" s="171" customFormat="1" ht="78.75">
      <c r="A229" s="142" t="s">
        <v>54</v>
      </c>
      <c r="B229" s="143" t="s">
        <v>639</v>
      </c>
      <c r="C229" s="80" t="s">
        <v>372</v>
      </c>
      <c r="D229" s="81" t="s">
        <v>1214</v>
      </c>
      <c r="E229" s="78" t="s">
        <v>310</v>
      </c>
      <c r="F229" s="78" t="s">
        <v>379</v>
      </c>
      <c r="G229" s="142" t="s">
        <v>198</v>
      </c>
      <c r="H229" s="163" t="s">
        <v>203</v>
      </c>
      <c r="I229" s="142" t="s">
        <v>3</v>
      </c>
      <c r="J229" s="145">
        <v>147.71787</v>
      </c>
      <c r="K229" s="145">
        <v>0</v>
      </c>
      <c r="L229" s="145">
        <v>0</v>
      </c>
      <c r="M229" s="48" t="s">
        <v>316</v>
      </c>
    </row>
    <row r="230" spans="1:13" s="164" customFormat="1" ht="45">
      <c r="A230" s="142" t="s">
        <v>54</v>
      </c>
      <c r="B230" s="143" t="s">
        <v>1006</v>
      </c>
      <c r="C230" s="169"/>
      <c r="D230" s="169"/>
      <c r="E230" s="169"/>
      <c r="F230" s="169"/>
      <c r="G230" s="142"/>
      <c r="H230" s="163" t="s">
        <v>1068</v>
      </c>
      <c r="I230" s="142"/>
      <c r="J230" s="145">
        <v>16427.282289999999</v>
      </c>
      <c r="K230" s="145">
        <v>0</v>
      </c>
      <c r="L230" s="145">
        <v>0</v>
      </c>
      <c r="M230" s="48"/>
    </row>
    <row r="231" spans="1:13" s="171" customFormat="1" ht="56.25" hidden="1">
      <c r="A231" s="142" t="s">
        <v>54</v>
      </c>
      <c r="B231" s="143" t="s">
        <v>1153</v>
      </c>
      <c r="C231" s="3"/>
      <c r="D231" s="77" t="s">
        <v>1203</v>
      </c>
      <c r="E231" s="78" t="s">
        <v>373</v>
      </c>
      <c r="F231" s="78" t="s">
        <v>338</v>
      </c>
      <c r="G231" s="142"/>
      <c r="H231" s="163" t="s">
        <v>1141</v>
      </c>
      <c r="I231" s="142"/>
      <c r="J231" s="145">
        <v>2057.6</v>
      </c>
      <c r="K231" s="145">
        <v>0</v>
      </c>
      <c r="L231" s="145">
        <v>0</v>
      </c>
      <c r="M231" s="48"/>
    </row>
    <row r="232" spans="1:13" s="171" customFormat="1" ht="78.75" hidden="1">
      <c r="A232" s="142" t="s">
        <v>54</v>
      </c>
      <c r="B232" s="143" t="s">
        <v>639</v>
      </c>
      <c r="C232" s="3" t="s">
        <v>386</v>
      </c>
      <c r="D232" s="81" t="s">
        <v>1214</v>
      </c>
      <c r="E232" s="78" t="s">
        <v>310</v>
      </c>
      <c r="F232" s="78" t="s">
        <v>379</v>
      </c>
      <c r="G232" s="142" t="s">
        <v>188</v>
      </c>
      <c r="H232" s="163" t="s">
        <v>1141</v>
      </c>
      <c r="I232" s="142" t="s">
        <v>3</v>
      </c>
      <c r="J232" s="145">
        <v>2057.6</v>
      </c>
      <c r="K232" s="145">
        <v>0</v>
      </c>
      <c r="L232" s="145">
        <v>0</v>
      </c>
      <c r="M232" s="48" t="s">
        <v>316</v>
      </c>
    </row>
    <row r="233" spans="1:13" s="171" customFormat="1" ht="56.25">
      <c r="A233" s="142" t="s">
        <v>54</v>
      </c>
      <c r="B233" s="143" t="s">
        <v>963</v>
      </c>
      <c r="C233" s="3"/>
      <c r="D233" s="77" t="s">
        <v>1203</v>
      </c>
      <c r="E233" s="78" t="s">
        <v>373</v>
      </c>
      <c r="F233" s="78" t="s">
        <v>338</v>
      </c>
      <c r="G233" s="142"/>
      <c r="H233" s="163" t="s">
        <v>918</v>
      </c>
      <c r="I233" s="142"/>
      <c r="J233" s="145">
        <v>1460.5895</v>
      </c>
      <c r="K233" s="145">
        <v>0</v>
      </c>
      <c r="L233" s="145">
        <v>0</v>
      </c>
      <c r="M233" s="48"/>
    </row>
    <row r="234" spans="1:13" s="171" customFormat="1" ht="78.75">
      <c r="A234" s="142" t="s">
        <v>54</v>
      </c>
      <c r="B234" s="143" t="s">
        <v>639</v>
      </c>
      <c r="C234" s="3" t="s">
        <v>393</v>
      </c>
      <c r="D234" s="81" t="s">
        <v>1214</v>
      </c>
      <c r="E234" s="78" t="s">
        <v>310</v>
      </c>
      <c r="F234" s="78" t="s">
        <v>379</v>
      </c>
      <c r="G234" s="142" t="s">
        <v>193</v>
      </c>
      <c r="H234" s="163" t="s">
        <v>918</v>
      </c>
      <c r="I234" s="142" t="s">
        <v>3</v>
      </c>
      <c r="J234" s="145">
        <v>1460.5895</v>
      </c>
      <c r="K234" s="145">
        <v>0</v>
      </c>
      <c r="L234" s="145">
        <v>0</v>
      </c>
      <c r="M234" s="48" t="s">
        <v>316</v>
      </c>
    </row>
    <row r="235" spans="1:13" s="171" customFormat="1" ht="56.25">
      <c r="A235" s="142" t="s">
        <v>54</v>
      </c>
      <c r="B235" s="143" t="s">
        <v>964</v>
      </c>
      <c r="C235" s="3"/>
      <c r="D235" s="77" t="s">
        <v>1203</v>
      </c>
      <c r="E235" s="78" t="s">
        <v>373</v>
      </c>
      <c r="F235" s="78" t="s">
        <v>338</v>
      </c>
      <c r="G235" s="142"/>
      <c r="H235" s="163" t="s">
        <v>917</v>
      </c>
      <c r="I235" s="142"/>
      <c r="J235" s="145">
        <v>1127.4025300000001</v>
      </c>
      <c r="K235" s="145">
        <v>0</v>
      </c>
      <c r="L235" s="145">
        <v>0</v>
      </c>
      <c r="M235" s="48"/>
    </row>
    <row r="236" spans="1:13" s="171" customFormat="1" ht="78.75">
      <c r="A236" s="142" t="s">
        <v>54</v>
      </c>
      <c r="B236" s="143" t="s">
        <v>639</v>
      </c>
      <c r="C236" s="3" t="s">
        <v>393</v>
      </c>
      <c r="D236" s="81" t="s">
        <v>1214</v>
      </c>
      <c r="E236" s="78" t="s">
        <v>310</v>
      </c>
      <c r="F236" s="78" t="s">
        <v>379</v>
      </c>
      <c r="G236" s="142" t="s">
        <v>193</v>
      </c>
      <c r="H236" s="163" t="s">
        <v>917</v>
      </c>
      <c r="I236" s="142" t="s">
        <v>3</v>
      </c>
      <c r="J236" s="145">
        <v>1127.4025300000001</v>
      </c>
      <c r="K236" s="145">
        <v>0</v>
      </c>
      <c r="L236" s="145">
        <v>0</v>
      </c>
      <c r="M236" s="48" t="s">
        <v>316</v>
      </c>
    </row>
    <row r="237" spans="1:13" s="171" customFormat="1" ht="56.25">
      <c r="A237" s="142" t="s">
        <v>54</v>
      </c>
      <c r="B237" s="143" t="s">
        <v>965</v>
      </c>
      <c r="C237" s="3"/>
      <c r="D237" s="77" t="s">
        <v>1203</v>
      </c>
      <c r="E237" s="78" t="s">
        <v>373</v>
      </c>
      <c r="F237" s="78" t="s">
        <v>338</v>
      </c>
      <c r="G237" s="142"/>
      <c r="H237" s="163" t="s">
        <v>916</v>
      </c>
      <c r="I237" s="142"/>
      <c r="J237" s="145">
        <v>2205.6365700000001</v>
      </c>
      <c r="K237" s="145">
        <v>0</v>
      </c>
      <c r="L237" s="145">
        <v>0</v>
      </c>
      <c r="M237" s="48"/>
    </row>
    <row r="238" spans="1:13" s="171" customFormat="1" ht="78.75">
      <c r="A238" s="142" t="s">
        <v>54</v>
      </c>
      <c r="B238" s="143" t="s">
        <v>639</v>
      </c>
      <c r="C238" s="3" t="s">
        <v>393</v>
      </c>
      <c r="D238" s="81" t="s">
        <v>1214</v>
      </c>
      <c r="E238" s="78" t="s">
        <v>310</v>
      </c>
      <c r="F238" s="78" t="s">
        <v>379</v>
      </c>
      <c r="G238" s="142" t="s">
        <v>193</v>
      </c>
      <c r="H238" s="163" t="s">
        <v>916</v>
      </c>
      <c r="I238" s="142" t="s">
        <v>3</v>
      </c>
      <c r="J238" s="145">
        <v>2205.6365700000001</v>
      </c>
      <c r="K238" s="145">
        <v>0</v>
      </c>
      <c r="L238" s="145">
        <v>0</v>
      </c>
      <c r="M238" s="48" t="s">
        <v>316</v>
      </c>
    </row>
    <row r="239" spans="1:13" s="171" customFormat="1" ht="56.25">
      <c r="A239" s="142" t="s">
        <v>54</v>
      </c>
      <c r="B239" s="143" t="s">
        <v>966</v>
      </c>
      <c r="C239" s="80"/>
      <c r="D239" s="77" t="s">
        <v>1203</v>
      </c>
      <c r="E239" s="78" t="s">
        <v>373</v>
      </c>
      <c r="F239" s="78" t="s">
        <v>338</v>
      </c>
      <c r="G239" s="142"/>
      <c r="H239" s="163" t="s">
        <v>915</v>
      </c>
      <c r="I239" s="142"/>
      <c r="J239" s="145">
        <v>3329.64696</v>
      </c>
      <c r="K239" s="145">
        <v>0</v>
      </c>
      <c r="L239" s="145">
        <v>0</v>
      </c>
      <c r="M239" s="48"/>
    </row>
    <row r="240" spans="1:13" s="171" customFormat="1" ht="78.75">
      <c r="A240" s="142" t="s">
        <v>54</v>
      </c>
      <c r="B240" s="143" t="s">
        <v>639</v>
      </c>
      <c r="C240" s="80" t="s">
        <v>386</v>
      </c>
      <c r="D240" s="81" t="s">
        <v>1214</v>
      </c>
      <c r="E240" s="78" t="s">
        <v>310</v>
      </c>
      <c r="F240" s="78" t="s">
        <v>379</v>
      </c>
      <c r="G240" s="142" t="s">
        <v>188</v>
      </c>
      <c r="H240" s="163" t="s">
        <v>915</v>
      </c>
      <c r="I240" s="142" t="s">
        <v>3</v>
      </c>
      <c r="J240" s="145">
        <v>3329.64696</v>
      </c>
      <c r="K240" s="145">
        <v>0</v>
      </c>
      <c r="L240" s="145">
        <v>0</v>
      </c>
      <c r="M240" s="48" t="s">
        <v>316</v>
      </c>
    </row>
    <row r="241" spans="1:13" s="171" customFormat="1" ht="56.25">
      <c r="A241" s="142" t="s">
        <v>54</v>
      </c>
      <c r="B241" s="143" t="s">
        <v>912</v>
      </c>
      <c r="C241" s="80"/>
      <c r="D241" s="77" t="s">
        <v>1203</v>
      </c>
      <c r="E241" s="78" t="s">
        <v>373</v>
      </c>
      <c r="F241" s="78" t="s">
        <v>338</v>
      </c>
      <c r="G241" s="142"/>
      <c r="H241" s="163" t="s">
        <v>269</v>
      </c>
      <c r="I241" s="142"/>
      <c r="J241" s="145">
        <v>7346.05771</v>
      </c>
      <c r="K241" s="145">
        <v>0</v>
      </c>
      <c r="L241" s="145">
        <v>0</v>
      </c>
      <c r="M241" s="48"/>
    </row>
    <row r="242" spans="1:13" s="171" customFormat="1" ht="78.75">
      <c r="A242" s="142" t="s">
        <v>54</v>
      </c>
      <c r="B242" s="143" t="s">
        <v>639</v>
      </c>
      <c r="C242" s="80" t="s">
        <v>386</v>
      </c>
      <c r="D242" s="81" t="s">
        <v>1214</v>
      </c>
      <c r="E242" s="78" t="s">
        <v>310</v>
      </c>
      <c r="F242" s="78" t="s">
        <v>379</v>
      </c>
      <c r="G242" s="142" t="s">
        <v>188</v>
      </c>
      <c r="H242" s="163" t="s">
        <v>269</v>
      </c>
      <c r="I242" s="142" t="s">
        <v>3</v>
      </c>
      <c r="J242" s="145">
        <v>7346.05771</v>
      </c>
      <c r="K242" s="145">
        <v>0</v>
      </c>
      <c r="L242" s="145">
        <v>0</v>
      </c>
      <c r="M242" s="48" t="s">
        <v>316</v>
      </c>
    </row>
    <row r="243" spans="1:13" s="171" customFormat="1" ht="56.25">
      <c r="A243" s="142" t="s">
        <v>54</v>
      </c>
      <c r="B243" s="143" t="s">
        <v>967</v>
      </c>
      <c r="C243" s="80"/>
      <c r="D243" s="77" t="s">
        <v>1203</v>
      </c>
      <c r="E243" s="6" t="s">
        <v>373</v>
      </c>
      <c r="F243" s="78" t="s">
        <v>338</v>
      </c>
      <c r="G243" s="142"/>
      <c r="H243" s="163" t="s">
        <v>936</v>
      </c>
      <c r="I243" s="142"/>
      <c r="J243" s="145">
        <v>957.94902000000002</v>
      </c>
      <c r="K243" s="145">
        <v>0</v>
      </c>
      <c r="L243" s="145">
        <v>0</v>
      </c>
      <c r="M243" s="48"/>
    </row>
    <row r="244" spans="1:13" s="171" customFormat="1" ht="78.75">
      <c r="A244" s="142" t="s">
        <v>54</v>
      </c>
      <c r="B244" s="143" t="s">
        <v>639</v>
      </c>
      <c r="C244" s="3" t="s">
        <v>404</v>
      </c>
      <c r="D244" s="81" t="s">
        <v>1214</v>
      </c>
      <c r="E244" s="78" t="s">
        <v>310</v>
      </c>
      <c r="F244" s="78" t="s">
        <v>379</v>
      </c>
      <c r="G244" s="142" t="s">
        <v>123</v>
      </c>
      <c r="H244" s="163" t="s">
        <v>936</v>
      </c>
      <c r="I244" s="142" t="s">
        <v>3</v>
      </c>
      <c r="J244" s="145">
        <v>957.94902000000002</v>
      </c>
      <c r="K244" s="145">
        <v>0</v>
      </c>
      <c r="L244" s="145">
        <v>0</v>
      </c>
      <c r="M244" s="48" t="s">
        <v>316</v>
      </c>
    </row>
    <row r="245" spans="1:13" s="164" customFormat="1" ht="45">
      <c r="A245" s="142" t="s">
        <v>54</v>
      </c>
      <c r="B245" s="143" t="s">
        <v>1007</v>
      </c>
      <c r="C245" s="169"/>
      <c r="D245" s="169"/>
      <c r="E245" s="169"/>
      <c r="F245" s="169"/>
      <c r="G245" s="142"/>
      <c r="H245" s="163" t="s">
        <v>1069</v>
      </c>
      <c r="I245" s="142"/>
      <c r="J245" s="145">
        <v>1580.7193299999999</v>
      </c>
      <c r="K245" s="145">
        <v>0</v>
      </c>
      <c r="L245" s="145">
        <v>0</v>
      </c>
      <c r="M245" s="48"/>
    </row>
    <row r="246" spans="1:13" s="171" customFormat="1" ht="56.25">
      <c r="A246" s="142" t="s">
        <v>54</v>
      </c>
      <c r="B246" s="143" t="s">
        <v>967</v>
      </c>
      <c r="C246" s="80"/>
      <c r="D246" s="77" t="s">
        <v>1203</v>
      </c>
      <c r="E246" s="78" t="s">
        <v>373</v>
      </c>
      <c r="F246" s="78" t="s">
        <v>338</v>
      </c>
      <c r="G246" s="142"/>
      <c r="H246" s="163" t="s">
        <v>914</v>
      </c>
      <c r="I246" s="142"/>
      <c r="J246" s="145">
        <v>1580.7193299999999</v>
      </c>
      <c r="K246" s="145">
        <v>0</v>
      </c>
      <c r="L246" s="145">
        <v>0</v>
      </c>
      <c r="M246" s="48"/>
    </row>
    <row r="247" spans="1:13" s="171" customFormat="1" ht="78.75">
      <c r="A247" s="142" t="s">
        <v>54</v>
      </c>
      <c r="B247" s="143" t="s">
        <v>639</v>
      </c>
      <c r="C247" s="80" t="s">
        <v>372</v>
      </c>
      <c r="D247" s="81" t="s">
        <v>1214</v>
      </c>
      <c r="E247" s="78" t="s">
        <v>310</v>
      </c>
      <c r="F247" s="78" t="s">
        <v>379</v>
      </c>
      <c r="G247" s="142" t="s">
        <v>198</v>
      </c>
      <c r="H247" s="163" t="s">
        <v>914</v>
      </c>
      <c r="I247" s="142" t="s">
        <v>3</v>
      </c>
      <c r="J247" s="145">
        <v>1580.7193299999999</v>
      </c>
      <c r="K247" s="145">
        <v>0</v>
      </c>
      <c r="L247" s="145">
        <v>0</v>
      </c>
      <c r="M247" s="48" t="s">
        <v>316</v>
      </c>
    </row>
    <row r="248" spans="1:13" s="164" customFormat="1" ht="56.25">
      <c r="A248" s="142" t="s">
        <v>54</v>
      </c>
      <c r="B248" s="143" t="s">
        <v>1008</v>
      </c>
      <c r="C248" s="169"/>
      <c r="D248" s="169"/>
      <c r="E248" s="169"/>
      <c r="F248" s="169"/>
      <c r="G248" s="142"/>
      <c r="H248" s="163" t="s">
        <v>1070</v>
      </c>
      <c r="I248" s="142"/>
      <c r="J248" s="145">
        <v>0</v>
      </c>
      <c r="K248" s="145">
        <v>0</v>
      </c>
      <c r="L248" s="145">
        <v>16820.919999999998</v>
      </c>
      <c r="M248" s="48"/>
    </row>
    <row r="249" spans="1:13" s="171" customFormat="1" ht="56.25">
      <c r="A249" s="142" t="s">
        <v>54</v>
      </c>
      <c r="B249" s="143" t="s">
        <v>968</v>
      </c>
      <c r="C249" s="80"/>
      <c r="D249" s="77" t="s">
        <v>1203</v>
      </c>
      <c r="E249" s="78" t="s">
        <v>445</v>
      </c>
      <c r="F249" s="78" t="s">
        <v>338</v>
      </c>
      <c r="G249" s="142"/>
      <c r="H249" s="163" t="s">
        <v>894</v>
      </c>
      <c r="I249" s="142"/>
      <c r="J249" s="145">
        <v>0</v>
      </c>
      <c r="K249" s="145">
        <v>0</v>
      </c>
      <c r="L249" s="145">
        <v>14634.2</v>
      </c>
      <c r="M249" s="48"/>
    </row>
    <row r="250" spans="1:13" s="171" customFormat="1" ht="67.5">
      <c r="A250" s="142" t="s">
        <v>54</v>
      </c>
      <c r="B250" s="143" t="s">
        <v>639</v>
      </c>
      <c r="C250" s="80" t="s">
        <v>470</v>
      </c>
      <c r="D250" s="77" t="s">
        <v>1215</v>
      </c>
      <c r="E250" s="78" t="s">
        <v>905</v>
      </c>
      <c r="F250" s="78" t="s">
        <v>906</v>
      </c>
      <c r="G250" s="142" t="s">
        <v>168</v>
      </c>
      <c r="H250" s="163" t="s">
        <v>894</v>
      </c>
      <c r="I250" s="142" t="s">
        <v>3</v>
      </c>
      <c r="J250" s="145">
        <v>0</v>
      </c>
      <c r="K250" s="145">
        <v>0</v>
      </c>
      <c r="L250" s="145">
        <v>14634.2</v>
      </c>
      <c r="M250" s="48" t="s">
        <v>316</v>
      </c>
    </row>
    <row r="251" spans="1:13" s="171" customFormat="1" ht="56.25">
      <c r="A251" s="142" t="s">
        <v>54</v>
      </c>
      <c r="B251" s="143" t="s">
        <v>968</v>
      </c>
      <c r="C251" s="80"/>
      <c r="D251" s="77" t="s">
        <v>1203</v>
      </c>
      <c r="E251" s="78" t="s">
        <v>445</v>
      </c>
      <c r="F251" s="78" t="s">
        <v>338</v>
      </c>
      <c r="G251" s="142"/>
      <c r="H251" s="163" t="s">
        <v>893</v>
      </c>
      <c r="I251" s="142"/>
      <c r="J251" s="145">
        <v>0</v>
      </c>
      <c r="K251" s="145">
        <v>0</v>
      </c>
      <c r="L251" s="145">
        <v>2186.7199999999998</v>
      </c>
      <c r="M251" s="48"/>
    </row>
    <row r="252" spans="1:13" s="171" customFormat="1" ht="67.5">
      <c r="A252" s="142" t="s">
        <v>54</v>
      </c>
      <c r="B252" s="143" t="s">
        <v>639</v>
      </c>
      <c r="C252" s="80" t="s">
        <v>470</v>
      </c>
      <c r="D252" s="77" t="s">
        <v>1215</v>
      </c>
      <c r="E252" s="78" t="s">
        <v>905</v>
      </c>
      <c r="F252" s="78" t="s">
        <v>906</v>
      </c>
      <c r="G252" s="142" t="s">
        <v>168</v>
      </c>
      <c r="H252" s="163" t="s">
        <v>893</v>
      </c>
      <c r="I252" s="142" t="s">
        <v>3</v>
      </c>
      <c r="J252" s="145">
        <v>0</v>
      </c>
      <c r="K252" s="145">
        <v>0</v>
      </c>
      <c r="L252" s="145">
        <v>2186.7199999999998</v>
      </c>
      <c r="M252" s="48" t="s">
        <v>316</v>
      </c>
    </row>
    <row r="253" spans="1:13" s="164" customFormat="1" ht="45" hidden="1">
      <c r="A253" s="142" t="s">
        <v>54</v>
      </c>
      <c r="B253" s="143" t="s">
        <v>1009</v>
      </c>
      <c r="C253" s="169"/>
      <c r="D253" s="169"/>
      <c r="E253" s="169"/>
      <c r="F253" s="169"/>
      <c r="G253" s="142"/>
      <c r="H253" s="163" t="s">
        <v>1071</v>
      </c>
      <c r="I253" s="142"/>
      <c r="J253" s="145">
        <v>0</v>
      </c>
      <c r="K253" s="145">
        <v>0</v>
      </c>
      <c r="L253" s="145">
        <v>0</v>
      </c>
      <c r="M253" s="48"/>
    </row>
    <row r="254" spans="1:13" s="171" customFormat="1" ht="45" hidden="1">
      <c r="A254" s="142" t="s">
        <v>54</v>
      </c>
      <c r="B254" s="143" t="s">
        <v>896</v>
      </c>
      <c r="C254" s="80"/>
      <c r="D254" s="77" t="s">
        <v>1203</v>
      </c>
      <c r="E254" s="78" t="s">
        <v>373</v>
      </c>
      <c r="F254" s="78" t="s">
        <v>338</v>
      </c>
      <c r="G254" s="142"/>
      <c r="H254" s="163" t="s">
        <v>892</v>
      </c>
      <c r="I254" s="142"/>
      <c r="J254" s="145">
        <v>0</v>
      </c>
      <c r="K254" s="145">
        <v>0</v>
      </c>
      <c r="L254" s="145">
        <v>0</v>
      </c>
      <c r="M254" s="48"/>
    </row>
    <row r="255" spans="1:13" s="171" customFormat="1" ht="67.5" hidden="1">
      <c r="A255" s="142" t="s">
        <v>54</v>
      </c>
      <c r="B255" s="143" t="s">
        <v>897</v>
      </c>
      <c r="C255" s="80" t="s">
        <v>404</v>
      </c>
      <c r="D255" s="77" t="s">
        <v>1194</v>
      </c>
      <c r="E255" s="78" t="s">
        <v>310</v>
      </c>
      <c r="F255" s="78" t="s">
        <v>438</v>
      </c>
      <c r="G255" s="142" t="s">
        <v>123</v>
      </c>
      <c r="H255" s="163" t="s">
        <v>892</v>
      </c>
      <c r="I255" s="142" t="s">
        <v>935</v>
      </c>
      <c r="J255" s="145">
        <v>0</v>
      </c>
      <c r="K255" s="145">
        <v>0</v>
      </c>
      <c r="L255" s="145">
        <v>0</v>
      </c>
      <c r="M255" s="48" t="s">
        <v>316</v>
      </c>
    </row>
    <row r="256" spans="1:13" s="164" customFormat="1" ht="45" hidden="1">
      <c r="A256" s="142" t="s">
        <v>54</v>
      </c>
      <c r="B256" s="143" t="s">
        <v>1010</v>
      </c>
      <c r="C256" s="169"/>
      <c r="D256" s="169"/>
      <c r="E256" s="169"/>
      <c r="F256" s="169"/>
      <c r="G256" s="142"/>
      <c r="H256" s="163" t="s">
        <v>1072</v>
      </c>
      <c r="I256" s="142"/>
      <c r="J256" s="145">
        <v>0</v>
      </c>
      <c r="K256" s="145">
        <v>0</v>
      </c>
      <c r="L256" s="145">
        <v>0</v>
      </c>
      <c r="M256" s="48"/>
    </row>
    <row r="257" spans="1:13" s="171" customFormat="1" ht="45" hidden="1">
      <c r="A257" s="142" t="s">
        <v>54</v>
      </c>
      <c r="B257" s="143" t="s">
        <v>969</v>
      </c>
      <c r="C257" s="80"/>
      <c r="D257" s="77" t="s">
        <v>1203</v>
      </c>
      <c r="E257" s="78" t="s">
        <v>373</v>
      </c>
      <c r="F257" s="78" t="s">
        <v>338</v>
      </c>
      <c r="G257" s="142"/>
      <c r="H257" s="163" t="s">
        <v>891</v>
      </c>
      <c r="I257" s="142"/>
      <c r="J257" s="145">
        <v>0</v>
      </c>
      <c r="K257" s="145">
        <v>0</v>
      </c>
      <c r="L257" s="145">
        <v>0</v>
      </c>
      <c r="M257" s="48"/>
    </row>
    <row r="258" spans="1:13" s="171" customFormat="1" ht="67.5" hidden="1">
      <c r="A258" s="142" t="s">
        <v>54</v>
      </c>
      <c r="B258" s="143" t="s">
        <v>639</v>
      </c>
      <c r="C258" s="80" t="s">
        <v>470</v>
      </c>
      <c r="D258" s="77" t="s">
        <v>1194</v>
      </c>
      <c r="E258" s="78" t="s">
        <v>310</v>
      </c>
      <c r="F258" s="78" t="s">
        <v>438</v>
      </c>
      <c r="G258" s="142" t="s">
        <v>168</v>
      </c>
      <c r="H258" s="163" t="s">
        <v>891</v>
      </c>
      <c r="I258" s="142" t="s">
        <v>3</v>
      </c>
      <c r="J258" s="145">
        <v>0</v>
      </c>
      <c r="K258" s="145">
        <v>0</v>
      </c>
      <c r="L258" s="145">
        <v>0</v>
      </c>
      <c r="M258" s="48" t="s">
        <v>316</v>
      </c>
    </row>
    <row r="259" spans="1:13" s="164" customFormat="1" ht="67.5">
      <c r="A259" s="142" t="s">
        <v>54</v>
      </c>
      <c r="B259" s="143" t="s">
        <v>1011</v>
      </c>
      <c r="C259" s="169"/>
      <c r="D259" s="169"/>
      <c r="E259" s="169"/>
      <c r="F259" s="169"/>
      <c r="G259" s="142"/>
      <c r="H259" s="163" t="s">
        <v>1073</v>
      </c>
      <c r="I259" s="142"/>
      <c r="J259" s="145">
        <v>21008.44253</v>
      </c>
      <c r="K259" s="145">
        <v>0</v>
      </c>
      <c r="L259" s="145">
        <v>0</v>
      </c>
      <c r="M259" s="48"/>
    </row>
    <row r="260" spans="1:13" s="171" customFormat="1" ht="45">
      <c r="A260" s="142" t="s">
        <v>54</v>
      </c>
      <c r="B260" s="143" t="s">
        <v>899</v>
      </c>
      <c r="C260" s="80"/>
      <c r="D260" s="77" t="s">
        <v>1203</v>
      </c>
      <c r="E260" s="78" t="s">
        <v>445</v>
      </c>
      <c r="F260" s="78" t="s">
        <v>338</v>
      </c>
      <c r="G260" s="142"/>
      <c r="H260" s="163" t="s">
        <v>890</v>
      </c>
      <c r="I260" s="142"/>
      <c r="J260" s="145">
        <v>19143</v>
      </c>
      <c r="K260" s="145">
        <v>0</v>
      </c>
      <c r="L260" s="145">
        <v>0</v>
      </c>
      <c r="M260" s="48"/>
    </row>
    <row r="261" spans="1:13" s="171" customFormat="1" ht="67.5">
      <c r="A261" s="142" t="s">
        <v>54</v>
      </c>
      <c r="B261" s="143" t="s">
        <v>639</v>
      </c>
      <c r="C261" s="80" t="s">
        <v>525</v>
      </c>
      <c r="D261" s="77" t="s">
        <v>1216</v>
      </c>
      <c r="E261" s="78" t="s">
        <v>310</v>
      </c>
      <c r="F261" s="78" t="s">
        <v>908</v>
      </c>
      <c r="G261" s="142" t="s">
        <v>76</v>
      </c>
      <c r="H261" s="163" t="s">
        <v>890</v>
      </c>
      <c r="I261" s="142" t="s">
        <v>3</v>
      </c>
      <c r="J261" s="145">
        <v>19143</v>
      </c>
      <c r="K261" s="145">
        <v>0</v>
      </c>
      <c r="L261" s="145">
        <v>0</v>
      </c>
      <c r="M261" s="48" t="s">
        <v>316</v>
      </c>
    </row>
    <row r="262" spans="1:13" s="171" customFormat="1" ht="45">
      <c r="A262" s="142" t="s">
        <v>54</v>
      </c>
      <c r="B262" s="143" t="s">
        <v>899</v>
      </c>
      <c r="C262" s="80"/>
      <c r="D262" s="77" t="s">
        <v>1203</v>
      </c>
      <c r="E262" s="78" t="s">
        <v>445</v>
      </c>
      <c r="F262" s="78" t="s">
        <v>338</v>
      </c>
      <c r="G262" s="142"/>
      <c r="H262" s="163" t="s">
        <v>889</v>
      </c>
      <c r="I262" s="142"/>
      <c r="J262" s="145">
        <v>1865.44253</v>
      </c>
      <c r="K262" s="145">
        <v>0</v>
      </c>
      <c r="L262" s="145">
        <v>0</v>
      </c>
      <c r="M262" s="48"/>
    </row>
    <row r="263" spans="1:13" s="171" customFormat="1" ht="67.5">
      <c r="A263" s="142" t="s">
        <v>54</v>
      </c>
      <c r="B263" s="143" t="s">
        <v>639</v>
      </c>
      <c r="C263" s="80" t="s">
        <v>525</v>
      </c>
      <c r="D263" s="77" t="s">
        <v>1217</v>
      </c>
      <c r="E263" s="78" t="s">
        <v>310</v>
      </c>
      <c r="F263" s="78" t="s">
        <v>908</v>
      </c>
      <c r="G263" s="142" t="s">
        <v>76</v>
      </c>
      <c r="H263" s="163" t="s">
        <v>889</v>
      </c>
      <c r="I263" s="142" t="s">
        <v>3</v>
      </c>
      <c r="J263" s="145">
        <v>1865.44253</v>
      </c>
      <c r="K263" s="145">
        <v>0</v>
      </c>
      <c r="L263" s="145">
        <v>0</v>
      </c>
      <c r="M263" s="48" t="s">
        <v>316</v>
      </c>
    </row>
    <row r="264" spans="1:13" s="164" customFormat="1" ht="56.25">
      <c r="A264" s="142" t="s">
        <v>54</v>
      </c>
      <c r="B264" s="143" t="s">
        <v>1012</v>
      </c>
      <c r="C264" s="169"/>
      <c r="D264" s="169"/>
      <c r="E264" s="169"/>
      <c r="F264" s="169"/>
      <c r="G264" s="142"/>
      <c r="H264" s="163" t="s">
        <v>1074</v>
      </c>
      <c r="I264" s="142"/>
      <c r="J264" s="145">
        <v>6613.7789499999999</v>
      </c>
      <c r="K264" s="145">
        <v>0</v>
      </c>
      <c r="L264" s="145">
        <v>0</v>
      </c>
      <c r="M264" s="48"/>
    </row>
    <row r="265" spans="1:13" s="171" customFormat="1" ht="67.5">
      <c r="A265" s="142" t="s">
        <v>54</v>
      </c>
      <c r="B265" s="143" t="s">
        <v>970</v>
      </c>
      <c r="C265" s="80"/>
      <c r="D265" s="77" t="s">
        <v>1203</v>
      </c>
      <c r="E265" s="78" t="s">
        <v>445</v>
      </c>
      <c r="F265" s="78" t="s">
        <v>338</v>
      </c>
      <c r="G265" s="142"/>
      <c r="H265" s="163" t="s">
        <v>94</v>
      </c>
      <c r="I265" s="142"/>
      <c r="J265" s="145">
        <v>4184.2</v>
      </c>
      <c r="K265" s="145">
        <v>0</v>
      </c>
      <c r="L265" s="145">
        <v>0</v>
      </c>
      <c r="M265" s="48"/>
    </row>
    <row r="266" spans="1:13" s="171" customFormat="1" ht="67.5">
      <c r="A266" s="142" t="s">
        <v>54</v>
      </c>
      <c r="B266" s="143" t="s">
        <v>639</v>
      </c>
      <c r="C266" s="80" t="s">
        <v>525</v>
      </c>
      <c r="D266" s="77" t="s">
        <v>1216</v>
      </c>
      <c r="E266" s="78" t="s">
        <v>310</v>
      </c>
      <c r="F266" s="78" t="s">
        <v>908</v>
      </c>
      <c r="G266" s="142" t="s">
        <v>76</v>
      </c>
      <c r="H266" s="163" t="s">
        <v>94</v>
      </c>
      <c r="I266" s="142" t="s">
        <v>3</v>
      </c>
      <c r="J266" s="145">
        <v>4184.2</v>
      </c>
      <c r="K266" s="145">
        <v>0</v>
      </c>
      <c r="L266" s="145">
        <v>0</v>
      </c>
      <c r="M266" s="48" t="s">
        <v>316</v>
      </c>
    </row>
    <row r="267" spans="1:13" s="171" customFormat="1" ht="45">
      <c r="A267" s="142" t="s">
        <v>54</v>
      </c>
      <c r="B267" s="143" t="s">
        <v>1154</v>
      </c>
      <c r="C267" s="80"/>
      <c r="D267" s="77" t="s">
        <v>1203</v>
      </c>
      <c r="E267" s="78" t="s">
        <v>445</v>
      </c>
      <c r="F267" s="78" t="s">
        <v>338</v>
      </c>
      <c r="G267" s="142"/>
      <c r="H267" s="163" t="s">
        <v>1140</v>
      </c>
      <c r="I267" s="142"/>
      <c r="J267" s="145">
        <v>2429.5789500000001</v>
      </c>
      <c r="K267" s="145">
        <v>0</v>
      </c>
      <c r="L267" s="145">
        <v>0</v>
      </c>
      <c r="M267" s="48"/>
    </row>
    <row r="268" spans="1:13" s="171" customFormat="1" ht="67.5">
      <c r="A268" s="142" t="s">
        <v>54</v>
      </c>
      <c r="B268" s="143" t="s">
        <v>639</v>
      </c>
      <c r="C268" s="80" t="s">
        <v>525</v>
      </c>
      <c r="D268" s="77" t="s">
        <v>1216</v>
      </c>
      <c r="E268" s="78" t="s">
        <v>310</v>
      </c>
      <c r="F268" s="78" t="s">
        <v>908</v>
      </c>
      <c r="G268" s="142" t="s">
        <v>76</v>
      </c>
      <c r="H268" s="163" t="s">
        <v>1140</v>
      </c>
      <c r="I268" s="142" t="s">
        <v>3</v>
      </c>
      <c r="J268" s="145">
        <v>121.47895</v>
      </c>
      <c r="K268" s="145">
        <v>0</v>
      </c>
      <c r="L268" s="145">
        <v>0</v>
      </c>
      <c r="M268" s="48" t="s">
        <v>316</v>
      </c>
    </row>
    <row r="269" spans="1:13" s="171" customFormat="1" ht="67.5">
      <c r="A269" s="142" t="s">
        <v>54</v>
      </c>
      <c r="B269" s="143" t="s">
        <v>639</v>
      </c>
      <c r="C269" s="80" t="s">
        <v>525</v>
      </c>
      <c r="D269" s="77" t="s">
        <v>1216</v>
      </c>
      <c r="E269" s="78" t="s">
        <v>310</v>
      </c>
      <c r="F269" s="78" t="s">
        <v>908</v>
      </c>
      <c r="G269" s="142" t="s">
        <v>76</v>
      </c>
      <c r="H269" s="163" t="s">
        <v>1140</v>
      </c>
      <c r="I269" s="142" t="s">
        <v>3</v>
      </c>
      <c r="J269" s="145">
        <v>2308.1</v>
      </c>
      <c r="K269" s="145">
        <v>0</v>
      </c>
      <c r="L269" s="145">
        <v>0</v>
      </c>
      <c r="M269" s="48" t="s">
        <v>316</v>
      </c>
    </row>
    <row r="270" spans="1:13" s="164" customFormat="1" ht="45">
      <c r="A270" s="142" t="s">
        <v>54</v>
      </c>
      <c r="B270" s="143" t="s">
        <v>1013</v>
      </c>
      <c r="C270" s="169"/>
      <c r="D270" s="169"/>
      <c r="E270" s="169"/>
      <c r="F270" s="169"/>
      <c r="G270" s="142"/>
      <c r="H270" s="163" t="s">
        <v>1075</v>
      </c>
      <c r="I270" s="142"/>
      <c r="J270" s="145">
        <v>4011.4742799999999</v>
      </c>
      <c r="K270" s="145">
        <v>0</v>
      </c>
      <c r="L270" s="145">
        <v>0</v>
      </c>
      <c r="M270" s="48"/>
    </row>
    <row r="271" spans="1:13" s="171" customFormat="1" ht="45">
      <c r="A271" s="142" t="s">
        <v>54</v>
      </c>
      <c r="B271" s="143" t="s">
        <v>971</v>
      </c>
      <c r="C271" s="80"/>
      <c r="D271" s="77" t="s">
        <v>1203</v>
      </c>
      <c r="E271" s="78" t="s">
        <v>445</v>
      </c>
      <c r="F271" s="78" t="s">
        <v>338</v>
      </c>
      <c r="G271" s="142"/>
      <c r="H271" s="163" t="s">
        <v>934</v>
      </c>
      <c r="I271" s="142"/>
      <c r="J271" s="145">
        <v>4011.4742799999999</v>
      </c>
      <c r="K271" s="145">
        <v>0</v>
      </c>
      <c r="L271" s="145">
        <v>0</v>
      </c>
      <c r="M271" s="48"/>
    </row>
    <row r="272" spans="1:13" s="171" customFormat="1" ht="67.5">
      <c r="A272" s="142" t="s">
        <v>54</v>
      </c>
      <c r="B272" s="143" t="s">
        <v>639</v>
      </c>
      <c r="C272" s="80" t="s">
        <v>525</v>
      </c>
      <c r="D272" s="77" t="s">
        <v>1216</v>
      </c>
      <c r="E272" s="78" t="s">
        <v>310</v>
      </c>
      <c r="F272" s="78" t="s">
        <v>908</v>
      </c>
      <c r="G272" s="142" t="s">
        <v>76</v>
      </c>
      <c r="H272" s="163" t="s">
        <v>934</v>
      </c>
      <c r="I272" s="142" t="s">
        <v>3</v>
      </c>
      <c r="J272" s="145">
        <v>4011.4742799999999</v>
      </c>
      <c r="K272" s="145">
        <v>0</v>
      </c>
      <c r="L272" s="145">
        <v>0</v>
      </c>
      <c r="M272" s="48" t="s">
        <v>316</v>
      </c>
    </row>
    <row r="273" spans="1:13" s="164" customFormat="1" ht="33.75">
      <c r="A273" s="142" t="s">
        <v>54</v>
      </c>
      <c r="B273" s="143" t="s">
        <v>1014</v>
      </c>
      <c r="C273" s="169"/>
      <c r="D273" s="169"/>
      <c r="E273" s="169"/>
      <c r="F273" s="169"/>
      <c r="G273" s="142"/>
      <c r="H273" s="163" t="s">
        <v>1076</v>
      </c>
      <c r="I273" s="142"/>
      <c r="J273" s="145">
        <v>4111.6418100000001</v>
      </c>
      <c r="K273" s="145">
        <v>1250</v>
      </c>
      <c r="L273" s="145">
        <v>1250</v>
      </c>
      <c r="M273" s="48"/>
    </row>
    <row r="274" spans="1:13" s="171" customFormat="1" ht="45">
      <c r="A274" s="142" t="s">
        <v>54</v>
      </c>
      <c r="B274" s="143" t="s">
        <v>703</v>
      </c>
      <c r="C274" s="80"/>
      <c r="D274" s="77" t="s">
        <v>1203</v>
      </c>
      <c r="E274" s="78" t="s">
        <v>445</v>
      </c>
      <c r="F274" s="78" t="s">
        <v>338</v>
      </c>
      <c r="G274" s="142"/>
      <c r="H274" s="163" t="s">
        <v>95</v>
      </c>
      <c r="I274" s="142"/>
      <c r="J274" s="145">
        <v>1250</v>
      </c>
      <c r="K274" s="145">
        <v>1250</v>
      </c>
      <c r="L274" s="145">
        <v>1250</v>
      </c>
      <c r="M274" s="48"/>
    </row>
    <row r="275" spans="1:13" s="171" customFormat="1" ht="101.25">
      <c r="A275" s="142" t="s">
        <v>54</v>
      </c>
      <c r="B275" s="143" t="s">
        <v>639</v>
      </c>
      <c r="C275" s="80" t="s">
        <v>444</v>
      </c>
      <c r="D275" s="77" t="s">
        <v>1218</v>
      </c>
      <c r="E275" s="78" t="s">
        <v>310</v>
      </c>
      <c r="F275" s="78" t="s">
        <v>500</v>
      </c>
      <c r="G275" s="142" t="s">
        <v>76</v>
      </c>
      <c r="H275" s="163" t="s">
        <v>95</v>
      </c>
      <c r="I275" s="142" t="s">
        <v>3</v>
      </c>
      <c r="J275" s="145">
        <v>1250</v>
      </c>
      <c r="K275" s="145">
        <v>1250</v>
      </c>
      <c r="L275" s="145">
        <v>1250</v>
      </c>
      <c r="M275" s="48" t="s">
        <v>316</v>
      </c>
    </row>
    <row r="276" spans="1:13" s="171" customFormat="1" ht="45">
      <c r="A276" s="142" t="s">
        <v>54</v>
      </c>
      <c r="B276" s="143" t="s">
        <v>1155</v>
      </c>
      <c r="C276" s="80"/>
      <c r="D276" s="77" t="s">
        <v>1203</v>
      </c>
      <c r="E276" s="78" t="s">
        <v>445</v>
      </c>
      <c r="F276" s="78" t="s">
        <v>338</v>
      </c>
      <c r="G276" s="142"/>
      <c r="H276" s="163" t="s">
        <v>1139</v>
      </c>
      <c r="I276" s="142"/>
      <c r="J276" s="145">
        <v>2224.3238099999999</v>
      </c>
      <c r="K276" s="145">
        <v>0</v>
      </c>
      <c r="L276" s="145">
        <v>0</v>
      </c>
      <c r="M276" s="48"/>
    </row>
    <row r="277" spans="1:13" s="171" customFormat="1" ht="101.25">
      <c r="A277" s="142" t="s">
        <v>54</v>
      </c>
      <c r="B277" s="143" t="s">
        <v>639</v>
      </c>
      <c r="C277" s="80" t="s">
        <v>444</v>
      </c>
      <c r="D277" s="77" t="s">
        <v>1218</v>
      </c>
      <c r="E277" s="78" t="s">
        <v>310</v>
      </c>
      <c r="F277" s="78" t="s">
        <v>500</v>
      </c>
      <c r="G277" s="142" t="s">
        <v>76</v>
      </c>
      <c r="H277" s="163" t="s">
        <v>1139</v>
      </c>
      <c r="I277" s="142" t="s">
        <v>3</v>
      </c>
      <c r="J277" s="145">
        <v>2224.3238099999999</v>
      </c>
      <c r="K277" s="145">
        <v>0</v>
      </c>
      <c r="L277" s="145">
        <v>0</v>
      </c>
      <c r="M277" s="48" t="s">
        <v>316</v>
      </c>
    </row>
    <row r="278" spans="1:13" s="171" customFormat="1" ht="45">
      <c r="A278" s="142" t="s">
        <v>54</v>
      </c>
      <c r="B278" s="143" t="s">
        <v>972</v>
      </c>
      <c r="C278" s="80"/>
      <c r="D278" s="77" t="s">
        <v>1203</v>
      </c>
      <c r="E278" s="78" t="s">
        <v>445</v>
      </c>
      <c r="F278" s="78" t="s">
        <v>338</v>
      </c>
      <c r="G278" s="142"/>
      <c r="H278" s="163" t="s">
        <v>933</v>
      </c>
      <c r="I278" s="142"/>
      <c r="J278" s="145">
        <v>572</v>
      </c>
      <c r="K278" s="145">
        <v>0</v>
      </c>
      <c r="L278" s="145">
        <v>0</v>
      </c>
      <c r="M278" s="48"/>
    </row>
    <row r="279" spans="1:13" s="171" customFormat="1" ht="101.25">
      <c r="A279" s="142" t="s">
        <v>54</v>
      </c>
      <c r="B279" s="143" t="s">
        <v>639</v>
      </c>
      <c r="C279" s="80" t="s">
        <v>444</v>
      </c>
      <c r="D279" s="77" t="s">
        <v>1218</v>
      </c>
      <c r="E279" s="78" t="s">
        <v>310</v>
      </c>
      <c r="F279" s="78" t="s">
        <v>500</v>
      </c>
      <c r="G279" s="142" t="s">
        <v>76</v>
      </c>
      <c r="H279" s="163" t="s">
        <v>933</v>
      </c>
      <c r="I279" s="142" t="s">
        <v>3</v>
      </c>
      <c r="J279" s="145">
        <v>572</v>
      </c>
      <c r="K279" s="145">
        <v>0</v>
      </c>
      <c r="L279" s="145">
        <v>0</v>
      </c>
      <c r="M279" s="48" t="s">
        <v>316</v>
      </c>
    </row>
    <row r="280" spans="1:13" s="171" customFormat="1" ht="45">
      <c r="A280" s="142" t="s">
        <v>54</v>
      </c>
      <c r="B280" s="143" t="s">
        <v>973</v>
      </c>
      <c r="C280" s="80"/>
      <c r="D280" s="77" t="s">
        <v>1203</v>
      </c>
      <c r="E280" s="78" t="s">
        <v>445</v>
      </c>
      <c r="F280" s="78" t="s">
        <v>338</v>
      </c>
      <c r="G280" s="142"/>
      <c r="H280" s="163" t="s">
        <v>932</v>
      </c>
      <c r="I280" s="142"/>
      <c r="J280" s="145">
        <v>65.317999999999998</v>
      </c>
      <c r="K280" s="145">
        <v>0</v>
      </c>
      <c r="L280" s="145">
        <v>0</v>
      </c>
      <c r="M280" s="48"/>
    </row>
    <row r="281" spans="1:13" s="171" customFormat="1" ht="101.25">
      <c r="A281" s="142" t="s">
        <v>54</v>
      </c>
      <c r="B281" s="143" t="s">
        <v>639</v>
      </c>
      <c r="C281" s="80" t="s">
        <v>444</v>
      </c>
      <c r="D281" s="77" t="s">
        <v>1218</v>
      </c>
      <c r="E281" s="78" t="s">
        <v>310</v>
      </c>
      <c r="F281" s="78" t="s">
        <v>500</v>
      </c>
      <c r="G281" s="142" t="s">
        <v>76</v>
      </c>
      <c r="H281" s="163" t="s">
        <v>932</v>
      </c>
      <c r="I281" s="142" t="s">
        <v>3</v>
      </c>
      <c r="J281" s="145">
        <v>65.317999999999998</v>
      </c>
      <c r="K281" s="145">
        <v>0</v>
      </c>
      <c r="L281" s="145">
        <v>0</v>
      </c>
      <c r="M281" s="48" t="s">
        <v>316</v>
      </c>
    </row>
    <row r="282" spans="1:13" s="164" customFormat="1" ht="56.25">
      <c r="A282" s="142" t="s">
        <v>54</v>
      </c>
      <c r="B282" s="143" t="s">
        <v>1015</v>
      </c>
      <c r="C282" s="169"/>
      <c r="D282" s="169"/>
      <c r="E282" s="169"/>
      <c r="F282" s="169"/>
      <c r="G282" s="142"/>
      <c r="H282" s="163" t="s">
        <v>1077</v>
      </c>
      <c r="I282" s="142"/>
      <c r="J282" s="145">
        <v>20239.97265</v>
      </c>
      <c r="K282" s="145">
        <v>11524.532999999999</v>
      </c>
      <c r="L282" s="145">
        <v>14521.53</v>
      </c>
      <c r="M282" s="48"/>
    </row>
    <row r="283" spans="1:13" s="171" customFormat="1" ht="67.5">
      <c r="A283" s="142" t="s">
        <v>54</v>
      </c>
      <c r="B283" s="143" t="s">
        <v>704</v>
      </c>
      <c r="C283" s="80"/>
      <c r="D283" s="77" t="s">
        <v>1203</v>
      </c>
      <c r="E283" s="78" t="s">
        <v>445</v>
      </c>
      <c r="F283" s="78" t="s">
        <v>338</v>
      </c>
      <c r="G283" s="142"/>
      <c r="H283" s="163" t="s">
        <v>96</v>
      </c>
      <c r="I283" s="142"/>
      <c r="J283" s="145">
        <v>2832.93</v>
      </c>
      <c r="K283" s="145">
        <v>2832.93</v>
      </c>
      <c r="L283" s="145">
        <v>2832.93</v>
      </c>
      <c r="M283" s="48"/>
    </row>
    <row r="284" spans="1:13" s="171" customFormat="1" ht="101.25">
      <c r="A284" s="142" t="s">
        <v>54</v>
      </c>
      <c r="B284" s="143" t="s">
        <v>639</v>
      </c>
      <c r="C284" s="80" t="s">
        <v>444</v>
      </c>
      <c r="D284" s="77" t="s">
        <v>1218</v>
      </c>
      <c r="E284" s="78" t="s">
        <v>310</v>
      </c>
      <c r="F284" s="78" t="s">
        <v>500</v>
      </c>
      <c r="G284" s="142" t="s">
        <v>76</v>
      </c>
      <c r="H284" s="163" t="s">
        <v>96</v>
      </c>
      <c r="I284" s="142" t="s">
        <v>3</v>
      </c>
      <c r="J284" s="145">
        <v>2832.93</v>
      </c>
      <c r="K284" s="145">
        <v>2832.93</v>
      </c>
      <c r="L284" s="145">
        <v>2832.93</v>
      </c>
      <c r="M284" s="48" t="s">
        <v>316</v>
      </c>
    </row>
    <row r="285" spans="1:13" s="171" customFormat="1" ht="45">
      <c r="A285" s="142" t="s">
        <v>54</v>
      </c>
      <c r="B285" s="143" t="s">
        <v>705</v>
      </c>
      <c r="C285" s="80"/>
      <c r="D285" s="77" t="s">
        <v>1203</v>
      </c>
      <c r="E285" s="78" t="s">
        <v>445</v>
      </c>
      <c r="F285" s="78" t="s">
        <v>338</v>
      </c>
      <c r="G285" s="142"/>
      <c r="H285" s="163" t="s">
        <v>97</v>
      </c>
      <c r="I285" s="142"/>
      <c r="J285" s="145">
        <v>12639.40934</v>
      </c>
      <c r="K285" s="145">
        <v>8691.6029999999992</v>
      </c>
      <c r="L285" s="145">
        <v>11688.6</v>
      </c>
      <c r="M285" s="48"/>
    </row>
    <row r="286" spans="1:13" s="171" customFormat="1" ht="101.25">
      <c r="A286" s="142" t="s">
        <v>54</v>
      </c>
      <c r="B286" s="143" t="s">
        <v>665</v>
      </c>
      <c r="C286" s="80" t="s">
        <v>444</v>
      </c>
      <c r="D286" s="77" t="s">
        <v>1218</v>
      </c>
      <c r="E286" s="78" t="s">
        <v>310</v>
      </c>
      <c r="F286" s="78" t="s">
        <v>500</v>
      </c>
      <c r="G286" s="142" t="s">
        <v>76</v>
      </c>
      <c r="H286" s="163" t="s">
        <v>97</v>
      </c>
      <c r="I286" s="142" t="s">
        <v>45</v>
      </c>
      <c r="J286" s="145">
        <v>11688.6</v>
      </c>
      <c r="K286" s="145">
        <v>8691.6029999999992</v>
      </c>
      <c r="L286" s="145">
        <v>11688.6</v>
      </c>
      <c r="M286" s="48" t="s">
        <v>316</v>
      </c>
    </row>
    <row r="287" spans="1:13" s="171" customFormat="1" ht="45">
      <c r="A287" s="142" t="s">
        <v>54</v>
      </c>
      <c r="B287" s="143" t="s">
        <v>974</v>
      </c>
      <c r="C287" s="80"/>
      <c r="D287" s="77" t="s">
        <v>1203</v>
      </c>
      <c r="E287" s="78" t="s">
        <v>445</v>
      </c>
      <c r="F287" s="78" t="s">
        <v>338</v>
      </c>
      <c r="G287" s="142"/>
      <c r="H287" s="163" t="s">
        <v>1138</v>
      </c>
      <c r="I287" s="142"/>
      <c r="J287" s="145">
        <v>4767.6333099999993</v>
      </c>
      <c r="K287" s="145">
        <v>0</v>
      </c>
      <c r="L287" s="145">
        <v>0</v>
      </c>
      <c r="M287" s="48"/>
    </row>
    <row r="288" spans="1:13" s="171" customFormat="1" ht="101.25">
      <c r="A288" s="142" t="s">
        <v>54</v>
      </c>
      <c r="B288" s="143" t="s">
        <v>639</v>
      </c>
      <c r="C288" s="80" t="s">
        <v>444</v>
      </c>
      <c r="D288" s="77" t="s">
        <v>1218</v>
      </c>
      <c r="E288" s="78" t="s">
        <v>310</v>
      </c>
      <c r="F288" s="78" t="s">
        <v>500</v>
      </c>
      <c r="G288" s="142" t="s">
        <v>76</v>
      </c>
      <c r="H288" s="163" t="s">
        <v>1138</v>
      </c>
      <c r="I288" s="142" t="s">
        <v>3</v>
      </c>
      <c r="J288" s="145">
        <v>4767.6333099999993</v>
      </c>
      <c r="K288" s="145">
        <v>0</v>
      </c>
      <c r="L288" s="145">
        <v>0</v>
      </c>
      <c r="M288" s="48" t="s">
        <v>316</v>
      </c>
    </row>
    <row r="289" spans="1:13" s="156" customFormat="1" ht="56.25">
      <c r="A289" s="165" t="s">
        <v>98</v>
      </c>
      <c r="B289" s="166" t="s">
        <v>706</v>
      </c>
      <c r="C289" s="161"/>
      <c r="D289" s="161"/>
      <c r="E289" s="161"/>
      <c r="F289" s="161"/>
      <c r="G289" s="165"/>
      <c r="H289" s="167"/>
      <c r="I289" s="165"/>
      <c r="J289" s="168">
        <v>71444.423439999999</v>
      </c>
      <c r="K289" s="168">
        <v>62760.142</v>
      </c>
      <c r="L289" s="168">
        <v>65237.764000000003</v>
      </c>
      <c r="M289" s="162"/>
    </row>
    <row r="290" spans="1:13" s="164" customFormat="1" ht="45">
      <c r="A290" s="142" t="s">
        <v>98</v>
      </c>
      <c r="B290" s="143" t="s">
        <v>1016</v>
      </c>
      <c r="C290" s="169"/>
      <c r="D290" s="169"/>
      <c r="E290" s="169"/>
      <c r="F290" s="169"/>
      <c r="G290" s="142"/>
      <c r="H290" s="163" t="s">
        <v>1078</v>
      </c>
      <c r="I290" s="142"/>
      <c r="J290" s="145">
        <v>68320.478700000007</v>
      </c>
      <c r="K290" s="145">
        <v>62238.961000000003</v>
      </c>
      <c r="L290" s="145">
        <v>65237.764000000003</v>
      </c>
      <c r="M290" s="48"/>
    </row>
    <row r="291" spans="1:13" s="171" customFormat="1" ht="45">
      <c r="A291" s="142" t="s">
        <v>98</v>
      </c>
      <c r="B291" s="143" t="s">
        <v>649</v>
      </c>
      <c r="C291" s="34"/>
      <c r="D291" s="77" t="s">
        <v>1203</v>
      </c>
      <c r="E291" s="78" t="s">
        <v>323</v>
      </c>
      <c r="F291" s="78" t="s">
        <v>338</v>
      </c>
      <c r="G291" s="142"/>
      <c r="H291" s="163" t="s">
        <v>99</v>
      </c>
      <c r="I291" s="142"/>
      <c r="J291" s="145">
        <v>67080.747239999997</v>
      </c>
      <c r="K291" s="145">
        <v>61488.961000000003</v>
      </c>
      <c r="L291" s="145">
        <v>64237.764000000003</v>
      </c>
      <c r="M291" s="48"/>
    </row>
    <row r="292" spans="1:13" s="171" customFormat="1" ht="157.5">
      <c r="A292" s="142" t="s">
        <v>98</v>
      </c>
      <c r="B292" s="143" t="s">
        <v>650</v>
      </c>
      <c r="C292" s="34" t="s">
        <v>327</v>
      </c>
      <c r="D292" s="77" t="s">
        <v>1263</v>
      </c>
      <c r="E292" s="78" t="s">
        <v>310</v>
      </c>
      <c r="F292" s="78" t="s">
        <v>335</v>
      </c>
      <c r="G292" s="142" t="s">
        <v>16</v>
      </c>
      <c r="H292" s="163" t="s">
        <v>99</v>
      </c>
      <c r="I292" s="142" t="s">
        <v>17</v>
      </c>
      <c r="J292" s="145">
        <v>41659.160750000003</v>
      </c>
      <c r="K292" s="145">
        <v>41742.222000000002</v>
      </c>
      <c r="L292" s="145">
        <v>42263.402999999998</v>
      </c>
      <c r="M292" s="48" t="s">
        <v>308</v>
      </c>
    </row>
    <row r="293" spans="1:13" s="171" customFormat="1" ht="101.25">
      <c r="A293" s="142" t="s">
        <v>98</v>
      </c>
      <c r="B293" s="143" t="s">
        <v>651</v>
      </c>
      <c r="C293" s="34" t="s">
        <v>327</v>
      </c>
      <c r="D293" s="81" t="s">
        <v>1108</v>
      </c>
      <c r="E293" s="78" t="s">
        <v>310</v>
      </c>
      <c r="F293" s="78" t="s">
        <v>337</v>
      </c>
      <c r="G293" s="142" t="s">
        <v>16</v>
      </c>
      <c r="H293" s="163" t="s">
        <v>99</v>
      </c>
      <c r="I293" s="142" t="s">
        <v>18</v>
      </c>
      <c r="J293" s="145">
        <v>1.2</v>
      </c>
      <c r="K293" s="145">
        <v>0</v>
      </c>
      <c r="L293" s="145">
        <v>0</v>
      </c>
      <c r="M293" s="48" t="s">
        <v>316</v>
      </c>
    </row>
    <row r="294" spans="1:13" s="171" customFormat="1" ht="157.5">
      <c r="A294" s="142" t="s">
        <v>98</v>
      </c>
      <c r="B294" s="143" t="s">
        <v>652</v>
      </c>
      <c r="C294" s="34" t="s">
        <v>327</v>
      </c>
      <c r="D294" s="77" t="s">
        <v>1263</v>
      </c>
      <c r="E294" s="78" t="s">
        <v>310</v>
      </c>
      <c r="F294" s="78" t="s">
        <v>335</v>
      </c>
      <c r="G294" s="142" t="s">
        <v>16</v>
      </c>
      <c r="H294" s="163" t="s">
        <v>99</v>
      </c>
      <c r="I294" s="142" t="s">
        <v>19</v>
      </c>
      <c r="J294" s="145">
        <v>12579.866830000001</v>
      </c>
      <c r="K294" s="145">
        <v>12763.548000000001</v>
      </c>
      <c r="L294" s="145">
        <v>12763.548000000001</v>
      </c>
      <c r="M294" s="48" t="s">
        <v>308</v>
      </c>
    </row>
    <row r="295" spans="1:13" s="171" customFormat="1" ht="67.5">
      <c r="A295" s="142" t="s">
        <v>98</v>
      </c>
      <c r="B295" s="143" t="s">
        <v>639</v>
      </c>
      <c r="C295" s="34" t="s">
        <v>327</v>
      </c>
      <c r="D295" s="7" t="s">
        <v>1264</v>
      </c>
      <c r="E295" s="78" t="s">
        <v>310</v>
      </c>
      <c r="F295" s="6" t="s">
        <v>519</v>
      </c>
      <c r="G295" s="142" t="s">
        <v>16</v>
      </c>
      <c r="H295" s="163" t="s">
        <v>99</v>
      </c>
      <c r="I295" s="142" t="s">
        <v>3</v>
      </c>
      <c r="J295" s="145">
        <v>4233.1422400000001</v>
      </c>
      <c r="K295" s="145">
        <v>2071.2449999999999</v>
      </c>
      <c r="L295" s="145">
        <v>2764.9679999999998</v>
      </c>
      <c r="M295" s="48" t="s">
        <v>316</v>
      </c>
    </row>
    <row r="296" spans="1:13" s="171" customFormat="1" ht="67.5">
      <c r="A296" s="142" t="s">
        <v>98</v>
      </c>
      <c r="B296" s="143" t="s">
        <v>665</v>
      </c>
      <c r="C296" s="34" t="s">
        <v>327</v>
      </c>
      <c r="D296" s="7" t="s">
        <v>1264</v>
      </c>
      <c r="E296" s="78" t="s">
        <v>310</v>
      </c>
      <c r="F296" s="6" t="s">
        <v>519</v>
      </c>
      <c r="G296" s="142" t="s">
        <v>16</v>
      </c>
      <c r="H296" s="163" t="s">
        <v>99</v>
      </c>
      <c r="I296" s="142" t="s">
        <v>45</v>
      </c>
      <c r="J296" s="145">
        <v>6150.8504199999998</v>
      </c>
      <c r="K296" s="145">
        <v>3382.8440000000001</v>
      </c>
      <c r="L296" s="145">
        <v>4050.23</v>
      </c>
      <c r="M296" s="48" t="s">
        <v>316</v>
      </c>
    </row>
    <row r="297" spans="1:13" s="171" customFormat="1" ht="67.5">
      <c r="A297" s="142" t="s">
        <v>98</v>
      </c>
      <c r="B297" s="143" t="s">
        <v>679</v>
      </c>
      <c r="C297" s="34" t="s">
        <v>327</v>
      </c>
      <c r="D297" s="7" t="s">
        <v>1264</v>
      </c>
      <c r="E297" s="78" t="s">
        <v>514</v>
      </c>
      <c r="F297" s="78" t="s">
        <v>513</v>
      </c>
      <c r="G297" s="142" t="s">
        <v>16</v>
      </c>
      <c r="H297" s="163" t="s">
        <v>99</v>
      </c>
      <c r="I297" s="142" t="s">
        <v>68</v>
      </c>
      <c r="J297" s="145">
        <v>2416.1179999999999</v>
      </c>
      <c r="K297" s="145">
        <v>1491.95</v>
      </c>
      <c r="L297" s="145">
        <v>2358.4630000000002</v>
      </c>
      <c r="M297" s="48" t="s">
        <v>316</v>
      </c>
    </row>
    <row r="298" spans="1:13" s="171" customFormat="1" ht="67.5">
      <c r="A298" s="142" t="s">
        <v>98</v>
      </c>
      <c r="B298" s="143" t="s">
        <v>680</v>
      </c>
      <c r="C298" s="34" t="s">
        <v>327</v>
      </c>
      <c r="D298" s="7" t="s">
        <v>1264</v>
      </c>
      <c r="E298" s="78" t="s">
        <v>310</v>
      </c>
      <c r="F298" s="6" t="s">
        <v>511</v>
      </c>
      <c r="G298" s="142" t="s">
        <v>16</v>
      </c>
      <c r="H298" s="163" t="s">
        <v>99</v>
      </c>
      <c r="I298" s="142" t="s">
        <v>69</v>
      </c>
      <c r="J298" s="145">
        <v>40.408999999999999</v>
      </c>
      <c r="K298" s="145">
        <v>37.152000000000001</v>
      </c>
      <c r="L298" s="145">
        <v>37.152000000000001</v>
      </c>
      <c r="M298" s="48" t="s">
        <v>316</v>
      </c>
    </row>
    <row r="299" spans="1:13" s="171" customFormat="1" ht="56.25">
      <c r="A299" s="142" t="s">
        <v>98</v>
      </c>
      <c r="B299" s="143" t="s">
        <v>707</v>
      </c>
      <c r="C299" s="34"/>
      <c r="D299" s="77" t="s">
        <v>1203</v>
      </c>
      <c r="E299" s="78" t="s">
        <v>323</v>
      </c>
      <c r="F299" s="78" t="s">
        <v>338</v>
      </c>
      <c r="G299" s="142"/>
      <c r="H299" s="163" t="s">
        <v>100</v>
      </c>
      <c r="I299" s="142"/>
      <c r="J299" s="145">
        <v>1239.73146</v>
      </c>
      <c r="K299" s="145">
        <v>750</v>
      </c>
      <c r="L299" s="145">
        <v>1000</v>
      </c>
      <c r="M299" s="48"/>
    </row>
    <row r="300" spans="1:13" s="171" customFormat="1" ht="67.5">
      <c r="A300" s="142" t="s">
        <v>98</v>
      </c>
      <c r="B300" s="143" t="s">
        <v>639</v>
      </c>
      <c r="C300" s="34" t="s">
        <v>327</v>
      </c>
      <c r="D300" s="7" t="s">
        <v>1264</v>
      </c>
      <c r="E300" s="78" t="s">
        <v>310</v>
      </c>
      <c r="F300" s="6" t="s">
        <v>519</v>
      </c>
      <c r="G300" s="142" t="s">
        <v>16</v>
      </c>
      <c r="H300" s="163" t="s">
        <v>100</v>
      </c>
      <c r="I300" s="142" t="s">
        <v>3</v>
      </c>
      <c r="J300" s="145">
        <v>1239.73146</v>
      </c>
      <c r="K300" s="145">
        <v>750</v>
      </c>
      <c r="L300" s="145">
        <v>1000</v>
      </c>
      <c r="M300" s="48" t="s">
        <v>316</v>
      </c>
    </row>
    <row r="301" spans="1:13" s="171" customFormat="1" ht="33.75">
      <c r="A301" s="176" t="s">
        <v>98</v>
      </c>
      <c r="B301" s="177" t="s">
        <v>999</v>
      </c>
      <c r="C301" s="185"/>
      <c r="D301" s="186"/>
      <c r="E301" s="180"/>
      <c r="F301" s="180"/>
      <c r="G301" s="176"/>
      <c r="H301" s="184" t="s">
        <v>1061</v>
      </c>
      <c r="I301" s="176"/>
      <c r="J301" s="182">
        <v>2049</v>
      </c>
      <c r="K301" s="182">
        <v>0</v>
      </c>
      <c r="L301" s="182">
        <v>0</v>
      </c>
      <c r="M301" s="183"/>
    </row>
    <row r="302" spans="1:13" s="171" customFormat="1" ht="57" customHeight="1">
      <c r="A302" s="176" t="s">
        <v>98</v>
      </c>
      <c r="B302" s="177" t="s">
        <v>1312</v>
      </c>
      <c r="C302" s="185"/>
      <c r="D302" s="186" t="s">
        <v>1203</v>
      </c>
      <c r="E302" s="180" t="s">
        <v>323</v>
      </c>
      <c r="F302" s="180" t="s">
        <v>338</v>
      </c>
      <c r="G302" s="176"/>
      <c r="H302" s="184" t="s">
        <v>1313</v>
      </c>
      <c r="I302" s="176"/>
      <c r="J302" s="182">
        <v>2049</v>
      </c>
      <c r="K302" s="182">
        <v>0</v>
      </c>
      <c r="L302" s="182">
        <v>0</v>
      </c>
      <c r="M302" s="183"/>
    </row>
    <row r="303" spans="1:13" s="171" customFormat="1" ht="67.5">
      <c r="A303" s="176" t="s">
        <v>98</v>
      </c>
      <c r="B303" s="177" t="s">
        <v>639</v>
      </c>
      <c r="C303" s="185" t="s">
        <v>327</v>
      </c>
      <c r="D303" s="187" t="s">
        <v>1264</v>
      </c>
      <c r="E303" s="180" t="s">
        <v>310</v>
      </c>
      <c r="F303" s="188" t="s">
        <v>519</v>
      </c>
      <c r="G303" s="184" t="s">
        <v>61</v>
      </c>
      <c r="H303" s="184" t="s">
        <v>1313</v>
      </c>
      <c r="I303" s="176" t="s">
        <v>3</v>
      </c>
      <c r="J303" s="182">
        <v>2049</v>
      </c>
      <c r="K303" s="182">
        <v>0</v>
      </c>
      <c r="L303" s="182">
        <v>0</v>
      </c>
      <c r="M303" s="183" t="s">
        <v>316</v>
      </c>
    </row>
    <row r="304" spans="1:13" s="171" customFormat="1">
      <c r="A304" s="176" t="s">
        <v>98</v>
      </c>
      <c r="B304" s="189" t="s">
        <v>954</v>
      </c>
      <c r="C304" s="185"/>
      <c r="D304" s="187"/>
      <c r="E304" s="180"/>
      <c r="F304" s="188"/>
      <c r="G304" s="184"/>
      <c r="H304" s="184" t="s">
        <v>1055</v>
      </c>
      <c r="I304" s="176"/>
      <c r="J304" s="182">
        <v>1074.9447399999999</v>
      </c>
      <c r="K304" s="182">
        <v>521.18100000000004</v>
      </c>
      <c r="L304" s="182">
        <v>0</v>
      </c>
      <c r="M304" s="183"/>
    </row>
    <row r="305" spans="1:13" s="171" customFormat="1" ht="162.75" customHeight="1">
      <c r="A305" s="176" t="s">
        <v>98</v>
      </c>
      <c r="B305" s="177" t="s">
        <v>1314</v>
      </c>
      <c r="C305" s="185"/>
      <c r="D305" s="187"/>
      <c r="E305" s="180"/>
      <c r="F305" s="188"/>
      <c r="G305" s="184"/>
      <c r="H305" s="184" t="s">
        <v>1315</v>
      </c>
      <c r="I305" s="176"/>
      <c r="J305" s="182">
        <v>695.14473999999996</v>
      </c>
      <c r="K305" s="182">
        <v>521.18100000000004</v>
      </c>
      <c r="L305" s="182">
        <v>0</v>
      </c>
      <c r="M305" s="183"/>
    </row>
    <row r="306" spans="1:13" s="171" customFormat="1" ht="157.5">
      <c r="A306" s="176" t="s">
        <v>98</v>
      </c>
      <c r="B306" s="177" t="s">
        <v>650</v>
      </c>
      <c r="C306" s="185" t="s">
        <v>327</v>
      </c>
      <c r="D306" s="187" t="s">
        <v>1263</v>
      </c>
      <c r="E306" s="180" t="s">
        <v>310</v>
      </c>
      <c r="F306" s="188" t="s">
        <v>1316</v>
      </c>
      <c r="G306" s="184" t="s">
        <v>16</v>
      </c>
      <c r="H306" s="184" t="s">
        <v>1315</v>
      </c>
      <c r="I306" s="176">
        <v>111</v>
      </c>
      <c r="J306" s="182">
        <v>337.64510000000001</v>
      </c>
      <c r="K306" s="182">
        <v>0</v>
      </c>
      <c r="L306" s="182">
        <v>0</v>
      </c>
      <c r="M306" s="183" t="s">
        <v>308</v>
      </c>
    </row>
    <row r="307" spans="1:13" s="171" customFormat="1" ht="157.5">
      <c r="A307" s="176" t="s">
        <v>98</v>
      </c>
      <c r="B307" s="177" t="s">
        <v>652</v>
      </c>
      <c r="C307" s="185" t="s">
        <v>327</v>
      </c>
      <c r="D307" s="187" t="s">
        <v>1263</v>
      </c>
      <c r="E307" s="180" t="s">
        <v>310</v>
      </c>
      <c r="F307" s="188" t="s">
        <v>1316</v>
      </c>
      <c r="G307" s="184" t="s">
        <v>16</v>
      </c>
      <c r="H307" s="184" t="s">
        <v>1315</v>
      </c>
      <c r="I307" s="176">
        <v>119</v>
      </c>
      <c r="J307" s="182">
        <v>101.9679</v>
      </c>
      <c r="K307" s="182">
        <v>0</v>
      </c>
      <c r="L307" s="182">
        <v>0</v>
      </c>
      <c r="M307" s="183" t="s">
        <v>308</v>
      </c>
    </row>
    <row r="308" spans="1:13" s="171" customFormat="1" ht="67.5">
      <c r="A308" s="176" t="s">
        <v>98</v>
      </c>
      <c r="B308" s="177" t="s">
        <v>639</v>
      </c>
      <c r="C308" s="185" t="s">
        <v>327</v>
      </c>
      <c r="D308" s="187" t="s">
        <v>1264</v>
      </c>
      <c r="E308" s="180" t="s">
        <v>310</v>
      </c>
      <c r="F308" s="188" t="s">
        <v>519</v>
      </c>
      <c r="G308" s="184" t="s">
        <v>16</v>
      </c>
      <c r="H308" s="184" t="s">
        <v>1315</v>
      </c>
      <c r="I308" s="176">
        <v>244</v>
      </c>
      <c r="J308" s="182">
        <v>211.71451999999999</v>
      </c>
      <c r="K308" s="182">
        <v>352.95100000000002</v>
      </c>
      <c r="L308" s="182">
        <v>0</v>
      </c>
      <c r="M308" s="183" t="s">
        <v>316</v>
      </c>
    </row>
    <row r="309" spans="1:13" s="171" customFormat="1" ht="67.5">
      <c r="A309" s="176" t="s">
        <v>98</v>
      </c>
      <c r="B309" s="177" t="s">
        <v>665</v>
      </c>
      <c r="C309" s="185" t="s">
        <v>327</v>
      </c>
      <c r="D309" s="187" t="s">
        <v>1264</v>
      </c>
      <c r="E309" s="180" t="s">
        <v>310</v>
      </c>
      <c r="F309" s="188" t="s">
        <v>519</v>
      </c>
      <c r="G309" s="184" t="s">
        <v>16</v>
      </c>
      <c r="H309" s="184" t="s">
        <v>1315</v>
      </c>
      <c r="I309" s="176">
        <v>247</v>
      </c>
      <c r="J309" s="182">
        <v>43.817219999999999</v>
      </c>
      <c r="K309" s="182">
        <v>168.23</v>
      </c>
      <c r="L309" s="182">
        <v>0</v>
      </c>
      <c r="M309" s="183" t="s">
        <v>316</v>
      </c>
    </row>
    <row r="310" spans="1:13" s="171" customFormat="1" ht="108" customHeight="1">
      <c r="A310" s="176" t="s">
        <v>98</v>
      </c>
      <c r="B310" s="177" t="s">
        <v>1318</v>
      </c>
      <c r="C310" s="185" t="s">
        <v>1317</v>
      </c>
      <c r="D310" s="187"/>
      <c r="E310" s="180"/>
      <c r="F310" s="188"/>
      <c r="G310" s="184"/>
      <c r="H310" s="184" t="s">
        <v>1319</v>
      </c>
      <c r="I310" s="176"/>
      <c r="J310" s="182">
        <v>379.8</v>
      </c>
      <c r="K310" s="182">
        <v>0</v>
      </c>
      <c r="L310" s="182">
        <v>0</v>
      </c>
      <c r="M310" s="183"/>
    </row>
    <row r="311" spans="1:13" s="171" customFormat="1">
      <c r="A311" s="176" t="s">
        <v>98</v>
      </c>
      <c r="B311" s="177" t="s">
        <v>650</v>
      </c>
      <c r="C311" s="185" t="s">
        <v>1317</v>
      </c>
      <c r="D311" s="187"/>
      <c r="E311" s="180"/>
      <c r="F311" s="188"/>
      <c r="G311" s="184"/>
      <c r="H311" s="184" t="s">
        <v>1319</v>
      </c>
      <c r="I311" s="176">
        <v>111</v>
      </c>
      <c r="J311" s="182">
        <v>89.950999999999993</v>
      </c>
      <c r="K311" s="182">
        <v>0</v>
      </c>
      <c r="L311" s="182">
        <v>0</v>
      </c>
      <c r="M311" s="183"/>
    </row>
    <row r="312" spans="1:13" s="171" customFormat="1" ht="56.25">
      <c r="A312" s="176" t="s">
        <v>98</v>
      </c>
      <c r="B312" s="177" t="s">
        <v>652</v>
      </c>
      <c r="C312" s="185" t="s">
        <v>1317</v>
      </c>
      <c r="D312" s="187"/>
      <c r="E312" s="180"/>
      <c r="F312" s="188"/>
      <c r="G312" s="184"/>
      <c r="H312" s="184" t="s">
        <v>1319</v>
      </c>
      <c r="I312" s="176">
        <v>119</v>
      </c>
      <c r="J312" s="182">
        <v>27.166</v>
      </c>
      <c r="K312" s="182">
        <v>0</v>
      </c>
      <c r="L312" s="182">
        <v>0</v>
      </c>
      <c r="M312" s="183"/>
    </row>
    <row r="313" spans="1:13" s="171" customFormat="1" ht="22.5">
      <c r="A313" s="176" t="s">
        <v>98</v>
      </c>
      <c r="B313" s="177" t="s">
        <v>639</v>
      </c>
      <c r="C313" s="185" t="s">
        <v>1317</v>
      </c>
      <c r="D313" s="187"/>
      <c r="E313" s="180"/>
      <c r="F313" s="188"/>
      <c r="G313" s="184"/>
      <c r="H313" s="184" t="s">
        <v>1319</v>
      </c>
      <c r="I313" s="176">
        <v>244</v>
      </c>
      <c r="J313" s="182">
        <v>197.62029000000001</v>
      </c>
      <c r="K313" s="182">
        <v>0</v>
      </c>
      <c r="L313" s="182">
        <v>0</v>
      </c>
      <c r="M313" s="183"/>
    </row>
    <row r="314" spans="1:13" s="171" customFormat="1">
      <c r="A314" s="176" t="s">
        <v>98</v>
      </c>
      <c r="B314" s="177" t="s">
        <v>665</v>
      </c>
      <c r="C314" s="185" t="s">
        <v>1317</v>
      </c>
      <c r="D314" s="187"/>
      <c r="E314" s="180"/>
      <c r="F314" s="188"/>
      <c r="G314" s="184"/>
      <c r="H314" s="184" t="s">
        <v>1319</v>
      </c>
      <c r="I314" s="176">
        <v>247</v>
      </c>
      <c r="J314" s="182">
        <v>65.062709999999996</v>
      </c>
      <c r="K314" s="182">
        <v>0</v>
      </c>
      <c r="L314" s="182">
        <v>0</v>
      </c>
      <c r="M314" s="183"/>
    </row>
    <row r="315" spans="1:13" s="156" customFormat="1" ht="45">
      <c r="A315" s="165" t="s">
        <v>101</v>
      </c>
      <c r="B315" s="166" t="s">
        <v>708</v>
      </c>
      <c r="C315" s="161"/>
      <c r="D315" s="161"/>
      <c r="E315" s="161"/>
      <c r="F315" s="161"/>
      <c r="G315" s="165"/>
      <c r="H315" s="167"/>
      <c r="I315" s="165"/>
      <c r="J315" s="168">
        <v>94318.040819999995</v>
      </c>
      <c r="K315" s="168">
        <v>66213.19</v>
      </c>
      <c r="L315" s="168">
        <v>63896.394</v>
      </c>
      <c r="M315" s="162"/>
    </row>
    <row r="316" spans="1:13" s="164" customFormat="1" ht="45">
      <c r="A316" s="142" t="s">
        <v>101</v>
      </c>
      <c r="B316" s="143" t="s">
        <v>1017</v>
      </c>
      <c r="C316" s="169"/>
      <c r="D316" s="169"/>
      <c r="E316" s="169"/>
      <c r="F316" s="169"/>
      <c r="G316" s="142"/>
      <c r="H316" s="163" t="s">
        <v>1079</v>
      </c>
      <c r="I316" s="142"/>
      <c r="J316" s="145">
        <v>2204.1699899999999</v>
      </c>
      <c r="K316" s="145">
        <v>1861.6949999999999</v>
      </c>
      <c r="L316" s="145">
        <v>1861.6949999999999</v>
      </c>
      <c r="M316" s="48"/>
    </row>
    <row r="317" spans="1:13" s="171" customFormat="1" ht="45">
      <c r="A317" s="142" t="s">
        <v>101</v>
      </c>
      <c r="B317" s="143" t="s">
        <v>709</v>
      </c>
      <c r="C317" s="34"/>
      <c r="D317" s="77" t="s">
        <v>1203</v>
      </c>
      <c r="E317" s="78" t="s">
        <v>506</v>
      </c>
      <c r="F317" s="78" t="s">
        <v>338</v>
      </c>
      <c r="G317" s="142"/>
      <c r="H317" s="163" t="s">
        <v>102</v>
      </c>
      <c r="I317" s="142"/>
      <c r="J317" s="145">
        <v>1725.6279500000001</v>
      </c>
      <c r="K317" s="145">
        <v>1401.845</v>
      </c>
      <c r="L317" s="145">
        <v>1401.845</v>
      </c>
      <c r="M317" s="48"/>
    </row>
    <row r="318" spans="1:13" s="171" customFormat="1" ht="56.25">
      <c r="A318" s="142" t="s">
        <v>101</v>
      </c>
      <c r="B318" s="143" t="s">
        <v>639</v>
      </c>
      <c r="C318" s="34" t="s">
        <v>504</v>
      </c>
      <c r="D318" s="7" t="s">
        <v>1265</v>
      </c>
      <c r="E318" s="6" t="s">
        <v>310</v>
      </c>
      <c r="F318" s="6" t="s">
        <v>507</v>
      </c>
      <c r="G318" s="142" t="s">
        <v>103</v>
      </c>
      <c r="H318" s="163" t="s">
        <v>102</v>
      </c>
      <c r="I318" s="142" t="s">
        <v>3</v>
      </c>
      <c r="J318" s="145">
        <v>1725.6279500000001</v>
      </c>
      <c r="K318" s="145">
        <v>1401.845</v>
      </c>
      <c r="L318" s="145">
        <v>1401.845</v>
      </c>
      <c r="M318" s="48" t="s">
        <v>316</v>
      </c>
    </row>
    <row r="319" spans="1:13" s="171" customFormat="1" ht="45">
      <c r="A319" s="142" t="s">
        <v>101</v>
      </c>
      <c r="B319" s="143" t="s">
        <v>710</v>
      </c>
      <c r="C319" s="34"/>
      <c r="D319" s="77" t="s">
        <v>1203</v>
      </c>
      <c r="E319" s="78" t="s">
        <v>506</v>
      </c>
      <c r="F319" s="78" t="s">
        <v>338</v>
      </c>
      <c r="G319" s="142"/>
      <c r="H319" s="163" t="s">
        <v>104</v>
      </c>
      <c r="I319" s="142"/>
      <c r="J319" s="145">
        <v>177.32748000000001</v>
      </c>
      <c r="K319" s="145">
        <v>224.7</v>
      </c>
      <c r="L319" s="145">
        <v>224.7</v>
      </c>
      <c r="M319" s="48"/>
    </row>
    <row r="320" spans="1:13" s="171" customFormat="1" ht="56.25">
      <c r="A320" s="142" t="s">
        <v>101</v>
      </c>
      <c r="B320" s="143" t="s">
        <v>639</v>
      </c>
      <c r="C320" s="34" t="s">
        <v>504</v>
      </c>
      <c r="D320" s="7" t="s">
        <v>1265</v>
      </c>
      <c r="E320" s="6" t="s">
        <v>310</v>
      </c>
      <c r="F320" s="6" t="s">
        <v>507</v>
      </c>
      <c r="G320" s="142" t="s">
        <v>103</v>
      </c>
      <c r="H320" s="163" t="s">
        <v>104</v>
      </c>
      <c r="I320" s="142" t="s">
        <v>3</v>
      </c>
      <c r="J320" s="145">
        <v>177.32748000000001</v>
      </c>
      <c r="K320" s="145">
        <v>224.7</v>
      </c>
      <c r="L320" s="145">
        <v>224.7</v>
      </c>
      <c r="M320" s="48" t="s">
        <v>316</v>
      </c>
    </row>
    <row r="321" spans="1:13" s="171" customFormat="1" ht="45">
      <c r="A321" s="142" t="s">
        <v>101</v>
      </c>
      <c r="B321" s="143" t="s">
        <v>711</v>
      </c>
      <c r="C321" s="34"/>
      <c r="D321" s="77" t="s">
        <v>1203</v>
      </c>
      <c r="E321" s="78" t="s">
        <v>506</v>
      </c>
      <c r="F321" s="78" t="s">
        <v>338</v>
      </c>
      <c r="G321" s="142"/>
      <c r="H321" s="163" t="s">
        <v>105</v>
      </c>
      <c r="I321" s="142"/>
      <c r="J321" s="145">
        <v>301.21456000000001</v>
      </c>
      <c r="K321" s="145">
        <v>235.15</v>
      </c>
      <c r="L321" s="145">
        <v>235.15</v>
      </c>
      <c r="M321" s="48"/>
    </row>
    <row r="322" spans="1:13" s="171" customFormat="1" ht="56.25">
      <c r="A322" s="142" t="s">
        <v>101</v>
      </c>
      <c r="B322" s="143" t="s">
        <v>639</v>
      </c>
      <c r="C322" s="34" t="s">
        <v>504</v>
      </c>
      <c r="D322" s="7" t="s">
        <v>1265</v>
      </c>
      <c r="E322" s="6" t="s">
        <v>310</v>
      </c>
      <c r="F322" s="6" t="s">
        <v>507</v>
      </c>
      <c r="G322" s="142" t="s">
        <v>103</v>
      </c>
      <c r="H322" s="163" t="s">
        <v>105</v>
      </c>
      <c r="I322" s="142" t="s">
        <v>3</v>
      </c>
      <c r="J322" s="145">
        <v>301.21456000000001</v>
      </c>
      <c r="K322" s="145">
        <v>235.15</v>
      </c>
      <c r="L322" s="145">
        <v>235.15</v>
      </c>
      <c r="M322" s="48" t="s">
        <v>316</v>
      </c>
    </row>
    <row r="323" spans="1:13" s="164" customFormat="1" ht="22.5">
      <c r="A323" s="142" t="s">
        <v>101</v>
      </c>
      <c r="B323" s="143" t="s">
        <v>1018</v>
      </c>
      <c r="C323" s="169"/>
      <c r="D323" s="169"/>
      <c r="E323" s="169"/>
      <c r="F323" s="169"/>
      <c r="G323" s="142"/>
      <c r="H323" s="163" t="s">
        <v>1080</v>
      </c>
      <c r="I323" s="142"/>
      <c r="J323" s="145">
        <v>7406.1412200000004</v>
      </c>
      <c r="K323" s="145">
        <v>5279.4620000000004</v>
      </c>
      <c r="L323" s="145">
        <v>6511.3540000000003</v>
      </c>
      <c r="M323" s="48"/>
    </row>
    <row r="324" spans="1:13" s="171" customFormat="1" ht="45">
      <c r="A324" s="142" t="s">
        <v>101</v>
      </c>
      <c r="B324" s="143" t="s">
        <v>649</v>
      </c>
      <c r="C324" s="76"/>
      <c r="D324" s="77" t="s">
        <v>1203</v>
      </c>
      <c r="E324" s="78" t="s">
        <v>518</v>
      </c>
      <c r="F324" s="78" t="s">
        <v>338</v>
      </c>
      <c r="G324" s="142"/>
      <c r="H324" s="163" t="s">
        <v>106</v>
      </c>
      <c r="I324" s="142"/>
      <c r="J324" s="145">
        <v>5356.0495199999996</v>
      </c>
      <c r="K324" s="145">
        <v>4412.1289999999999</v>
      </c>
      <c r="L324" s="145">
        <v>4412.1289999999999</v>
      </c>
      <c r="M324" s="48"/>
    </row>
    <row r="325" spans="1:13" s="171" customFormat="1" ht="157.5">
      <c r="A325" s="142" t="s">
        <v>101</v>
      </c>
      <c r="B325" s="143" t="s">
        <v>650</v>
      </c>
      <c r="C325" s="76" t="s">
        <v>516</v>
      </c>
      <c r="D325" s="77" t="s">
        <v>1263</v>
      </c>
      <c r="E325" s="78" t="s">
        <v>310</v>
      </c>
      <c r="F325" s="78" t="s">
        <v>335</v>
      </c>
      <c r="G325" s="142" t="s">
        <v>76</v>
      </c>
      <c r="H325" s="163" t="s">
        <v>106</v>
      </c>
      <c r="I325" s="142" t="s">
        <v>17</v>
      </c>
      <c r="J325" s="145">
        <v>2316.3560000000002</v>
      </c>
      <c r="K325" s="145">
        <v>2298.6179999999999</v>
      </c>
      <c r="L325" s="145">
        <v>2298.6179999999999</v>
      </c>
      <c r="M325" s="48" t="s">
        <v>308</v>
      </c>
    </row>
    <row r="326" spans="1:13" s="171" customFormat="1" ht="56.25">
      <c r="A326" s="142" t="s">
        <v>101</v>
      </c>
      <c r="B326" s="143" t="s">
        <v>651</v>
      </c>
      <c r="C326" s="76" t="s">
        <v>516</v>
      </c>
      <c r="D326" s="7" t="s">
        <v>1265</v>
      </c>
      <c r="E326" s="6" t="s">
        <v>310</v>
      </c>
      <c r="F326" s="6" t="s">
        <v>507</v>
      </c>
      <c r="G326" s="142" t="s">
        <v>76</v>
      </c>
      <c r="H326" s="163" t="s">
        <v>106</v>
      </c>
      <c r="I326" s="142" t="s">
        <v>18</v>
      </c>
      <c r="J326" s="145">
        <v>23.007000000000001</v>
      </c>
      <c r="K326" s="145">
        <v>23.007000000000001</v>
      </c>
      <c r="L326" s="145">
        <v>23.007000000000001</v>
      </c>
      <c r="M326" s="48" t="s">
        <v>316</v>
      </c>
    </row>
    <row r="327" spans="1:13" s="171" customFormat="1" ht="157.5">
      <c r="A327" s="142" t="s">
        <v>101</v>
      </c>
      <c r="B327" s="143" t="s">
        <v>652</v>
      </c>
      <c r="C327" s="76" t="s">
        <v>516</v>
      </c>
      <c r="D327" s="77" t="s">
        <v>1263</v>
      </c>
      <c r="E327" s="78" t="s">
        <v>310</v>
      </c>
      <c r="F327" s="78" t="s">
        <v>335</v>
      </c>
      <c r="G327" s="142" t="s">
        <v>76</v>
      </c>
      <c r="H327" s="163" t="s">
        <v>106</v>
      </c>
      <c r="I327" s="142" t="s">
        <v>19</v>
      </c>
      <c r="J327" s="145">
        <v>699.53988000000004</v>
      </c>
      <c r="K327" s="145">
        <v>694.18299999999999</v>
      </c>
      <c r="L327" s="145">
        <v>694.18299999999999</v>
      </c>
      <c r="M327" s="48" t="s">
        <v>308</v>
      </c>
    </row>
    <row r="328" spans="1:13" s="171" customFormat="1" ht="56.25">
      <c r="A328" s="142" t="s">
        <v>101</v>
      </c>
      <c r="B328" s="143" t="s">
        <v>639</v>
      </c>
      <c r="C328" s="76" t="s">
        <v>516</v>
      </c>
      <c r="D328" s="7" t="s">
        <v>1265</v>
      </c>
      <c r="E328" s="6" t="s">
        <v>310</v>
      </c>
      <c r="F328" s="6" t="s">
        <v>507</v>
      </c>
      <c r="G328" s="142" t="s">
        <v>76</v>
      </c>
      <c r="H328" s="163" t="s">
        <v>106</v>
      </c>
      <c r="I328" s="142" t="s">
        <v>3</v>
      </c>
      <c r="J328" s="145">
        <v>1404.4836399999999</v>
      </c>
      <c r="K328" s="145">
        <v>483.65800000000002</v>
      </c>
      <c r="L328" s="145">
        <v>483.65800000000002</v>
      </c>
      <c r="M328" s="48" t="s">
        <v>316</v>
      </c>
    </row>
    <row r="329" spans="1:13" s="171" customFormat="1" ht="56.25">
      <c r="A329" s="142" t="s">
        <v>101</v>
      </c>
      <c r="B329" s="143" t="s">
        <v>665</v>
      </c>
      <c r="C329" s="76" t="s">
        <v>516</v>
      </c>
      <c r="D329" s="7" t="s">
        <v>1265</v>
      </c>
      <c r="E329" s="6" t="s">
        <v>310</v>
      </c>
      <c r="F329" s="6" t="s">
        <v>507</v>
      </c>
      <c r="G329" s="142" t="s">
        <v>76</v>
      </c>
      <c r="H329" s="163" t="s">
        <v>106</v>
      </c>
      <c r="I329" s="142" t="s">
        <v>45</v>
      </c>
      <c r="J329" s="145">
        <v>119.52</v>
      </c>
      <c r="K329" s="145">
        <v>119.52</v>
      </c>
      <c r="L329" s="145">
        <v>119.52</v>
      </c>
      <c r="M329" s="48" t="s">
        <v>316</v>
      </c>
    </row>
    <row r="330" spans="1:13" s="171" customFormat="1" ht="56.25">
      <c r="A330" s="142" t="s">
        <v>101</v>
      </c>
      <c r="B330" s="143" t="s">
        <v>679</v>
      </c>
      <c r="C330" s="76" t="s">
        <v>516</v>
      </c>
      <c r="D330" s="7" t="s">
        <v>1265</v>
      </c>
      <c r="E330" s="6" t="s">
        <v>310</v>
      </c>
      <c r="F330" s="6" t="s">
        <v>507</v>
      </c>
      <c r="G330" s="142" t="s">
        <v>76</v>
      </c>
      <c r="H330" s="163" t="s">
        <v>106</v>
      </c>
      <c r="I330" s="142" t="s">
        <v>68</v>
      </c>
      <c r="J330" s="145">
        <v>547.34299999999996</v>
      </c>
      <c r="K330" s="145">
        <v>547.34299999999996</v>
      </c>
      <c r="L330" s="145">
        <v>547.34299999999996</v>
      </c>
      <c r="M330" s="48" t="s">
        <v>316</v>
      </c>
    </row>
    <row r="331" spans="1:13" s="171" customFormat="1" ht="56.25">
      <c r="A331" s="142" t="s">
        <v>101</v>
      </c>
      <c r="B331" s="143" t="s">
        <v>680</v>
      </c>
      <c r="C331" s="76" t="s">
        <v>516</v>
      </c>
      <c r="D331" s="7" t="s">
        <v>1265</v>
      </c>
      <c r="E331" s="6" t="s">
        <v>310</v>
      </c>
      <c r="F331" s="6" t="s">
        <v>507</v>
      </c>
      <c r="G331" s="142" t="s">
        <v>76</v>
      </c>
      <c r="H331" s="163" t="s">
        <v>106</v>
      </c>
      <c r="I331" s="142" t="s">
        <v>69</v>
      </c>
      <c r="J331" s="145">
        <v>3.8</v>
      </c>
      <c r="K331" s="145">
        <v>3.8</v>
      </c>
      <c r="L331" s="145">
        <v>3.8</v>
      </c>
      <c r="M331" s="48" t="s">
        <v>316</v>
      </c>
    </row>
    <row r="332" spans="1:13" s="171" customFormat="1" ht="56.25">
      <c r="A332" s="142" t="s">
        <v>101</v>
      </c>
      <c r="B332" s="143" t="s">
        <v>712</v>
      </c>
      <c r="C332" s="76" t="s">
        <v>516</v>
      </c>
      <c r="D332" s="7" t="s">
        <v>1265</v>
      </c>
      <c r="E332" s="6" t="s">
        <v>310</v>
      </c>
      <c r="F332" s="6" t="s">
        <v>507</v>
      </c>
      <c r="G332" s="142" t="s">
        <v>76</v>
      </c>
      <c r="H332" s="163" t="s">
        <v>106</v>
      </c>
      <c r="I332" s="142" t="s">
        <v>107</v>
      </c>
      <c r="J332" s="145">
        <v>242</v>
      </c>
      <c r="K332" s="145">
        <v>242</v>
      </c>
      <c r="L332" s="145">
        <v>242</v>
      </c>
      <c r="M332" s="48" t="s">
        <v>316</v>
      </c>
    </row>
    <row r="333" spans="1:13" s="171" customFormat="1" ht="56.25">
      <c r="A333" s="142" t="s">
        <v>101</v>
      </c>
      <c r="B333" s="143" t="s">
        <v>707</v>
      </c>
      <c r="C333" s="76"/>
      <c r="D333" s="77" t="s">
        <v>1203</v>
      </c>
      <c r="E333" s="78" t="s">
        <v>518</v>
      </c>
      <c r="F333" s="78" t="s">
        <v>338</v>
      </c>
      <c r="G333" s="142"/>
      <c r="H333" s="163" t="s">
        <v>108</v>
      </c>
      <c r="I333" s="142"/>
      <c r="J333" s="145">
        <v>2050.0916999999999</v>
      </c>
      <c r="K333" s="145">
        <v>867.33299999999997</v>
      </c>
      <c r="L333" s="145">
        <v>2099.2249999999999</v>
      </c>
      <c r="M333" s="48"/>
    </row>
    <row r="334" spans="1:13" s="171" customFormat="1" ht="56.25">
      <c r="A334" s="142" t="s">
        <v>101</v>
      </c>
      <c r="B334" s="143" t="s">
        <v>639</v>
      </c>
      <c r="C334" s="76" t="s">
        <v>516</v>
      </c>
      <c r="D334" s="7" t="s">
        <v>1265</v>
      </c>
      <c r="E334" s="6" t="s">
        <v>310</v>
      </c>
      <c r="F334" s="6" t="s">
        <v>507</v>
      </c>
      <c r="G334" s="142" t="s">
        <v>76</v>
      </c>
      <c r="H334" s="163" t="s">
        <v>108</v>
      </c>
      <c r="I334" s="142" t="s">
        <v>3</v>
      </c>
      <c r="J334" s="145">
        <v>2050.0916999999999</v>
      </c>
      <c r="K334" s="145">
        <v>867.33299999999997</v>
      </c>
      <c r="L334" s="145">
        <v>2099.2249999999999</v>
      </c>
      <c r="M334" s="48" t="s">
        <v>316</v>
      </c>
    </row>
    <row r="335" spans="1:13" s="164" customFormat="1" ht="78.75">
      <c r="A335" s="142" t="s">
        <v>101</v>
      </c>
      <c r="B335" s="143" t="s">
        <v>1019</v>
      </c>
      <c r="C335" s="169"/>
      <c r="D335" s="169"/>
      <c r="E335" s="169"/>
      <c r="F335" s="169"/>
      <c r="G335" s="142"/>
      <c r="H335" s="163" t="s">
        <v>1081</v>
      </c>
      <c r="I335" s="142"/>
      <c r="J335" s="145">
        <v>11247.335300000001</v>
      </c>
      <c r="K335" s="145">
        <v>11247.127</v>
      </c>
      <c r="L335" s="145">
        <v>11247.127</v>
      </c>
      <c r="M335" s="48"/>
    </row>
    <row r="336" spans="1:13" s="171" customFormat="1" ht="90">
      <c r="A336" s="142" t="s">
        <v>101</v>
      </c>
      <c r="B336" s="143" t="s">
        <v>975</v>
      </c>
      <c r="C336" s="15"/>
      <c r="D336" s="77" t="s">
        <v>1203</v>
      </c>
      <c r="E336" s="6" t="s">
        <v>505</v>
      </c>
      <c r="F336" s="78" t="s">
        <v>338</v>
      </c>
      <c r="G336" s="142"/>
      <c r="H336" s="163" t="s">
        <v>888</v>
      </c>
      <c r="I336" s="142"/>
      <c r="J336" s="145">
        <v>9785</v>
      </c>
      <c r="K336" s="145">
        <v>9785</v>
      </c>
      <c r="L336" s="145">
        <v>9785</v>
      </c>
      <c r="M336" s="48"/>
    </row>
    <row r="337" spans="1:13" s="171" customFormat="1" ht="67.5">
      <c r="A337" s="142" t="s">
        <v>101</v>
      </c>
      <c r="B337" s="143" t="s">
        <v>639</v>
      </c>
      <c r="C337" s="15" t="s">
        <v>504</v>
      </c>
      <c r="D337" s="7" t="s">
        <v>1197</v>
      </c>
      <c r="E337" s="6" t="s">
        <v>310</v>
      </c>
      <c r="F337" s="6" t="s">
        <v>502</v>
      </c>
      <c r="G337" s="142" t="s">
        <v>103</v>
      </c>
      <c r="H337" s="163" t="s">
        <v>888</v>
      </c>
      <c r="I337" s="142" t="s">
        <v>3</v>
      </c>
      <c r="J337" s="145">
        <v>9785</v>
      </c>
      <c r="K337" s="145">
        <v>9785</v>
      </c>
      <c r="L337" s="145">
        <v>9785</v>
      </c>
      <c r="M337" s="48" t="s">
        <v>316</v>
      </c>
    </row>
    <row r="338" spans="1:13" s="171" customFormat="1" ht="90">
      <c r="A338" s="142" t="s">
        <v>101</v>
      </c>
      <c r="B338" s="143" t="s">
        <v>975</v>
      </c>
      <c r="C338" s="15"/>
      <c r="D338" s="77" t="s">
        <v>1203</v>
      </c>
      <c r="E338" s="6" t="s">
        <v>505</v>
      </c>
      <c r="F338" s="78" t="s">
        <v>338</v>
      </c>
      <c r="G338" s="142"/>
      <c r="H338" s="163" t="s">
        <v>887</v>
      </c>
      <c r="I338" s="142"/>
      <c r="J338" s="145">
        <v>1462.3353</v>
      </c>
      <c r="K338" s="145">
        <v>1462.127</v>
      </c>
      <c r="L338" s="145">
        <v>1462.127</v>
      </c>
      <c r="M338" s="48"/>
    </row>
    <row r="339" spans="1:13" s="171" customFormat="1" ht="67.5">
      <c r="A339" s="142" t="s">
        <v>101</v>
      </c>
      <c r="B339" s="143" t="s">
        <v>639</v>
      </c>
      <c r="C339" s="15" t="s">
        <v>504</v>
      </c>
      <c r="D339" s="7" t="s">
        <v>1197</v>
      </c>
      <c r="E339" s="6" t="s">
        <v>310</v>
      </c>
      <c r="F339" s="6" t="s">
        <v>502</v>
      </c>
      <c r="G339" s="142" t="s">
        <v>103</v>
      </c>
      <c r="H339" s="163" t="s">
        <v>887</v>
      </c>
      <c r="I339" s="142" t="s">
        <v>3</v>
      </c>
      <c r="J339" s="145">
        <v>1462.3353</v>
      </c>
      <c r="K339" s="145">
        <v>1462.127</v>
      </c>
      <c r="L339" s="145">
        <v>1462.127</v>
      </c>
      <c r="M339" s="48" t="s">
        <v>316</v>
      </c>
    </row>
    <row r="340" spans="1:13" s="164" customFormat="1" ht="56.25">
      <c r="A340" s="142" t="s">
        <v>101</v>
      </c>
      <c r="B340" s="143" t="s">
        <v>1020</v>
      </c>
      <c r="C340" s="169"/>
      <c r="D340" s="169"/>
      <c r="E340" s="169"/>
      <c r="F340" s="169"/>
      <c r="G340" s="142"/>
      <c r="H340" s="163" t="s">
        <v>1082</v>
      </c>
      <c r="I340" s="142"/>
      <c r="J340" s="145">
        <v>7626.3003699999999</v>
      </c>
      <c r="K340" s="145">
        <v>7500</v>
      </c>
      <c r="L340" s="145">
        <v>7500</v>
      </c>
      <c r="M340" s="48"/>
    </row>
    <row r="341" spans="1:13" s="171" customFormat="1" ht="56.25">
      <c r="A341" s="142" t="s">
        <v>101</v>
      </c>
      <c r="B341" s="143" t="s">
        <v>976</v>
      </c>
      <c r="C341" s="15"/>
      <c r="D341" s="77" t="s">
        <v>1203</v>
      </c>
      <c r="E341" s="6" t="s">
        <v>505</v>
      </c>
      <c r="F341" s="78" t="s">
        <v>338</v>
      </c>
      <c r="G341" s="142"/>
      <c r="H341" s="163" t="s">
        <v>930</v>
      </c>
      <c r="I341" s="142"/>
      <c r="J341" s="145">
        <v>7626.3003699999999</v>
      </c>
      <c r="K341" s="145">
        <v>7500</v>
      </c>
      <c r="L341" s="145">
        <v>7500</v>
      </c>
      <c r="M341" s="48"/>
    </row>
    <row r="342" spans="1:13" s="171" customFormat="1" ht="67.5">
      <c r="A342" s="142" t="s">
        <v>101</v>
      </c>
      <c r="B342" s="143" t="s">
        <v>639</v>
      </c>
      <c r="C342" s="15" t="s">
        <v>504</v>
      </c>
      <c r="D342" s="7" t="s">
        <v>1197</v>
      </c>
      <c r="E342" s="6" t="s">
        <v>310</v>
      </c>
      <c r="F342" s="6" t="s">
        <v>502</v>
      </c>
      <c r="G342" s="142" t="s">
        <v>103</v>
      </c>
      <c r="H342" s="163" t="s">
        <v>930</v>
      </c>
      <c r="I342" s="142" t="s">
        <v>3</v>
      </c>
      <c r="J342" s="145">
        <v>1626.3003700000002</v>
      </c>
      <c r="K342" s="145">
        <v>1500</v>
      </c>
      <c r="L342" s="145">
        <v>1500</v>
      </c>
      <c r="M342" s="48" t="s">
        <v>316</v>
      </c>
    </row>
    <row r="343" spans="1:13" s="171" customFormat="1" ht="67.5">
      <c r="A343" s="142" t="s">
        <v>101</v>
      </c>
      <c r="B343" s="143" t="s">
        <v>639</v>
      </c>
      <c r="C343" s="15" t="s">
        <v>504</v>
      </c>
      <c r="D343" s="7" t="s">
        <v>1197</v>
      </c>
      <c r="E343" s="6" t="s">
        <v>310</v>
      </c>
      <c r="F343" s="6" t="s">
        <v>502</v>
      </c>
      <c r="G343" s="142" t="s">
        <v>103</v>
      </c>
      <c r="H343" s="163" t="s">
        <v>930</v>
      </c>
      <c r="I343" s="142" t="s">
        <v>3</v>
      </c>
      <c r="J343" s="145">
        <v>6000</v>
      </c>
      <c r="K343" s="145">
        <v>6000</v>
      </c>
      <c r="L343" s="145">
        <v>6000</v>
      </c>
      <c r="M343" s="48" t="s">
        <v>316</v>
      </c>
    </row>
    <row r="344" spans="1:13" s="164" customFormat="1" ht="45">
      <c r="A344" s="142" t="s">
        <v>101</v>
      </c>
      <c r="B344" s="143" t="s">
        <v>1021</v>
      </c>
      <c r="C344" s="169"/>
      <c r="D344" s="169"/>
      <c r="E344" s="169"/>
      <c r="F344" s="169"/>
      <c r="G344" s="142"/>
      <c r="H344" s="163" t="s">
        <v>1083</v>
      </c>
      <c r="I344" s="142"/>
      <c r="J344" s="145">
        <v>9476.9118899999994</v>
      </c>
      <c r="K344" s="145">
        <v>0</v>
      </c>
      <c r="L344" s="145">
        <v>0</v>
      </c>
      <c r="M344" s="48"/>
    </row>
    <row r="345" spans="1:13" s="171" customFormat="1" ht="56.25">
      <c r="A345" s="142" t="s">
        <v>101</v>
      </c>
      <c r="B345" s="143" t="s">
        <v>714</v>
      </c>
      <c r="C345" s="15"/>
      <c r="D345" s="77" t="s">
        <v>1203</v>
      </c>
      <c r="E345" s="6" t="s">
        <v>505</v>
      </c>
      <c r="F345" s="78" t="s">
        <v>338</v>
      </c>
      <c r="G345" s="142"/>
      <c r="H345" s="163" t="s">
        <v>110</v>
      </c>
      <c r="I345" s="142"/>
      <c r="J345" s="145">
        <v>250</v>
      </c>
      <c r="K345" s="145">
        <v>0</v>
      </c>
      <c r="L345" s="145">
        <v>0</v>
      </c>
      <c r="M345" s="48"/>
    </row>
    <row r="346" spans="1:13" s="171" customFormat="1" ht="67.5">
      <c r="A346" s="142" t="s">
        <v>101</v>
      </c>
      <c r="B346" s="143" t="s">
        <v>639</v>
      </c>
      <c r="C346" s="15" t="s">
        <v>504</v>
      </c>
      <c r="D346" s="7" t="s">
        <v>1197</v>
      </c>
      <c r="E346" s="6" t="s">
        <v>310</v>
      </c>
      <c r="F346" s="6" t="s">
        <v>502</v>
      </c>
      <c r="G346" s="142" t="s">
        <v>103</v>
      </c>
      <c r="H346" s="163" t="s">
        <v>110</v>
      </c>
      <c r="I346" s="142" t="s">
        <v>3</v>
      </c>
      <c r="J346" s="145">
        <v>250</v>
      </c>
      <c r="K346" s="145">
        <v>0</v>
      </c>
      <c r="L346" s="145">
        <v>0</v>
      </c>
      <c r="M346" s="48" t="s">
        <v>316</v>
      </c>
    </row>
    <row r="347" spans="1:13" s="171" customFormat="1" ht="45">
      <c r="A347" s="142" t="s">
        <v>101</v>
      </c>
      <c r="B347" s="143" t="s">
        <v>713</v>
      </c>
      <c r="C347" s="15"/>
      <c r="D347" s="77" t="s">
        <v>1203</v>
      </c>
      <c r="E347" s="6" t="s">
        <v>505</v>
      </c>
      <c r="F347" s="78" t="s">
        <v>338</v>
      </c>
      <c r="G347" s="142"/>
      <c r="H347" s="163" t="s">
        <v>929</v>
      </c>
      <c r="I347" s="142"/>
      <c r="J347" s="145">
        <v>9226.9118899999994</v>
      </c>
      <c r="K347" s="145">
        <v>0</v>
      </c>
      <c r="L347" s="145">
        <v>0</v>
      </c>
      <c r="M347" s="48"/>
    </row>
    <row r="348" spans="1:13" s="171" customFormat="1" ht="67.5">
      <c r="A348" s="142" t="s">
        <v>101</v>
      </c>
      <c r="B348" s="143" t="s">
        <v>639</v>
      </c>
      <c r="C348" s="15" t="s">
        <v>504</v>
      </c>
      <c r="D348" s="7" t="s">
        <v>1197</v>
      </c>
      <c r="E348" s="6" t="s">
        <v>310</v>
      </c>
      <c r="F348" s="6" t="s">
        <v>502</v>
      </c>
      <c r="G348" s="142" t="s">
        <v>103</v>
      </c>
      <c r="H348" s="163" t="s">
        <v>929</v>
      </c>
      <c r="I348" s="142" t="s">
        <v>3</v>
      </c>
      <c r="J348" s="145">
        <v>9226.9118899999994</v>
      </c>
      <c r="K348" s="145">
        <v>0</v>
      </c>
      <c r="L348" s="145">
        <v>0</v>
      </c>
      <c r="M348" s="48" t="s">
        <v>316</v>
      </c>
    </row>
    <row r="349" spans="1:13" s="164" customFormat="1" ht="33.75">
      <c r="A349" s="142" t="s">
        <v>101</v>
      </c>
      <c r="B349" s="143" t="s">
        <v>1022</v>
      </c>
      <c r="C349" s="169"/>
      <c r="D349" s="169"/>
      <c r="E349" s="169"/>
      <c r="F349" s="169"/>
      <c r="G349" s="142"/>
      <c r="H349" s="163" t="s">
        <v>1084</v>
      </c>
      <c r="I349" s="142"/>
      <c r="J349" s="145">
        <v>54335.31366</v>
      </c>
      <c r="K349" s="145">
        <v>39729.949999999997</v>
      </c>
      <c r="L349" s="145">
        <v>36181.262000000002</v>
      </c>
      <c r="M349" s="48"/>
    </row>
    <row r="350" spans="1:13" s="171" customFormat="1" ht="45">
      <c r="A350" s="142" t="s">
        <v>101</v>
      </c>
      <c r="B350" s="143" t="s">
        <v>649</v>
      </c>
      <c r="C350" s="15"/>
      <c r="D350" s="77" t="s">
        <v>1203</v>
      </c>
      <c r="E350" s="78" t="s">
        <v>506</v>
      </c>
      <c r="F350" s="78" t="s">
        <v>338</v>
      </c>
      <c r="G350" s="142"/>
      <c r="H350" s="163" t="s">
        <v>111</v>
      </c>
      <c r="I350" s="142"/>
      <c r="J350" s="145">
        <v>33789.90494</v>
      </c>
      <c r="K350" s="145">
        <v>30389.887989999999</v>
      </c>
      <c r="L350" s="145">
        <v>30519.887999999999</v>
      </c>
      <c r="M350" s="48"/>
    </row>
    <row r="351" spans="1:13" s="171" customFormat="1" ht="157.5">
      <c r="A351" s="142" t="s">
        <v>101</v>
      </c>
      <c r="B351" s="143" t="s">
        <v>650</v>
      </c>
      <c r="C351" s="15" t="s">
        <v>504</v>
      </c>
      <c r="D351" s="77" t="s">
        <v>1263</v>
      </c>
      <c r="E351" s="78" t="s">
        <v>310</v>
      </c>
      <c r="F351" s="78" t="s">
        <v>335</v>
      </c>
      <c r="G351" s="142" t="s">
        <v>103</v>
      </c>
      <c r="H351" s="163" t="s">
        <v>111</v>
      </c>
      <c r="I351" s="142" t="s">
        <v>17</v>
      </c>
      <c r="J351" s="145">
        <v>18948.705999999998</v>
      </c>
      <c r="K351" s="145">
        <v>18787.795999999998</v>
      </c>
      <c r="L351" s="145">
        <v>18787.795999999998</v>
      </c>
      <c r="M351" s="48" t="s">
        <v>308</v>
      </c>
    </row>
    <row r="352" spans="1:13" s="171" customFormat="1" ht="101.25">
      <c r="A352" s="142" t="s">
        <v>101</v>
      </c>
      <c r="B352" s="143" t="s">
        <v>651</v>
      </c>
      <c r="C352" s="15" t="s">
        <v>504</v>
      </c>
      <c r="D352" s="81" t="s">
        <v>1108</v>
      </c>
      <c r="E352" s="78" t="s">
        <v>310</v>
      </c>
      <c r="F352" s="78" t="s">
        <v>337</v>
      </c>
      <c r="G352" s="142" t="s">
        <v>103</v>
      </c>
      <c r="H352" s="163" t="s">
        <v>111</v>
      </c>
      <c r="I352" s="142" t="s">
        <v>18</v>
      </c>
      <c r="J352" s="145">
        <v>10.701000000000001</v>
      </c>
      <c r="K352" s="145">
        <v>10.701000000000001</v>
      </c>
      <c r="L352" s="145">
        <v>10.701000000000001</v>
      </c>
      <c r="M352" s="48" t="s">
        <v>316</v>
      </c>
    </row>
    <row r="353" spans="1:13" s="171" customFormat="1" ht="157.5">
      <c r="A353" s="142" t="s">
        <v>101</v>
      </c>
      <c r="B353" s="143" t="s">
        <v>652</v>
      </c>
      <c r="C353" s="15" t="s">
        <v>504</v>
      </c>
      <c r="D353" s="77" t="s">
        <v>1263</v>
      </c>
      <c r="E353" s="78" t="s">
        <v>310</v>
      </c>
      <c r="F353" s="78" t="s">
        <v>335</v>
      </c>
      <c r="G353" s="142" t="s">
        <v>103</v>
      </c>
      <c r="H353" s="163" t="s">
        <v>111</v>
      </c>
      <c r="I353" s="142" t="s">
        <v>19</v>
      </c>
      <c r="J353" s="145">
        <v>6722.50882</v>
      </c>
      <c r="K353" s="145">
        <v>5673.9139999999998</v>
      </c>
      <c r="L353" s="145">
        <v>5673.9139999999998</v>
      </c>
      <c r="M353" s="48" t="s">
        <v>308</v>
      </c>
    </row>
    <row r="354" spans="1:13" s="171" customFormat="1" ht="56.25">
      <c r="A354" s="142" t="s">
        <v>101</v>
      </c>
      <c r="B354" s="143" t="s">
        <v>639</v>
      </c>
      <c r="C354" s="15" t="s">
        <v>504</v>
      </c>
      <c r="D354" s="7" t="s">
        <v>1265</v>
      </c>
      <c r="E354" s="6" t="s">
        <v>310</v>
      </c>
      <c r="F354" s="6" t="s">
        <v>507</v>
      </c>
      <c r="G354" s="142" t="s">
        <v>103</v>
      </c>
      <c r="H354" s="163" t="s">
        <v>111</v>
      </c>
      <c r="I354" s="142" t="s">
        <v>3</v>
      </c>
      <c r="J354" s="145">
        <v>5242.1985000000004</v>
      </c>
      <c r="K354" s="145">
        <v>2388.4839999999999</v>
      </c>
      <c r="L354" s="145">
        <v>2388.4839999999999</v>
      </c>
      <c r="M354" s="48" t="s">
        <v>316</v>
      </c>
    </row>
    <row r="355" spans="1:13" s="171" customFormat="1" ht="56.25">
      <c r="A355" s="142" t="s">
        <v>101</v>
      </c>
      <c r="B355" s="143" t="s">
        <v>679</v>
      </c>
      <c r="C355" s="15" t="s">
        <v>504</v>
      </c>
      <c r="D355" s="7" t="s">
        <v>1265</v>
      </c>
      <c r="E355" s="6" t="s">
        <v>310</v>
      </c>
      <c r="F355" s="6" t="s">
        <v>507</v>
      </c>
      <c r="G355" s="142" t="s">
        <v>103</v>
      </c>
      <c r="H355" s="163" t="s">
        <v>111</v>
      </c>
      <c r="I355" s="142" t="s">
        <v>68</v>
      </c>
      <c r="J355" s="145">
        <v>602.97500000000002</v>
      </c>
      <c r="K355" s="145">
        <v>560.84299999999996</v>
      </c>
      <c r="L355" s="145">
        <v>560.84299999999996</v>
      </c>
      <c r="M355" s="48" t="s">
        <v>316</v>
      </c>
    </row>
    <row r="356" spans="1:13" s="171" customFormat="1" ht="56.25">
      <c r="A356" s="142" t="s">
        <v>101</v>
      </c>
      <c r="B356" s="143" t="s">
        <v>680</v>
      </c>
      <c r="C356" s="15" t="s">
        <v>504</v>
      </c>
      <c r="D356" s="7" t="s">
        <v>1265</v>
      </c>
      <c r="E356" s="6" t="s">
        <v>310</v>
      </c>
      <c r="F356" s="6" t="s">
        <v>507</v>
      </c>
      <c r="G356" s="142" t="s">
        <v>103</v>
      </c>
      <c r="H356" s="163" t="s">
        <v>111</v>
      </c>
      <c r="I356" s="142" t="s">
        <v>69</v>
      </c>
      <c r="J356" s="145">
        <v>118.098</v>
      </c>
      <c r="K356" s="145">
        <v>118.098</v>
      </c>
      <c r="L356" s="145">
        <v>118.098</v>
      </c>
      <c r="M356" s="48" t="s">
        <v>316</v>
      </c>
    </row>
    <row r="357" spans="1:13" s="171" customFormat="1" ht="56.25">
      <c r="A357" s="142" t="s">
        <v>101</v>
      </c>
      <c r="B357" s="143" t="s">
        <v>712</v>
      </c>
      <c r="C357" s="15" t="s">
        <v>504</v>
      </c>
      <c r="D357" s="7" t="s">
        <v>1265</v>
      </c>
      <c r="E357" s="6" t="s">
        <v>310</v>
      </c>
      <c r="F357" s="6" t="s">
        <v>507</v>
      </c>
      <c r="G357" s="142" t="s">
        <v>103</v>
      </c>
      <c r="H357" s="163" t="s">
        <v>111</v>
      </c>
      <c r="I357" s="142" t="s">
        <v>107</v>
      </c>
      <c r="J357" s="145">
        <v>3.6</v>
      </c>
      <c r="K357" s="145">
        <v>3.6</v>
      </c>
      <c r="L357" s="145">
        <v>3.6</v>
      </c>
      <c r="M357" s="48" t="s">
        <v>316</v>
      </c>
    </row>
    <row r="358" spans="1:13" s="171" customFormat="1" ht="56.25">
      <c r="A358" s="142" t="s">
        <v>101</v>
      </c>
      <c r="B358" s="143" t="s">
        <v>639</v>
      </c>
      <c r="C358" s="80" t="s">
        <v>444</v>
      </c>
      <c r="D358" s="7" t="s">
        <v>1265</v>
      </c>
      <c r="E358" s="6" t="s">
        <v>310</v>
      </c>
      <c r="F358" s="6" t="s">
        <v>507</v>
      </c>
      <c r="G358" s="142" t="s">
        <v>76</v>
      </c>
      <c r="H358" s="163" t="s">
        <v>111</v>
      </c>
      <c r="I358" s="142" t="s">
        <v>3</v>
      </c>
      <c r="J358" s="145">
        <v>1685.8046200000001</v>
      </c>
      <c r="K358" s="145">
        <v>1391.1389899999999</v>
      </c>
      <c r="L358" s="145">
        <v>1521.1389999999999</v>
      </c>
      <c r="M358" s="48" t="s">
        <v>316</v>
      </c>
    </row>
    <row r="359" spans="1:13" s="171" customFormat="1" ht="56.25">
      <c r="A359" s="142" t="s">
        <v>101</v>
      </c>
      <c r="B359" s="143" t="s">
        <v>665</v>
      </c>
      <c r="C359" s="80" t="s">
        <v>444</v>
      </c>
      <c r="D359" s="7" t="s">
        <v>1265</v>
      </c>
      <c r="E359" s="6" t="s">
        <v>310</v>
      </c>
      <c r="F359" s="6" t="s">
        <v>507</v>
      </c>
      <c r="G359" s="142" t="s">
        <v>76</v>
      </c>
      <c r="H359" s="163" t="s">
        <v>111</v>
      </c>
      <c r="I359" s="142" t="s">
        <v>45</v>
      </c>
      <c r="J359" s="145">
        <v>1455.3130000000001</v>
      </c>
      <c r="K359" s="145">
        <v>1455.3130000000001</v>
      </c>
      <c r="L359" s="145">
        <v>1455.3130000000001</v>
      </c>
      <c r="M359" s="48" t="s">
        <v>316</v>
      </c>
    </row>
    <row r="360" spans="1:13" s="171" customFormat="1" ht="56.25">
      <c r="A360" s="142" t="s">
        <v>101</v>
      </c>
      <c r="B360" s="143" t="s">
        <v>707</v>
      </c>
      <c r="C360" s="15"/>
      <c r="D360" s="77" t="s">
        <v>1203</v>
      </c>
      <c r="E360" s="6" t="s">
        <v>505</v>
      </c>
      <c r="F360" s="78" t="s">
        <v>338</v>
      </c>
      <c r="G360" s="142"/>
      <c r="H360" s="163" t="s">
        <v>112</v>
      </c>
      <c r="I360" s="142"/>
      <c r="J360" s="145">
        <v>8964.7470900000008</v>
      </c>
      <c r="K360" s="145">
        <v>4348.5309999999999</v>
      </c>
      <c r="L360" s="145">
        <v>3820.6109999999999</v>
      </c>
      <c r="M360" s="48"/>
    </row>
    <row r="361" spans="1:13" s="171" customFormat="1" ht="56.25">
      <c r="A361" s="142" t="s">
        <v>101</v>
      </c>
      <c r="B361" s="143" t="s">
        <v>639</v>
      </c>
      <c r="C361" s="15" t="s">
        <v>504</v>
      </c>
      <c r="D361" s="7" t="s">
        <v>1265</v>
      </c>
      <c r="E361" s="6" t="s">
        <v>310</v>
      </c>
      <c r="F361" s="6" t="s">
        <v>507</v>
      </c>
      <c r="G361" s="142" t="s">
        <v>103</v>
      </c>
      <c r="H361" s="163" t="s">
        <v>112</v>
      </c>
      <c r="I361" s="142" t="s">
        <v>3</v>
      </c>
      <c r="J361" s="145">
        <v>8964.7470900000008</v>
      </c>
      <c r="K361" s="145">
        <v>4348.5309999999999</v>
      </c>
      <c r="L361" s="145">
        <v>3820.6109999999999</v>
      </c>
      <c r="M361" s="48" t="s">
        <v>316</v>
      </c>
    </row>
    <row r="362" spans="1:13" s="171" customFormat="1" ht="45">
      <c r="A362" s="142" t="s">
        <v>101</v>
      </c>
      <c r="B362" s="143" t="s">
        <v>715</v>
      </c>
      <c r="C362" s="15"/>
      <c r="D362" s="77" t="s">
        <v>1203</v>
      </c>
      <c r="E362" s="6" t="s">
        <v>505</v>
      </c>
      <c r="F362" s="78" t="s">
        <v>338</v>
      </c>
      <c r="G362" s="142"/>
      <c r="H362" s="163" t="s">
        <v>113</v>
      </c>
      <c r="I362" s="142"/>
      <c r="J362" s="145">
        <v>3965.8760000000002</v>
      </c>
      <c r="K362" s="145">
        <v>3966.87601</v>
      </c>
      <c r="L362" s="145">
        <v>0</v>
      </c>
      <c r="M362" s="48"/>
    </row>
    <row r="363" spans="1:13" s="171" customFormat="1" ht="67.5">
      <c r="A363" s="142" t="s">
        <v>101</v>
      </c>
      <c r="B363" s="143" t="s">
        <v>639</v>
      </c>
      <c r="C363" s="15" t="s">
        <v>504</v>
      </c>
      <c r="D363" s="7" t="s">
        <v>1197</v>
      </c>
      <c r="E363" s="6" t="s">
        <v>310</v>
      </c>
      <c r="F363" s="6" t="s">
        <v>502</v>
      </c>
      <c r="G363" s="142" t="s">
        <v>103</v>
      </c>
      <c r="H363" s="163" t="s">
        <v>113</v>
      </c>
      <c r="I363" s="142" t="s">
        <v>3</v>
      </c>
      <c r="J363" s="145">
        <v>3965.8760000000002</v>
      </c>
      <c r="K363" s="145">
        <v>3966.87601</v>
      </c>
      <c r="L363" s="145">
        <v>0</v>
      </c>
      <c r="M363" s="48" t="s">
        <v>316</v>
      </c>
    </row>
    <row r="364" spans="1:13" s="171" customFormat="1" ht="78.75">
      <c r="A364" s="142" t="s">
        <v>101</v>
      </c>
      <c r="B364" s="143" t="s">
        <v>977</v>
      </c>
      <c r="C364" s="15"/>
      <c r="D364" s="77" t="s">
        <v>1203</v>
      </c>
      <c r="E364" s="6" t="s">
        <v>505</v>
      </c>
      <c r="F364" s="78" t="s">
        <v>338</v>
      </c>
      <c r="G364" s="142"/>
      <c r="H364" s="163" t="s">
        <v>114</v>
      </c>
      <c r="I364" s="142"/>
      <c r="J364" s="145">
        <v>20</v>
      </c>
      <c r="K364" s="145">
        <v>20</v>
      </c>
      <c r="L364" s="145">
        <v>20</v>
      </c>
      <c r="M364" s="48"/>
    </row>
    <row r="365" spans="1:13" s="171" customFormat="1" ht="67.5">
      <c r="A365" s="142" t="s">
        <v>101</v>
      </c>
      <c r="B365" s="143" t="s">
        <v>639</v>
      </c>
      <c r="C365" s="15" t="s">
        <v>504</v>
      </c>
      <c r="D365" s="7" t="s">
        <v>1197</v>
      </c>
      <c r="E365" s="6" t="s">
        <v>310</v>
      </c>
      <c r="F365" s="6" t="s">
        <v>502</v>
      </c>
      <c r="G365" s="142" t="s">
        <v>103</v>
      </c>
      <c r="H365" s="163" t="s">
        <v>114</v>
      </c>
      <c r="I365" s="142" t="s">
        <v>3</v>
      </c>
      <c r="J365" s="145">
        <v>20</v>
      </c>
      <c r="K365" s="145">
        <v>20</v>
      </c>
      <c r="L365" s="145">
        <v>20</v>
      </c>
      <c r="M365" s="48" t="s">
        <v>316</v>
      </c>
    </row>
    <row r="366" spans="1:13" s="171" customFormat="1" ht="78.75">
      <c r="A366" s="142" t="s">
        <v>101</v>
      </c>
      <c r="B366" s="143" t="s">
        <v>978</v>
      </c>
      <c r="C366" s="15"/>
      <c r="D366" s="77" t="s">
        <v>1203</v>
      </c>
      <c r="E366" s="6" t="s">
        <v>505</v>
      </c>
      <c r="F366" s="78" t="s">
        <v>338</v>
      </c>
      <c r="G366" s="142"/>
      <c r="H366" s="163" t="s">
        <v>928</v>
      </c>
      <c r="I366" s="142"/>
      <c r="J366" s="145">
        <v>4840.3467300000002</v>
      </c>
      <c r="K366" s="145">
        <v>0</v>
      </c>
      <c r="L366" s="145">
        <v>0</v>
      </c>
      <c r="M366" s="48"/>
    </row>
    <row r="367" spans="1:13" s="171" customFormat="1" ht="67.5">
      <c r="A367" s="142" t="s">
        <v>101</v>
      </c>
      <c r="B367" s="143" t="s">
        <v>639</v>
      </c>
      <c r="C367" s="15" t="s">
        <v>504</v>
      </c>
      <c r="D367" s="7" t="s">
        <v>1197</v>
      </c>
      <c r="E367" s="6" t="s">
        <v>310</v>
      </c>
      <c r="F367" s="6" t="s">
        <v>502</v>
      </c>
      <c r="G367" s="142" t="s">
        <v>103</v>
      </c>
      <c r="H367" s="163" t="s">
        <v>928</v>
      </c>
      <c r="I367" s="142" t="s">
        <v>3</v>
      </c>
      <c r="J367" s="145">
        <v>4840.3467300000002</v>
      </c>
      <c r="K367" s="145">
        <v>0</v>
      </c>
      <c r="L367" s="145">
        <v>0</v>
      </c>
      <c r="M367" s="48" t="s">
        <v>316</v>
      </c>
    </row>
    <row r="368" spans="1:13" s="171" customFormat="1" ht="45">
      <c r="A368" s="142" t="s">
        <v>101</v>
      </c>
      <c r="B368" s="143" t="s">
        <v>717</v>
      </c>
      <c r="C368" s="15"/>
      <c r="D368" s="77" t="s">
        <v>1203</v>
      </c>
      <c r="E368" s="6" t="s">
        <v>505</v>
      </c>
      <c r="F368" s="78" t="s">
        <v>338</v>
      </c>
      <c r="G368" s="142"/>
      <c r="H368" s="163" t="s">
        <v>115</v>
      </c>
      <c r="I368" s="142"/>
      <c r="J368" s="145">
        <v>752.12900000000002</v>
      </c>
      <c r="K368" s="145">
        <v>752.49699999999996</v>
      </c>
      <c r="L368" s="145">
        <v>752.49699999999996</v>
      </c>
      <c r="M368" s="48"/>
    </row>
    <row r="369" spans="1:13" s="171" customFormat="1" ht="67.5">
      <c r="A369" s="142" t="s">
        <v>101</v>
      </c>
      <c r="B369" s="143" t="s">
        <v>639</v>
      </c>
      <c r="C369" s="15" t="s">
        <v>504</v>
      </c>
      <c r="D369" s="7" t="s">
        <v>1197</v>
      </c>
      <c r="E369" s="6" t="s">
        <v>310</v>
      </c>
      <c r="F369" s="6" t="s">
        <v>502</v>
      </c>
      <c r="G369" s="142" t="s">
        <v>103</v>
      </c>
      <c r="H369" s="163" t="s">
        <v>115</v>
      </c>
      <c r="I369" s="142" t="s">
        <v>3</v>
      </c>
      <c r="J369" s="145">
        <v>752.12900000000002</v>
      </c>
      <c r="K369" s="145">
        <v>752.49699999999996</v>
      </c>
      <c r="L369" s="145">
        <v>752.49699999999996</v>
      </c>
      <c r="M369" s="48" t="s">
        <v>316</v>
      </c>
    </row>
    <row r="370" spans="1:13" s="171" customFormat="1" ht="45">
      <c r="A370" s="142" t="s">
        <v>101</v>
      </c>
      <c r="B370" s="143" t="s">
        <v>718</v>
      </c>
      <c r="C370" s="15"/>
      <c r="D370" s="77" t="s">
        <v>1203</v>
      </c>
      <c r="E370" s="6" t="s">
        <v>445</v>
      </c>
      <c r="F370" s="78" t="s">
        <v>338</v>
      </c>
      <c r="G370" s="142"/>
      <c r="H370" s="163" t="s">
        <v>116</v>
      </c>
      <c r="I370" s="142"/>
      <c r="J370" s="145">
        <v>1000</v>
      </c>
      <c r="K370" s="145">
        <v>0</v>
      </c>
      <c r="L370" s="145">
        <v>816.10799999999995</v>
      </c>
      <c r="M370" s="48"/>
    </row>
    <row r="371" spans="1:13" s="171" customFormat="1" ht="101.25">
      <c r="A371" s="142" t="s">
        <v>101</v>
      </c>
      <c r="B371" s="143" t="s">
        <v>650</v>
      </c>
      <c r="C371" s="15" t="s">
        <v>444</v>
      </c>
      <c r="D371" s="7" t="s">
        <v>1218</v>
      </c>
      <c r="E371" s="6" t="s">
        <v>310</v>
      </c>
      <c r="F371" s="6" t="s">
        <v>500</v>
      </c>
      <c r="G371" s="142" t="s">
        <v>76</v>
      </c>
      <c r="H371" s="163" t="s">
        <v>116</v>
      </c>
      <c r="I371" s="142" t="s">
        <v>17</v>
      </c>
      <c r="J371" s="145">
        <v>13.046939999999999</v>
      </c>
      <c r="K371" s="145">
        <v>0</v>
      </c>
      <c r="L371" s="145">
        <v>0</v>
      </c>
      <c r="M371" s="48" t="s">
        <v>316</v>
      </c>
    </row>
    <row r="372" spans="1:13" s="171" customFormat="1" ht="101.25">
      <c r="A372" s="142" t="s">
        <v>101</v>
      </c>
      <c r="B372" s="143" t="s">
        <v>652</v>
      </c>
      <c r="C372" s="15" t="s">
        <v>444</v>
      </c>
      <c r="D372" s="7" t="s">
        <v>1218</v>
      </c>
      <c r="E372" s="6" t="s">
        <v>310</v>
      </c>
      <c r="F372" s="6" t="s">
        <v>500</v>
      </c>
      <c r="G372" s="142" t="s">
        <v>76</v>
      </c>
      <c r="H372" s="163" t="s">
        <v>116</v>
      </c>
      <c r="I372" s="142" t="s">
        <v>19</v>
      </c>
      <c r="J372" s="145">
        <v>3.9401799999999998</v>
      </c>
      <c r="K372" s="145">
        <v>0</v>
      </c>
      <c r="L372" s="145">
        <v>0</v>
      </c>
      <c r="M372" s="48" t="s">
        <v>316</v>
      </c>
    </row>
    <row r="373" spans="1:13" s="171" customFormat="1" ht="101.25">
      <c r="A373" s="142" t="s">
        <v>101</v>
      </c>
      <c r="B373" s="143" t="s">
        <v>639</v>
      </c>
      <c r="C373" s="15" t="s">
        <v>444</v>
      </c>
      <c r="D373" s="7" t="s">
        <v>1218</v>
      </c>
      <c r="E373" s="6" t="s">
        <v>310</v>
      </c>
      <c r="F373" s="6" t="s">
        <v>500</v>
      </c>
      <c r="G373" s="142" t="s">
        <v>76</v>
      </c>
      <c r="H373" s="163" t="s">
        <v>116</v>
      </c>
      <c r="I373" s="142" t="s">
        <v>3</v>
      </c>
      <c r="J373" s="145">
        <v>983.01288</v>
      </c>
      <c r="K373" s="145">
        <v>0</v>
      </c>
      <c r="L373" s="145">
        <v>816.10799999999995</v>
      </c>
      <c r="M373" s="48" t="s">
        <v>316</v>
      </c>
    </row>
    <row r="374" spans="1:13" s="171" customFormat="1" ht="45">
      <c r="A374" s="142" t="s">
        <v>101</v>
      </c>
      <c r="B374" s="143" t="s">
        <v>719</v>
      </c>
      <c r="C374" s="15"/>
      <c r="D374" s="77" t="s">
        <v>1203</v>
      </c>
      <c r="E374" s="6" t="s">
        <v>445</v>
      </c>
      <c r="F374" s="78" t="s">
        <v>338</v>
      </c>
      <c r="G374" s="142"/>
      <c r="H374" s="163" t="s">
        <v>117</v>
      </c>
      <c r="I374" s="142"/>
      <c r="J374" s="145">
        <v>252.30998</v>
      </c>
      <c r="K374" s="145">
        <v>252.15799999999999</v>
      </c>
      <c r="L374" s="145">
        <v>252.15799999999999</v>
      </c>
      <c r="M374" s="48"/>
    </row>
    <row r="375" spans="1:13" s="171" customFormat="1" ht="101.25">
      <c r="A375" s="142" t="s">
        <v>101</v>
      </c>
      <c r="B375" s="143" t="s">
        <v>650</v>
      </c>
      <c r="C375" s="15" t="s">
        <v>444</v>
      </c>
      <c r="D375" s="7" t="s">
        <v>1218</v>
      </c>
      <c r="E375" s="6" t="s">
        <v>310</v>
      </c>
      <c r="F375" s="6" t="s">
        <v>500</v>
      </c>
      <c r="G375" s="142" t="s">
        <v>76</v>
      </c>
      <c r="H375" s="163" t="s">
        <v>117</v>
      </c>
      <c r="I375" s="142" t="s">
        <v>17</v>
      </c>
      <c r="J375" s="145">
        <v>173.29491999999999</v>
      </c>
      <c r="K375" s="145">
        <v>173.178</v>
      </c>
      <c r="L375" s="145">
        <v>173.178</v>
      </c>
      <c r="M375" s="48" t="s">
        <v>308</v>
      </c>
    </row>
    <row r="376" spans="1:13" s="171" customFormat="1" ht="101.25">
      <c r="A376" s="142" t="s">
        <v>101</v>
      </c>
      <c r="B376" s="143" t="s">
        <v>652</v>
      </c>
      <c r="C376" s="15" t="s">
        <v>444</v>
      </c>
      <c r="D376" s="7" t="s">
        <v>1218</v>
      </c>
      <c r="E376" s="6" t="s">
        <v>310</v>
      </c>
      <c r="F376" s="6" t="s">
        <v>500</v>
      </c>
      <c r="G376" s="142" t="s">
        <v>76</v>
      </c>
      <c r="H376" s="163" t="s">
        <v>117</v>
      </c>
      <c r="I376" s="142" t="s">
        <v>19</v>
      </c>
      <c r="J376" s="145">
        <v>52.335059999999999</v>
      </c>
      <c r="K376" s="145">
        <v>52.3</v>
      </c>
      <c r="L376" s="145">
        <v>52.3</v>
      </c>
      <c r="M376" s="48" t="s">
        <v>308</v>
      </c>
    </row>
    <row r="377" spans="1:13" s="171" customFormat="1" ht="101.25">
      <c r="A377" s="142" t="s">
        <v>101</v>
      </c>
      <c r="B377" s="143" t="s">
        <v>639</v>
      </c>
      <c r="C377" s="15" t="s">
        <v>444</v>
      </c>
      <c r="D377" s="7" t="s">
        <v>1218</v>
      </c>
      <c r="E377" s="6" t="s">
        <v>310</v>
      </c>
      <c r="F377" s="6" t="s">
        <v>500</v>
      </c>
      <c r="G377" s="142" t="s">
        <v>76</v>
      </c>
      <c r="H377" s="163" t="s">
        <v>117</v>
      </c>
      <c r="I377" s="142" t="s">
        <v>3</v>
      </c>
      <c r="J377" s="145">
        <v>26.68</v>
      </c>
      <c r="K377" s="145">
        <v>26.68</v>
      </c>
      <c r="L377" s="145">
        <v>26.68</v>
      </c>
      <c r="M377" s="48" t="s">
        <v>316</v>
      </c>
    </row>
    <row r="378" spans="1:13" s="171" customFormat="1" ht="45.75" customHeight="1">
      <c r="A378" s="142" t="s">
        <v>101</v>
      </c>
      <c r="B378" s="143" t="s">
        <v>1320</v>
      </c>
      <c r="C378" s="15"/>
      <c r="D378" s="77" t="s">
        <v>1203</v>
      </c>
      <c r="E378" s="6" t="s">
        <v>359</v>
      </c>
      <c r="F378" s="78" t="s">
        <v>338</v>
      </c>
      <c r="G378" s="144" t="s">
        <v>103</v>
      </c>
      <c r="H378" s="163">
        <v>1340273130</v>
      </c>
      <c r="I378" s="142"/>
      <c r="J378" s="145">
        <v>750</v>
      </c>
      <c r="K378" s="145">
        <v>0</v>
      </c>
      <c r="L378" s="145">
        <v>0</v>
      </c>
      <c r="M378" s="183"/>
    </row>
    <row r="379" spans="1:13" s="171" customFormat="1" ht="56.25">
      <c r="A379" s="142" t="s">
        <v>101</v>
      </c>
      <c r="B379" s="143" t="s">
        <v>639</v>
      </c>
      <c r="C379" s="15" t="s">
        <v>1332</v>
      </c>
      <c r="D379" s="7" t="s">
        <v>1334</v>
      </c>
      <c r="E379" s="6" t="s">
        <v>310</v>
      </c>
      <c r="F379" s="6" t="s">
        <v>1333</v>
      </c>
      <c r="G379" s="144" t="s">
        <v>103</v>
      </c>
      <c r="H379" s="163">
        <v>1340273130</v>
      </c>
      <c r="I379" s="142">
        <v>244</v>
      </c>
      <c r="J379" s="145">
        <v>750</v>
      </c>
      <c r="K379" s="145">
        <v>0</v>
      </c>
      <c r="L379" s="145">
        <v>0</v>
      </c>
      <c r="M379" s="48" t="s">
        <v>308</v>
      </c>
    </row>
    <row r="380" spans="1:13" s="164" customFormat="1" ht="33.75">
      <c r="A380" s="142" t="s">
        <v>101</v>
      </c>
      <c r="B380" s="143" t="s">
        <v>1023</v>
      </c>
      <c r="C380" s="169"/>
      <c r="D380" s="169"/>
      <c r="E380" s="169"/>
      <c r="F380" s="169"/>
      <c r="G380" s="142"/>
      <c r="H380" s="163" t="s">
        <v>1085</v>
      </c>
      <c r="I380" s="142"/>
      <c r="J380" s="145">
        <v>450.80401999999998</v>
      </c>
      <c r="K380" s="145">
        <v>450.95600000000002</v>
      </c>
      <c r="L380" s="145">
        <v>450.95600000000002</v>
      </c>
      <c r="M380" s="48"/>
    </row>
    <row r="381" spans="1:13" s="171" customFormat="1" ht="67.5">
      <c r="A381" s="142" t="s">
        <v>101</v>
      </c>
      <c r="B381" s="143" t="s">
        <v>720</v>
      </c>
      <c r="C381" s="15"/>
      <c r="D381" s="77" t="s">
        <v>1203</v>
      </c>
      <c r="E381" s="6" t="s">
        <v>505</v>
      </c>
      <c r="F381" s="78" t="s">
        <v>338</v>
      </c>
      <c r="G381" s="142"/>
      <c r="H381" s="163" t="s">
        <v>118</v>
      </c>
      <c r="I381" s="142"/>
      <c r="J381" s="145">
        <v>450.80401999999998</v>
      </c>
      <c r="K381" s="145">
        <v>450.95600000000002</v>
      </c>
      <c r="L381" s="145">
        <v>450.95600000000002</v>
      </c>
      <c r="M381" s="48"/>
    </row>
    <row r="382" spans="1:13" s="171" customFormat="1" ht="78.75">
      <c r="A382" s="142" t="s">
        <v>101</v>
      </c>
      <c r="B382" s="143" t="s">
        <v>650</v>
      </c>
      <c r="C382" s="15" t="s">
        <v>358</v>
      </c>
      <c r="D382" s="7" t="s">
        <v>1266</v>
      </c>
      <c r="E382" s="6" t="s">
        <v>310</v>
      </c>
      <c r="F382" s="6" t="s">
        <v>1187</v>
      </c>
      <c r="G382" s="142" t="s">
        <v>119</v>
      </c>
      <c r="H382" s="163" t="s">
        <v>118</v>
      </c>
      <c r="I382" s="142" t="s">
        <v>17</v>
      </c>
      <c r="J382" s="145">
        <v>346.23908</v>
      </c>
      <c r="K382" s="145">
        <v>346.35599999999999</v>
      </c>
      <c r="L382" s="145">
        <v>346.35599999999999</v>
      </c>
      <c r="M382" s="48" t="s">
        <v>308</v>
      </c>
    </row>
    <row r="383" spans="1:13" s="171" customFormat="1" ht="78.75">
      <c r="A383" s="142" t="s">
        <v>101</v>
      </c>
      <c r="B383" s="143" t="s">
        <v>652</v>
      </c>
      <c r="C383" s="15" t="s">
        <v>358</v>
      </c>
      <c r="D383" s="7" t="s">
        <v>1266</v>
      </c>
      <c r="E383" s="6" t="s">
        <v>310</v>
      </c>
      <c r="F383" s="6" t="s">
        <v>1187</v>
      </c>
      <c r="G383" s="142" t="s">
        <v>119</v>
      </c>
      <c r="H383" s="163" t="s">
        <v>118</v>
      </c>
      <c r="I383" s="142" t="s">
        <v>19</v>
      </c>
      <c r="J383" s="145">
        <v>104.56494000000001</v>
      </c>
      <c r="K383" s="145">
        <v>104.6</v>
      </c>
      <c r="L383" s="145">
        <v>104.6</v>
      </c>
      <c r="M383" s="48" t="s">
        <v>308</v>
      </c>
    </row>
    <row r="384" spans="1:13" s="164" customFormat="1" ht="33.75">
      <c r="A384" s="142" t="s">
        <v>101</v>
      </c>
      <c r="B384" s="143" t="s">
        <v>1014</v>
      </c>
      <c r="C384" s="169"/>
      <c r="D384" s="169"/>
      <c r="E384" s="169"/>
      <c r="F384" s="169"/>
      <c r="G384" s="142"/>
      <c r="H384" s="163" t="s">
        <v>1076</v>
      </c>
      <c r="I384" s="142"/>
      <c r="J384" s="145">
        <v>1571.0643700000001</v>
      </c>
      <c r="K384" s="145">
        <v>144</v>
      </c>
      <c r="L384" s="145">
        <v>144</v>
      </c>
      <c r="M384" s="48"/>
    </row>
    <row r="385" spans="1:13" s="171" customFormat="1" ht="45">
      <c r="A385" s="142" t="s">
        <v>101</v>
      </c>
      <c r="B385" s="143" t="s">
        <v>721</v>
      </c>
      <c r="C385" s="15"/>
      <c r="D385" s="77" t="s">
        <v>1203</v>
      </c>
      <c r="E385" s="6" t="s">
        <v>445</v>
      </c>
      <c r="F385" s="78" t="s">
        <v>338</v>
      </c>
      <c r="G385" s="142"/>
      <c r="H385" s="163" t="s">
        <v>120</v>
      </c>
      <c r="I385" s="142"/>
      <c r="J385" s="145">
        <v>143.28</v>
      </c>
      <c r="K385" s="145">
        <v>144</v>
      </c>
      <c r="L385" s="145">
        <v>144</v>
      </c>
      <c r="M385" s="48"/>
    </row>
    <row r="386" spans="1:13" s="171" customFormat="1" ht="101.25">
      <c r="A386" s="142" t="s">
        <v>101</v>
      </c>
      <c r="B386" s="143" t="s">
        <v>639</v>
      </c>
      <c r="C386" s="15" t="s">
        <v>444</v>
      </c>
      <c r="D386" s="7" t="s">
        <v>1218</v>
      </c>
      <c r="E386" s="6" t="s">
        <v>310</v>
      </c>
      <c r="F386" s="6" t="s">
        <v>500</v>
      </c>
      <c r="G386" s="142" t="s">
        <v>76</v>
      </c>
      <c r="H386" s="163" t="s">
        <v>120</v>
      </c>
      <c r="I386" s="142" t="s">
        <v>3</v>
      </c>
      <c r="J386" s="145">
        <v>143.28</v>
      </c>
      <c r="K386" s="145">
        <v>144</v>
      </c>
      <c r="L386" s="145">
        <v>144</v>
      </c>
      <c r="M386" s="48" t="s">
        <v>316</v>
      </c>
    </row>
    <row r="387" spans="1:13" s="171" customFormat="1" ht="45">
      <c r="A387" s="142" t="s">
        <v>101</v>
      </c>
      <c r="B387" s="143" t="s">
        <v>979</v>
      </c>
      <c r="C387" s="15"/>
      <c r="D387" s="77" t="s">
        <v>1203</v>
      </c>
      <c r="E387" s="6" t="s">
        <v>445</v>
      </c>
      <c r="F387" s="78" t="s">
        <v>338</v>
      </c>
      <c r="G387" s="142"/>
      <c r="H387" s="163" t="s">
        <v>927</v>
      </c>
      <c r="I387" s="142"/>
      <c r="J387" s="145">
        <v>1427.7843700000001</v>
      </c>
      <c r="K387" s="145">
        <v>0</v>
      </c>
      <c r="L387" s="145">
        <v>0</v>
      </c>
      <c r="M387" s="48"/>
    </row>
    <row r="388" spans="1:13" s="171" customFormat="1" ht="101.25">
      <c r="A388" s="142" t="s">
        <v>101</v>
      </c>
      <c r="B388" s="143" t="s">
        <v>639</v>
      </c>
      <c r="C388" s="15" t="s">
        <v>444</v>
      </c>
      <c r="D388" s="7" t="s">
        <v>1218</v>
      </c>
      <c r="E388" s="6" t="s">
        <v>310</v>
      </c>
      <c r="F388" s="6" t="s">
        <v>500</v>
      </c>
      <c r="G388" s="142" t="s">
        <v>76</v>
      </c>
      <c r="H388" s="163" t="s">
        <v>927</v>
      </c>
      <c r="I388" s="142" t="s">
        <v>3</v>
      </c>
      <c r="J388" s="145">
        <v>1427.7843700000001</v>
      </c>
      <c r="K388" s="145">
        <v>0</v>
      </c>
      <c r="L388" s="145">
        <v>0</v>
      </c>
      <c r="M388" s="48" t="s">
        <v>316</v>
      </c>
    </row>
    <row r="389" spans="1:13" s="156" customFormat="1" ht="56.25">
      <c r="A389" s="165" t="s">
        <v>121</v>
      </c>
      <c r="B389" s="166" t="s">
        <v>722</v>
      </c>
      <c r="C389" s="161"/>
      <c r="D389" s="161"/>
      <c r="E389" s="161"/>
      <c r="F389" s="161"/>
      <c r="G389" s="165"/>
      <c r="H389" s="167"/>
      <c r="I389" s="165"/>
      <c r="J389" s="168">
        <v>107531.0959</v>
      </c>
      <c r="K389" s="168">
        <v>89581.638000000006</v>
      </c>
      <c r="L389" s="168">
        <v>89579.395000000004</v>
      </c>
      <c r="M389" s="162"/>
    </row>
    <row r="390" spans="1:13" s="164" customFormat="1" ht="45">
      <c r="A390" s="142" t="s">
        <v>121</v>
      </c>
      <c r="B390" s="143" t="s">
        <v>1006</v>
      </c>
      <c r="C390" s="169"/>
      <c r="D390" s="169"/>
      <c r="E390" s="169"/>
      <c r="F390" s="169"/>
      <c r="G390" s="142"/>
      <c r="H390" s="163" t="s">
        <v>1068</v>
      </c>
      <c r="I390" s="142"/>
      <c r="J390" s="145">
        <v>2645.76</v>
      </c>
      <c r="K390" s="145">
        <v>2246.4</v>
      </c>
      <c r="L390" s="145">
        <v>2246.4</v>
      </c>
      <c r="M390" s="48"/>
    </row>
    <row r="391" spans="1:13" s="171" customFormat="1" ht="90">
      <c r="A391" s="142" t="s">
        <v>121</v>
      </c>
      <c r="B391" s="143" t="s">
        <v>723</v>
      </c>
      <c r="C391" s="76"/>
      <c r="D391" s="77" t="s">
        <v>1203</v>
      </c>
      <c r="E391" s="76" t="s">
        <v>373</v>
      </c>
      <c r="F391" s="78" t="s">
        <v>338</v>
      </c>
      <c r="G391" s="142"/>
      <c r="H391" s="163" t="s">
        <v>122</v>
      </c>
      <c r="I391" s="142"/>
      <c r="J391" s="145">
        <v>952.47400000000005</v>
      </c>
      <c r="K391" s="145">
        <v>808.70399999999995</v>
      </c>
      <c r="L391" s="145">
        <v>808.70399999999995</v>
      </c>
      <c r="M391" s="48"/>
    </row>
    <row r="392" spans="1:13" s="171" customFormat="1" ht="112.5">
      <c r="A392" s="142" t="s">
        <v>121</v>
      </c>
      <c r="B392" s="143" t="s">
        <v>724</v>
      </c>
      <c r="C392" s="76" t="s">
        <v>404</v>
      </c>
      <c r="D392" s="7" t="s">
        <v>1219</v>
      </c>
      <c r="E392" s="6" t="s">
        <v>310</v>
      </c>
      <c r="F392" s="6" t="s">
        <v>394</v>
      </c>
      <c r="G392" s="142" t="s">
        <v>123</v>
      </c>
      <c r="H392" s="163" t="s">
        <v>122</v>
      </c>
      <c r="I392" s="142" t="s">
        <v>124</v>
      </c>
      <c r="J392" s="145">
        <v>952.47400000000005</v>
      </c>
      <c r="K392" s="145">
        <v>808.70399999999995</v>
      </c>
      <c r="L392" s="145">
        <v>808.70399999999995</v>
      </c>
      <c r="M392" s="48" t="s">
        <v>316</v>
      </c>
    </row>
    <row r="393" spans="1:13" s="171" customFormat="1" ht="135">
      <c r="A393" s="142" t="s">
        <v>121</v>
      </c>
      <c r="B393" s="143" t="s">
        <v>725</v>
      </c>
      <c r="C393" s="76"/>
      <c r="D393" s="77" t="s">
        <v>1203</v>
      </c>
      <c r="E393" s="76" t="s">
        <v>373</v>
      </c>
      <c r="F393" s="78" t="s">
        <v>338</v>
      </c>
      <c r="G393" s="142"/>
      <c r="H393" s="163" t="s">
        <v>125</v>
      </c>
      <c r="I393" s="142"/>
      <c r="J393" s="145">
        <v>1199.078</v>
      </c>
      <c r="K393" s="145">
        <v>943.48800000000006</v>
      </c>
      <c r="L393" s="145">
        <v>943.48800000000006</v>
      </c>
      <c r="M393" s="48"/>
    </row>
    <row r="394" spans="1:13" s="171" customFormat="1" ht="112.5">
      <c r="A394" s="142" t="s">
        <v>121</v>
      </c>
      <c r="B394" s="143" t="s">
        <v>724</v>
      </c>
      <c r="C394" s="76" t="s">
        <v>404</v>
      </c>
      <c r="D394" s="7" t="s">
        <v>1219</v>
      </c>
      <c r="E394" s="6" t="s">
        <v>310</v>
      </c>
      <c r="F394" s="6" t="s">
        <v>394</v>
      </c>
      <c r="G394" s="142" t="s">
        <v>123</v>
      </c>
      <c r="H394" s="163" t="s">
        <v>125</v>
      </c>
      <c r="I394" s="142" t="s">
        <v>124</v>
      </c>
      <c r="J394" s="145">
        <v>1199.078</v>
      </c>
      <c r="K394" s="145">
        <v>943.48800000000006</v>
      </c>
      <c r="L394" s="145">
        <v>943.48800000000006</v>
      </c>
      <c r="M394" s="48" t="s">
        <v>308</v>
      </c>
    </row>
    <row r="395" spans="1:13" s="171" customFormat="1" ht="112.5">
      <c r="A395" s="142" t="s">
        <v>121</v>
      </c>
      <c r="B395" s="143" t="s">
        <v>726</v>
      </c>
      <c r="C395" s="76"/>
      <c r="D395" s="77" t="s">
        <v>1203</v>
      </c>
      <c r="E395" s="76" t="s">
        <v>373</v>
      </c>
      <c r="F395" s="78" t="s">
        <v>338</v>
      </c>
      <c r="G395" s="142"/>
      <c r="H395" s="163" t="s">
        <v>126</v>
      </c>
      <c r="I395" s="142"/>
      <c r="J395" s="145">
        <v>494.20800000000003</v>
      </c>
      <c r="K395" s="145">
        <v>494.20800000000003</v>
      </c>
      <c r="L395" s="145">
        <v>494.20800000000003</v>
      </c>
      <c r="M395" s="48"/>
    </row>
    <row r="396" spans="1:13" s="171" customFormat="1" ht="112.5">
      <c r="A396" s="142" t="s">
        <v>121</v>
      </c>
      <c r="B396" s="143" t="s">
        <v>724</v>
      </c>
      <c r="C396" s="76" t="s">
        <v>404</v>
      </c>
      <c r="D396" s="7" t="s">
        <v>1219</v>
      </c>
      <c r="E396" s="6" t="s">
        <v>310</v>
      </c>
      <c r="F396" s="6" t="s">
        <v>394</v>
      </c>
      <c r="G396" s="142" t="s">
        <v>123</v>
      </c>
      <c r="H396" s="163" t="s">
        <v>126</v>
      </c>
      <c r="I396" s="142" t="s">
        <v>124</v>
      </c>
      <c r="J396" s="145">
        <v>494.20800000000003</v>
      </c>
      <c r="K396" s="145">
        <v>494.20800000000003</v>
      </c>
      <c r="L396" s="145">
        <v>494.20800000000003</v>
      </c>
      <c r="M396" s="48" t="s">
        <v>308</v>
      </c>
    </row>
    <row r="397" spans="1:13" s="164" customFormat="1" ht="67.5">
      <c r="A397" s="142" t="s">
        <v>121</v>
      </c>
      <c r="B397" s="143" t="s">
        <v>1024</v>
      </c>
      <c r="C397" s="169"/>
      <c r="D397" s="169"/>
      <c r="E397" s="169"/>
      <c r="F397" s="169"/>
      <c r="G397" s="142"/>
      <c r="H397" s="163" t="s">
        <v>1086</v>
      </c>
      <c r="I397" s="142"/>
      <c r="J397" s="145">
        <v>78.736999999999995</v>
      </c>
      <c r="K397" s="145">
        <v>79.143000000000001</v>
      </c>
      <c r="L397" s="145">
        <v>81.143000000000001</v>
      </c>
      <c r="M397" s="48"/>
    </row>
    <row r="398" spans="1:13" s="171" customFormat="1" ht="90">
      <c r="A398" s="142" t="s">
        <v>121</v>
      </c>
      <c r="B398" s="143" t="s">
        <v>980</v>
      </c>
      <c r="C398" s="76"/>
      <c r="D398" s="77" t="s">
        <v>1203</v>
      </c>
      <c r="E398" s="6" t="s">
        <v>484</v>
      </c>
      <c r="F398" s="78" t="s">
        <v>338</v>
      </c>
      <c r="G398" s="142"/>
      <c r="H398" s="163" t="s">
        <v>926</v>
      </c>
      <c r="I398" s="142"/>
      <c r="J398" s="145">
        <v>78.736999999999995</v>
      </c>
      <c r="K398" s="145">
        <v>79.143000000000001</v>
      </c>
      <c r="L398" s="145">
        <v>81.143000000000001</v>
      </c>
      <c r="M398" s="48"/>
    </row>
    <row r="399" spans="1:13" s="171" customFormat="1" ht="45">
      <c r="A399" s="142" t="s">
        <v>121</v>
      </c>
      <c r="B399" s="143" t="s">
        <v>728</v>
      </c>
      <c r="C399" s="76" t="s">
        <v>479</v>
      </c>
      <c r="D399" s="7" t="s">
        <v>497</v>
      </c>
      <c r="E399" s="6" t="s">
        <v>310</v>
      </c>
      <c r="F399" s="8" t="s">
        <v>496</v>
      </c>
      <c r="G399" s="142" t="s">
        <v>128</v>
      </c>
      <c r="H399" s="163" t="s">
        <v>926</v>
      </c>
      <c r="I399" s="142" t="s">
        <v>129</v>
      </c>
      <c r="J399" s="145">
        <v>78.736999999999995</v>
      </c>
      <c r="K399" s="145">
        <v>79.143000000000001</v>
      </c>
      <c r="L399" s="145">
        <v>81.143000000000001</v>
      </c>
      <c r="M399" s="48" t="s">
        <v>316</v>
      </c>
    </row>
    <row r="400" spans="1:13" s="164" customFormat="1" ht="56.25">
      <c r="A400" s="142" t="s">
        <v>121</v>
      </c>
      <c r="B400" s="143" t="s">
        <v>1025</v>
      </c>
      <c r="C400" s="169"/>
      <c r="D400" s="169"/>
      <c r="E400" s="169"/>
      <c r="F400" s="169"/>
      <c r="G400" s="142"/>
      <c r="H400" s="163" t="s">
        <v>1087</v>
      </c>
      <c r="I400" s="142"/>
      <c r="J400" s="145">
        <v>23393.4</v>
      </c>
      <c r="K400" s="145">
        <v>17512.099999999999</v>
      </c>
      <c r="L400" s="145">
        <v>17512.099999999999</v>
      </c>
      <c r="M400" s="48"/>
    </row>
    <row r="401" spans="1:13" s="171" customFormat="1" ht="112.5">
      <c r="A401" s="142" t="s">
        <v>121</v>
      </c>
      <c r="B401" s="143" t="s">
        <v>729</v>
      </c>
      <c r="C401" s="80"/>
      <c r="D401" s="7" t="s">
        <v>1201</v>
      </c>
      <c r="E401" s="6" t="s">
        <v>310</v>
      </c>
      <c r="F401" s="6" t="s">
        <v>424</v>
      </c>
      <c r="G401" s="142"/>
      <c r="H401" s="163" t="s">
        <v>130</v>
      </c>
      <c r="I401" s="142"/>
      <c r="J401" s="145">
        <v>7380.4930000000004</v>
      </c>
      <c r="K401" s="145">
        <v>5716.35</v>
      </c>
      <c r="L401" s="145">
        <v>5716.35</v>
      </c>
      <c r="M401" s="48"/>
    </row>
    <row r="402" spans="1:13" s="171" customFormat="1" ht="78.75">
      <c r="A402" s="142" t="s">
        <v>121</v>
      </c>
      <c r="B402" s="143" t="s">
        <v>730</v>
      </c>
      <c r="C402" s="80" t="s">
        <v>404</v>
      </c>
      <c r="D402" s="7" t="s">
        <v>1267</v>
      </c>
      <c r="E402" s="6" t="s">
        <v>310</v>
      </c>
      <c r="F402" s="6" t="s">
        <v>1185</v>
      </c>
      <c r="G402" s="142" t="s">
        <v>123</v>
      </c>
      <c r="H402" s="163" t="s">
        <v>130</v>
      </c>
      <c r="I402" s="142" t="s">
        <v>131</v>
      </c>
      <c r="J402" s="145">
        <v>7380.4930000000004</v>
      </c>
      <c r="K402" s="145">
        <v>5716.35</v>
      </c>
      <c r="L402" s="145">
        <v>5716.35</v>
      </c>
      <c r="M402" s="48" t="s">
        <v>308</v>
      </c>
    </row>
    <row r="403" spans="1:13" s="171" customFormat="1" ht="112.5">
      <c r="A403" s="142" t="s">
        <v>121</v>
      </c>
      <c r="B403" s="143" t="s">
        <v>731</v>
      </c>
      <c r="C403" s="76"/>
      <c r="D403" s="7" t="s">
        <v>1201</v>
      </c>
      <c r="E403" s="6" t="s">
        <v>310</v>
      </c>
      <c r="F403" s="6" t="s">
        <v>424</v>
      </c>
      <c r="G403" s="142"/>
      <c r="H403" s="163" t="s">
        <v>132</v>
      </c>
      <c r="I403" s="142"/>
      <c r="J403" s="145">
        <v>5825.9409999999998</v>
      </c>
      <c r="K403" s="145">
        <v>4003.4059999999999</v>
      </c>
      <c r="L403" s="145">
        <v>4003.4059999999999</v>
      </c>
      <c r="M403" s="48"/>
    </row>
    <row r="404" spans="1:13" s="171" customFormat="1" ht="78.75">
      <c r="A404" s="142" t="s">
        <v>121</v>
      </c>
      <c r="B404" s="143" t="s">
        <v>730</v>
      </c>
      <c r="C404" s="76" t="s">
        <v>460</v>
      </c>
      <c r="D404" s="7" t="s">
        <v>1267</v>
      </c>
      <c r="E404" s="6" t="s">
        <v>310</v>
      </c>
      <c r="F404" s="6" t="s">
        <v>1185</v>
      </c>
      <c r="G404" s="142" t="s">
        <v>128</v>
      </c>
      <c r="H404" s="163" t="s">
        <v>132</v>
      </c>
      <c r="I404" s="142" t="s">
        <v>131</v>
      </c>
      <c r="J404" s="145">
        <v>5825.9409999999998</v>
      </c>
      <c r="K404" s="145">
        <v>4003.4059999999999</v>
      </c>
      <c r="L404" s="145">
        <v>4003.4059999999999</v>
      </c>
      <c r="M404" s="48" t="s">
        <v>308</v>
      </c>
    </row>
    <row r="405" spans="1:13" s="171" customFormat="1" ht="101.25">
      <c r="A405" s="142" t="s">
        <v>121</v>
      </c>
      <c r="B405" s="143" t="s">
        <v>732</v>
      </c>
      <c r="C405" s="76"/>
      <c r="D405" s="7" t="s">
        <v>1201</v>
      </c>
      <c r="E405" s="6" t="s">
        <v>310</v>
      </c>
      <c r="F405" s="6" t="s">
        <v>424</v>
      </c>
      <c r="G405" s="142"/>
      <c r="H405" s="163" t="s">
        <v>133</v>
      </c>
      <c r="I405" s="142"/>
      <c r="J405" s="145">
        <v>3654.636</v>
      </c>
      <c r="K405" s="145">
        <v>2788.0859999999998</v>
      </c>
      <c r="L405" s="145">
        <v>2788.0859999999998</v>
      </c>
      <c r="M405" s="48"/>
    </row>
    <row r="406" spans="1:13" s="171" customFormat="1" ht="78.75">
      <c r="A406" s="142" t="s">
        <v>121</v>
      </c>
      <c r="B406" s="143" t="s">
        <v>730</v>
      </c>
      <c r="C406" s="76" t="s">
        <v>460</v>
      </c>
      <c r="D406" s="7" t="s">
        <v>1267</v>
      </c>
      <c r="E406" s="6" t="s">
        <v>310</v>
      </c>
      <c r="F406" s="6" t="s">
        <v>1185</v>
      </c>
      <c r="G406" s="142" t="s">
        <v>128</v>
      </c>
      <c r="H406" s="163" t="s">
        <v>133</v>
      </c>
      <c r="I406" s="142" t="s">
        <v>131</v>
      </c>
      <c r="J406" s="145">
        <v>3654.636</v>
      </c>
      <c r="K406" s="145">
        <v>2788.0859999999998</v>
      </c>
      <c r="L406" s="145">
        <v>2788.0859999999998</v>
      </c>
      <c r="M406" s="48" t="s">
        <v>308</v>
      </c>
    </row>
    <row r="407" spans="1:13" s="171" customFormat="1" ht="112.5">
      <c r="A407" s="142" t="s">
        <v>121</v>
      </c>
      <c r="B407" s="143" t="s">
        <v>733</v>
      </c>
      <c r="C407" s="76"/>
      <c r="D407" s="7" t="s">
        <v>1201</v>
      </c>
      <c r="E407" s="6" t="s">
        <v>310</v>
      </c>
      <c r="F407" s="6" t="s">
        <v>424</v>
      </c>
      <c r="G407" s="142"/>
      <c r="H407" s="163" t="s">
        <v>134</v>
      </c>
      <c r="I407" s="142"/>
      <c r="J407" s="145">
        <v>2991.9920000000002</v>
      </c>
      <c r="K407" s="145">
        <v>2354.96</v>
      </c>
      <c r="L407" s="145">
        <v>2354.96</v>
      </c>
      <c r="M407" s="48"/>
    </row>
    <row r="408" spans="1:13" s="171" customFormat="1" ht="78.75">
      <c r="A408" s="142" t="s">
        <v>121</v>
      </c>
      <c r="B408" s="143" t="s">
        <v>730</v>
      </c>
      <c r="C408" s="76" t="s">
        <v>479</v>
      </c>
      <c r="D408" s="7" t="s">
        <v>1267</v>
      </c>
      <c r="E408" s="6" t="s">
        <v>310</v>
      </c>
      <c r="F408" s="6" t="s">
        <v>1185</v>
      </c>
      <c r="G408" s="142" t="s">
        <v>128</v>
      </c>
      <c r="H408" s="163" t="s">
        <v>134</v>
      </c>
      <c r="I408" s="142" t="s">
        <v>131</v>
      </c>
      <c r="J408" s="145">
        <v>2991.9920000000002</v>
      </c>
      <c r="K408" s="145">
        <v>2354.96</v>
      </c>
      <c r="L408" s="145">
        <v>2354.96</v>
      </c>
      <c r="M408" s="48" t="s">
        <v>308</v>
      </c>
    </row>
    <row r="409" spans="1:13" s="171" customFormat="1" ht="112.5">
      <c r="A409" s="142" t="s">
        <v>121</v>
      </c>
      <c r="B409" s="143" t="s">
        <v>734</v>
      </c>
      <c r="C409" s="76"/>
      <c r="D409" s="7" t="s">
        <v>1201</v>
      </c>
      <c r="E409" s="6" t="s">
        <v>310</v>
      </c>
      <c r="F409" s="6" t="s">
        <v>424</v>
      </c>
      <c r="G409" s="142"/>
      <c r="H409" s="163" t="s">
        <v>135</v>
      </c>
      <c r="I409" s="142"/>
      <c r="J409" s="145">
        <v>3540.3380000000002</v>
      </c>
      <c r="K409" s="145">
        <v>2649.2979999999998</v>
      </c>
      <c r="L409" s="145">
        <v>2649.2979999999998</v>
      </c>
      <c r="M409" s="48"/>
    </row>
    <row r="410" spans="1:13" s="171" customFormat="1" ht="78.75">
      <c r="A410" s="142" t="s">
        <v>121</v>
      </c>
      <c r="B410" s="143" t="s">
        <v>730</v>
      </c>
      <c r="C410" s="76" t="s">
        <v>460</v>
      </c>
      <c r="D410" s="7" t="s">
        <v>1267</v>
      </c>
      <c r="E410" s="6" t="s">
        <v>310</v>
      </c>
      <c r="F410" s="6" t="s">
        <v>1185</v>
      </c>
      <c r="G410" s="142" t="s">
        <v>128</v>
      </c>
      <c r="H410" s="163" t="s">
        <v>135</v>
      </c>
      <c r="I410" s="142" t="s">
        <v>131</v>
      </c>
      <c r="J410" s="145">
        <v>3540.3380000000002</v>
      </c>
      <c r="K410" s="145">
        <v>2649.2979999999998</v>
      </c>
      <c r="L410" s="145">
        <v>2649.2979999999998</v>
      </c>
      <c r="M410" s="48" t="s">
        <v>308</v>
      </c>
    </row>
    <row r="411" spans="1:13" s="164" customFormat="1" ht="78.75">
      <c r="A411" s="142" t="s">
        <v>121</v>
      </c>
      <c r="B411" s="143" t="s">
        <v>1026</v>
      </c>
      <c r="C411" s="169"/>
      <c r="D411" s="169"/>
      <c r="E411" s="169"/>
      <c r="F411" s="169"/>
      <c r="G411" s="142"/>
      <c r="H411" s="163" t="s">
        <v>1088</v>
      </c>
      <c r="I411" s="142"/>
      <c r="J411" s="145">
        <v>2078.6439999999998</v>
      </c>
      <c r="K411" s="145">
        <v>720.83600000000001</v>
      </c>
      <c r="L411" s="145">
        <v>720.83600000000001</v>
      </c>
      <c r="M411" s="48"/>
    </row>
    <row r="412" spans="1:13" s="171" customFormat="1" ht="33.75">
      <c r="A412" s="142" t="s">
        <v>121</v>
      </c>
      <c r="B412" s="143" t="s">
        <v>735</v>
      </c>
      <c r="C412" s="80"/>
      <c r="D412" s="7" t="s">
        <v>1201</v>
      </c>
      <c r="E412" s="6" t="s">
        <v>310</v>
      </c>
      <c r="F412" s="78" t="s">
        <v>424</v>
      </c>
      <c r="G412" s="142"/>
      <c r="H412" s="163" t="s">
        <v>136</v>
      </c>
      <c r="I412" s="142"/>
      <c r="J412" s="145">
        <v>1808.42</v>
      </c>
      <c r="K412" s="145">
        <v>627.13599999999997</v>
      </c>
      <c r="L412" s="145">
        <v>627.13599999999997</v>
      </c>
      <c r="M412" s="48"/>
    </row>
    <row r="413" spans="1:13" s="171" customFormat="1" ht="78.75">
      <c r="A413" s="142" t="s">
        <v>121</v>
      </c>
      <c r="B413" s="143" t="s">
        <v>730</v>
      </c>
      <c r="C413" s="80" t="s">
        <v>404</v>
      </c>
      <c r="D413" s="7" t="s">
        <v>1268</v>
      </c>
      <c r="E413" s="6" t="s">
        <v>310</v>
      </c>
      <c r="F413" s="78" t="s">
        <v>375</v>
      </c>
      <c r="G413" s="142" t="s">
        <v>123</v>
      </c>
      <c r="H413" s="163" t="s">
        <v>136</v>
      </c>
      <c r="I413" s="142" t="s">
        <v>131</v>
      </c>
      <c r="J413" s="145">
        <v>1808.42</v>
      </c>
      <c r="K413" s="145">
        <v>627.13599999999997</v>
      </c>
      <c r="L413" s="145">
        <v>627.13599999999997</v>
      </c>
      <c r="M413" s="48" t="s">
        <v>308</v>
      </c>
    </row>
    <row r="414" spans="1:13" s="171" customFormat="1" ht="33.75">
      <c r="A414" s="142" t="s">
        <v>121</v>
      </c>
      <c r="B414" s="143" t="s">
        <v>735</v>
      </c>
      <c r="C414" s="80"/>
      <c r="D414" s="7" t="s">
        <v>1201</v>
      </c>
      <c r="E414" s="6" t="s">
        <v>310</v>
      </c>
      <c r="F414" s="78" t="s">
        <v>424</v>
      </c>
      <c r="G414" s="142"/>
      <c r="H414" s="163" t="s">
        <v>137</v>
      </c>
      <c r="I414" s="142"/>
      <c r="J414" s="145">
        <v>270.22399999999999</v>
      </c>
      <c r="K414" s="145">
        <v>93.7</v>
      </c>
      <c r="L414" s="145">
        <v>93.7</v>
      </c>
      <c r="M414" s="48"/>
    </row>
    <row r="415" spans="1:13" s="171" customFormat="1" ht="78.75">
      <c r="A415" s="142" t="s">
        <v>121</v>
      </c>
      <c r="B415" s="143" t="s">
        <v>730</v>
      </c>
      <c r="C415" s="80" t="s">
        <v>404</v>
      </c>
      <c r="D415" s="7" t="s">
        <v>1268</v>
      </c>
      <c r="E415" s="6" t="s">
        <v>310</v>
      </c>
      <c r="F415" s="78" t="s">
        <v>375</v>
      </c>
      <c r="G415" s="142" t="s">
        <v>123</v>
      </c>
      <c r="H415" s="163" t="s">
        <v>137</v>
      </c>
      <c r="I415" s="142" t="s">
        <v>131</v>
      </c>
      <c r="J415" s="145">
        <v>270.22399999999999</v>
      </c>
      <c r="K415" s="145">
        <v>93.7</v>
      </c>
      <c r="L415" s="145">
        <v>93.7</v>
      </c>
      <c r="M415" s="48" t="s">
        <v>308</v>
      </c>
    </row>
    <row r="416" spans="1:13" s="164" customFormat="1" ht="78.75">
      <c r="A416" s="142" t="s">
        <v>121</v>
      </c>
      <c r="B416" s="143" t="s">
        <v>1027</v>
      </c>
      <c r="C416" s="169"/>
      <c r="D416" s="169"/>
      <c r="E416" s="169"/>
      <c r="F416" s="169"/>
      <c r="G416" s="142"/>
      <c r="H416" s="163" t="s">
        <v>1089</v>
      </c>
      <c r="I416" s="142"/>
      <c r="J416" s="145">
        <v>6330.8</v>
      </c>
      <c r="K416" s="145">
        <v>3001.4140000000002</v>
      </c>
      <c r="L416" s="145">
        <v>3001.4140000000002</v>
      </c>
      <c r="M416" s="48"/>
    </row>
    <row r="417" spans="1:13" s="164" customFormat="1" ht="52.5" customHeight="1">
      <c r="A417" s="142" t="s">
        <v>121</v>
      </c>
      <c r="B417" s="143" t="s">
        <v>1321</v>
      </c>
      <c r="C417" s="169"/>
      <c r="D417" s="77" t="s">
        <v>1203</v>
      </c>
      <c r="E417" s="6" t="s">
        <v>373</v>
      </c>
      <c r="F417" s="78" t="s">
        <v>338</v>
      </c>
      <c r="G417" s="142"/>
      <c r="H417" s="163" t="s">
        <v>1322</v>
      </c>
      <c r="I417" s="142"/>
      <c r="J417" s="145">
        <v>2890.1</v>
      </c>
      <c r="K417" s="145">
        <v>0</v>
      </c>
      <c r="L417" s="145">
        <v>0</v>
      </c>
      <c r="M417" s="48"/>
    </row>
    <row r="418" spans="1:13" s="164" customFormat="1" ht="45">
      <c r="A418" s="142" t="s">
        <v>121</v>
      </c>
      <c r="B418" s="143" t="s">
        <v>728</v>
      </c>
      <c r="C418" s="80" t="s">
        <v>465</v>
      </c>
      <c r="D418" s="7" t="s">
        <v>1276</v>
      </c>
      <c r="E418" s="6" t="s">
        <v>310</v>
      </c>
      <c r="F418" s="6" t="s">
        <v>467</v>
      </c>
      <c r="G418" s="144" t="s">
        <v>123</v>
      </c>
      <c r="H418" s="163" t="s">
        <v>1322</v>
      </c>
      <c r="I418" s="142">
        <v>612</v>
      </c>
      <c r="J418" s="145">
        <v>2890.1</v>
      </c>
      <c r="K418" s="145">
        <v>0</v>
      </c>
      <c r="L418" s="145">
        <v>0</v>
      </c>
      <c r="M418" s="48" t="s">
        <v>308</v>
      </c>
    </row>
    <row r="419" spans="1:13" s="171" customFormat="1" ht="56.25">
      <c r="A419" s="142" t="s">
        <v>121</v>
      </c>
      <c r="B419" s="143" t="s">
        <v>736</v>
      </c>
      <c r="C419" s="80"/>
      <c r="D419" s="77" t="s">
        <v>1203</v>
      </c>
      <c r="E419" s="6" t="s">
        <v>466</v>
      </c>
      <c r="F419" s="78" t="s">
        <v>338</v>
      </c>
      <c r="G419" s="142"/>
      <c r="H419" s="163" t="s">
        <v>138</v>
      </c>
      <c r="I419" s="142"/>
      <c r="J419" s="145">
        <v>2776.4</v>
      </c>
      <c r="K419" s="145">
        <v>2769</v>
      </c>
      <c r="L419" s="145">
        <v>2769</v>
      </c>
      <c r="M419" s="48"/>
    </row>
    <row r="420" spans="1:13" s="171" customFormat="1" ht="78.75">
      <c r="A420" s="142" t="s">
        <v>121</v>
      </c>
      <c r="B420" s="143" t="s">
        <v>730</v>
      </c>
      <c r="C420" s="80" t="s">
        <v>465</v>
      </c>
      <c r="D420" s="7" t="s">
        <v>1244</v>
      </c>
      <c r="E420" s="6" t="s">
        <v>310</v>
      </c>
      <c r="F420" s="6" t="s">
        <v>463</v>
      </c>
      <c r="G420" s="142" t="s">
        <v>139</v>
      </c>
      <c r="H420" s="163" t="s">
        <v>138</v>
      </c>
      <c r="I420" s="142" t="s">
        <v>131</v>
      </c>
      <c r="J420" s="145">
        <v>2776.4</v>
      </c>
      <c r="K420" s="145">
        <v>2769</v>
      </c>
      <c r="L420" s="145">
        <v>2769</v>
      </c>
      <c r="M420" s="48" t="s">
        <v>316</v>
      </c>
    </row>
    <row r="421" spans="1:13" s="171" customFormat="1" ht="67.5">
      <c r="A421" s="142" t="s">
        <v>121</v>
      </c>
      <c r="B421" s="143" t="s">
        <v>1157</v>
      </c>
      <c r="C421" s="80"/>
      <c r="D421" s="77" t="s">
        <v>1203</v>
      </c>
      <c r="E421" s="6" t="s">
        <v>466</v>
      </c>
      <c r="F421" s="78" t="s">
        <v>338</v>
      </c>
      <c r="G421" s="142"/>
      <c r="H421" s="163" t="s">
        <v>1136</v>
      </c>
      <c r="I421" s="142"/>
      <c r="J421" s="145">
        <v>232.4</v>
      </c>
      <c r="K421" s="145">
        <v>232.41399999999999</v>
      </c>
      <c r="L421" s="145">
        <v>232.41399999999999</v>
      </c>
      <c r="M421" s="48"/>
    </row>
    <row r="422" spans="1:13" s="171" customFormat="1" ht="56.25">
      <c r="A422" s="142" t="s">
        <v>121</v>
      </c>
      <c r="B422" s="143" t="s">
        <v>728</v>
      </c>
      <c r="C422" s="80" t="s">
        <v>465</v>
      </c>
      <c r="D422" s="7" t="s">
        <v>1244</v>
      </c>
      <c r="E422" s="6" t="s">
        <v>310</v>
      </c>
      <c r="F422" s="6" t="s">
        <v>463</v>
      </c>
      <c r="G422" s="142" t="s">
        <v>139</v>
      </c>
      <c r="H422" s="163" t="s">
        <v>1136</v>
      </c>
      <c r="I422" s="142" t="s">
        <v>129</v>
      </c>
      <c r="J422" s="145">
        <v>232.4</v>
      </c>
      <c r="K422" s="145">
        <v>232.41399999999999</v>
      </c>
      <c r="L422" s="145">
        <v>232.41399999999999</v>
      </c>
      <c r="M422" s="48" t="s">
        <v>316</v>
      </c>
    </row>
    <row r="423" spans="1:13" s="171" customFormat="1" ht="45">
      <c r="A423" s="142" t="s">
        <v>121</v>
      </c>
      <c r="B423" s="143" t="s">
        <v>1321</v>
      </c>
      <c r="C423" s="169"/>
      <c r="D423" s="77" t="s">
        <v>1203</v>
      </c>
      <c r="E423" s="6" t="s">
        <v>373</v>
      </c>
      <c r="F423" s="78" t="s">
        <v>338</v>
      </c>
      <c r="G423" s="142"/>
      <c r="H423" s="163" t="s">
        <v>1322</v>
      </c>
      <c r="I423" s="142"/>
      <c r="J423" s="145">
        <v>431.9</v>
      </c>
      <c r="K423" s="145">
        <v>0</v>
      </c>
      <c r="L423" s="145">
        <v>0</v>
      </c>
      <c r="M423" s="48"/>
    </row>
    <row r="424" spans="1:13" s="171" customFormat="1" ht="45">
      <c r="A424" s="142" t="s">
        <v>121</v>
      </c>
      <c r="B424" s="143" t="s">
        <v>728</v>
      </c>
      <c r="C424" s="80" t="s">
        <v>465</v>
      </c>
      <c r="D424" s="7" t="s">
        <v>1276</v>
      </c>
      <c r="E424" s="6" t="s">
        <v>310</v>
      </c>
      <c r="F424" s="6" t="s">
        <v>467</v>
      </c>
      <c r="G424" s="144" t="s">
        <v>123</v>
      </c>
      <c r="H424" s="163" t="s">
        <v>1322</v>
      </c>
      <c r="I424" s="142">
        <v>612</v>
      </c>
      <c r="J424" s="145">
        <v>431.9</v>
      </c>
      <c r="K424" s="145">
        <v>0</v>
      </c>
      <c r="L424" s="145">
        <v>0</v>
      </c>
      <c r="M424" s="48" t="s">
        <v>308</v>
      </c>
    </row>
    <row r="425" spans="1:13" s="164" customFormat="1" ht="22.5">
      <c r="A425" s="142" t="s">
        <v>121</v>
      </c>
      <c r="B425" s="143" t="s">
        <v>1029</v>
      </c>
      <c r="C425" s="169"/>
      <c r="D425" s="169"/>
      <c r="E425" s="169"/>
      <c r="F425" s="169"/>
      <c r="G425" s="142"/>
      <c r="H425" s="163" t="s">
        <v>1091</v>
      </c>
      <c r="I425" s="142"/>
      <c r="J425" s="145">
        <v>57912.161789999998</v>
      </c>
      <c r="K425" s="145">
        <v>50937.137999999999</v>
      </c>
      <c r="L425" s="145">
        <v>50932.894999999997</v>
      </c>
      <c r="M425" s="48"/>
    </row>
    <row r="426" spans="1:13" s="171" customFormat="1" ht="45">
      <c r="A426" s="142" t="s">
        <v>121</v>
      </c>
      <c r="B426" s="143" t="s">
        <v>649</v>
      </c>
      <c r="C426" s="76"/>
      <c r="D426" s="77" t="s">
        <v>1203</v>
      </c>
      <c r="E426" s="76" t="s">
        <v>480</v>
      </c>
      <c r="F426" s="78" t="s">
        <v>338</v>
      </c>
      <c r="G426" s="142"/>
      <c r="H426" s="163" t="s">
        <v>141</v>
      </c>
      <c r="I426" s="142"/>
      <c r="J426" s="145">
        <v>12623.56041</v>
      </c>
      <c r="K426" s="145">
        <v>12452.839</v>
      </c>
      <c r="L426" s="145">
        <v>12452.839</v>
      </c>
      <c r="M426" s="48"/>
    </row>
    <row r="427" spans="1:13" s="171" customFormat="1" ht="225">
      <c r="A427" s="142" t="s">
        <v>121</v>
      </c>
      <c r="B427" s="143" t="s">
        <v>650</v>
      </c>
      <c r="C427" s="76" t="s">
        <v>460</v>
      </c>
      <c r="D427" s="7" t="s">
        <v>1269</v>
      </c>
      <c r="E427" s="78" t="s">
        <v>310</v>
      </c>
      <c r="F427" s="78" t="s">
        <v>335</v>
      </c>
      <c r="G427" s="142" t="s">
        <v>142</v>
      </c>
      <c r="H427" s="163" t="s">
        <v>141</v>
      </c>
      <c r="I427" s="142" t="s">
        <v>17</v>
      </c>
      <c r="J427" s="145">
        <v>9306.9660899999999</v>
      </c>
      <c r="K427" s="145">
        <v>9177.2960000000003</v>
      </c>
      <c r="L427" s="145">
        <v>9177.2960000000003</v>
      </c>
      <c r="M427" s="48" t="s">
        <v>308</v>
      </c>
    </row>
    <row r="428" spans="1:13" s="171" customFormat="1" ht="225">
      <c r="A428" s="142" t="s">
        <v>121</v>
      </c>
      <c r="B428" s="143" t="s">
        <v>652</v>
      </c>
      <c r="C428" s="76" t="s">
        <v>460</v>
      </c>
      <c r="D428" s="7" t="s">
        <v>1269</v>
      </c>
      <c r="E428" s="78" t="s">
        <v>310</v>
      </c>
      <c r="F428" s="78" t="s">
        <v>335</v>
      </c>
      <c r="G428" s="142" t="s">
        <v>142</v>
      </c>
      <c r="H428" s="163" t="s">
        <v>141</v>
      </c>
      <c r="I428" s="142" t="s">
        <v>19</v>
      </c>
      <c r="J428" s="145">
        <v>2810.7033200000001</v>
      </c>
      <c r="K428" s="145">
        <v>2771.5430000000001</v>
      </c>
      <c r="L428" s="145">
        <v>2771.5430000000001</v>
      </c>
      <c r="M428" s="48" t="s">
        <v>308</v>
      </c>
    </row>
    <row r="429" spans="1:13" s="171" customFormat="1" ht="45">
      <c r="A429" s="142" t="s">
        <v>121</v>
      </c>
      <c r="B429" s="143" t="s">
        <v>639</v>
      </c>
      <c r="C429" s="76" t="s">
        <v>460</v>
      </c>
      <c r="D429" s="7" t="s">
        <v>1270</v>
      </c>
      <c r="E429" s="6" t="s">
        <v>310</v>
      </c>
      <c r="F429" s="6" t="s">
        <v>493</v>
      </c>
      <c r="G429" s="142" t="s">
        <v>142</v>
      </c>
      <c r="H429" s="163" t="s">
        <v>141</v>
      </c>
      <c r="I429" s="142" t="s">
        <v>3</v>
      </c>
      <c r="J429" s="145">
        <v>505.89100000000002</v>
      </c>
      <c r="K429" s="145">
        <v>504</v>
      </c>
      <c r="L429" s="145">
        <v>504</v>
      </c>
      <c r="M429" s="48" t="s">
        <v>316</v>
      </c>
    </row>
    <row r="430" spans="1:13" s="171" customFormat="1" ht="45">
      <c r="A430" s="142" t="s">
        <v>121</v>
      </c>
      <c r="B430" s="143" t="s">
        <v>738</v>
      </c>
      <c r="C430" s="76"/>
      <c r="D430" s="77" t="s">
        <v>1203</v>
      </c>
      <c r="E430" s="76" t="s">
        <v>480</v>
      </c>
      <c r="F430" s="78" t="s">
        <v>338</v>
      </c>
      <c r="G430" s="142"/>
      <c r="H430" s="163" t="s">
        <v>143</v>
      </c>
      <c r="I430" s="142"/>
      <c r="J430" s="145">
        <v>5992.78359</v>
      </c>
      <c r="K430" s="145">
        <v>5795.2020000000002</v>
      </c>
      <c r="L430" s="145">
        <v>5795.2020000000002</v>
      </c>
      <c r="M430" s="48"/>
    </row>
    <row r="431" spans="1:13" s="171" customFormat="1" ht="225">
      <c r="A431" s="142" t="s">
        <v>121</v>
      </c>
      <c r="B431" s="143" t="s">
        <v>650</v>
      </c>
      <c r="C431" s="76" t="s">
        <v>460</v>
      </c>
      <c r="D431" s="7" t="s">
        <v>1269</v>
      </c>
      <c r="E431" s="78" t="s">
        <v>310</v>
      </c>
      <c r="F431" s="78" t="s">
        <v>335</v>
      </c>
      <c r="G431" s="142" t="s">
        <v>142</v>
      </c>
      <c r="H431" s="163" t="s">
        <v>143</v>
      </c>
      <c r="I431" s="142" t="s">
        <v>17</v>
      </c>
      <c r="J431" s="145">
        <v>4602.7546199999997</v>
      </c>
      <c r="K431" s="145">
        <v>4451</v>
      </c>
      <c r="L431" s="145">
        <v>4451</v>
      </c>
      <c r="M431" s="48" t="s">
        <v>308</v>
      </c>
    </row>
    <row r="432" spans="1:13" s="171" customFormat="1" ht="225">
      <c r="A432" s="142" t="s">
        <v>121</v>
      </c>
      <c r="B432" s="143" t="s">
        <v>652</v>
      </c>
      <c r="C432" s="76" t="s">
        <v>460</v>
      </c>
      <c r="D432" s="7" t="s">
        <v>1269</v>
      </c>
      <c r="E432" s="78" t="s">
        <v>310</v>
      </c>
      <c r="F432" s="78" t="s">
        <v>335</v>
      </c>
      <c r="G432" s="142" t="s">
        <v>142</v>
      </c>
      <c r="H432" s="163" t="s">
        <v>143</v>
      </c>
      <c r="I432" s="142" t="s">
        <v>19</v>
      </c>
      <c r="J432" s="145">
        <v>1390.0289700000001</v>
      </c>
      <c r="K432" s="145">
        <v>1344.202</v>
      </c>
      <c r="L432" s="145">
        <v>1344.202</v>
      </c>
      <c r="M432" s="48" t="s">
        <v>308</v>
      </c>
    </row>
    <row r="433" spans="1:13" s="171" customFormat="1" ht="45">
      <c r="A433" s="142" t="s">
        <v>121</v>
      </c>
      <c r="B433" s="143" t="s">
        <v>739</v>
      </c>
      <c r="C433" s="80"/>
      <c r="D433" s="77" t="s">
        <v>1203</v>
      </c>
      <c r="E433" s="6" t="s">
        <v>373</v>
      </c>
      <c r="F433" s="78" t="s">
        <v>338</v>
      </c>
      <c r="G433" s="142"/>
      <c r="H433" s="163" t="s">
        <v>144</v>
      </c>
      <c r="I433" s="142"/>
      <c r="J433" s="145">
        <v>1589.4970000000001</v>
      </c>
      <c r="K433" s="145">
        <v>1216.4179999999999</v>
      </c>
      <c r="L433" s="145">
        <v>1216.4179999999999</v>
      </c>
      <c r="M433" s="48"/>
    </row>
    <row r="434" spans="1:13" s="171" customFormat="1" ht="78.75">
      <c r="A434" s="142" t="s">
        <v>121</v>
      </c>
      <c r="B434" s="143" t="s">
        <v>730</v>
      </c>
      <c r="C434" s="80" t="s">
        <v>404</v>
      </c>
      <c r="D434" s="7" t="s">
        <v>1271</v>
      </c>
      <c r="E434" s="6" t="s">
        <v>310</v>
      </c>
      <c r="F434" s="8" t="s">
        <v>491</v>
      </c>
      <c r="G434" s="142" t="s">
        <v>123</v>
      </c>
      <c r="H434" s="163" t="s">
        <v>144</v>
      </c>
      <c r="I434" s="142" t="s">
        <v>131</v>
      </c>
      <c r="J434" s="145">
        <v>1589.4970000000001</v>
      </c>
      <c r="K434" s="145">
        <v>1216.4179999999999</v>
      </c>
      <c r="L434" s="145">
        <v>1216.4179999999999</v>
      </c>
      <c r="M434" s="48" t="s">
        <v>316</v>
      </c>
    </row>
    <row r="435" spans="1:13" s="171" customFormat="1" ht="45">
      <c r="A435" s="142" t="s">
        <v>121</v>
      </c>
      <c r="B435" s="143" t="s">
        <v>740</v>
      </c>
      <c r="C435" s="76"/>
      <c r="D435" s="77" t="s">
        <v>1203</v>
      </c>
      <c r="E435" s="6" t="s">
        <v>480</v>
      </c>
      <c r="F435" s="78" t="s">
        <v>338</v>
      </c>
      <c r="G435" s="142"/>
      <c r="H435" s="163" t="s">
        <v>145</v>
      </c>
      <c r="I435" s="142"/>
      <c r="J435" s="145">
        <v>1600</v>
      </c>
      <c r="K435" s="145">
        <v>1472.1089999999999</v>
      </c>
      <c r="L435" s="145">
        <v>1472.1089999999999</v>
      </c>
      <c r="M435" s="48"/>
    </row>
    <row r="436" spans="1:13" s="171" customFormat="1" ht="78.75">
      <c r="A436" s="142" t="s">
        <v>121</v>
      </c>
      <c r="B436" s="143" t="s">
        <v>730</v>
      </c>
      <c r="C436" s="76" t="s">
        <v>460</v>
      </c>
      <c r="D436" s="7" t="s">
        <v>1272</v>
      </c>
      <c r="E436" s="6" t="s">
        <v>310</v>
      </c>
      <c r="F436" s="8" t="s">
        <v>489</v>
      </c>
      <c r="G436" s="142" t="s">
        <v>128</v>
      </c>
      <c r="H436" s="163" t="s">
        <v>145</v>
      </c>
      <c r="I436" s="142" t="s">
        <v>131</v>
      </c>
      <c r="J436" s="145">
        <v>1600</v>
      </c>
      <c r="K436" s="145">
        <v>1472.1089999999999</v>
      </c>
      <c r="L436" s="145">
        <v>1472.1089999999999</v>
      </c>
      <c r="M436" s="48" t="s">
        <v>316</v>
      </c>
    </row>
    <row r="437" spans="1:13" s="171" customFormat="1" ht="45">
      <c r="A437" s="142" t="s">
        <v>121</v>
      </c>
      <c r="B437" s="143" t="s">
        <v>741</v>
      </c>
      <c r="C437" s="76"/>
      <c r="D437" s="77" t="s">
        <v>1203</v>
      </c>
      <c r="E437" s="6" t="s">
        <v>480</v>
      </c>
      <c r="F437" s="78" t="s">
        <v>338</v>
      </c>
      <c r="G437" s="142"/>
      <c r="H437" s="163" t="s">
        <v>146</v>
      </c>
      <c r="I437" s="142"/>
      <c r="J437" s="145">
        <v>2156.1570000000002</v>
      </c>
      <c r="K437" s="145">
        <v>1232.884</v>
      </c>
      <c r="L437" s="145">
        <v>1232.884</v>
      </c>
      <c r="M437" s="48"/>
    </row>
    <row r="438" spans="1:13" s="171" customFormat="1" ht="78.75">
      <c r="A438" s="142" t="s">
        <v>121</v>
      </c>
      <c r="B438" s="143" t="s">
        <v>730</v>
      </c>
      <c r="C438" s="76" t="s">
        <v>460</v>
      </c>
      <c r="D438" s="7" t="s">
        <v>1272</v>
      </c>
      <c r="E438" s="6" t="s">
        <v>310</v>
      </c>
      <c r="F438" s="8" t="s">
        <v>489</v>
      </c>
      <c r="G438" s="142" t="s">
        <v>128</v>
      </c>
      <c r="H438" s="163" t="s">
        <v>146</v>
      </c>
      <c r="I438" s="142" t="s">
        <v>131</v>
      </c>
      <c r="J438" s="145">
        <v>2156.1570000000002</v>
      </c>
      <c r="K438" s="145">
        <v>1232.884</v>
      </c>
      <c r="L438" s="145">
        <v>1232.884</v>
      </c>
      <c r="M438" s="48" t="s">
        <v>316</v>
      </c>
    </row>
    <row r="439" spans="1:13" s="171" customFormat="1" ht="45">
      <c r="A439" s="142" t="s">
        <v>121</v>
      </c>
      <c r="B439" s="143" t="s">
        <v>742</v>
      </c>
      <c r="C439" s="76"/>
      <c r="D439" s="77" t="s">
        <v>1203</v>
      </c>
      <c r="E439" s="6" t="s">
        <v>480</v>
      </c>
      <c r="F439" s="78" t="s">
        <v>338</v>
      </c>
      <c r="G439" s="142"/>
      <c r="H439" s="163" t="s">
        <v>147</v>
      </c>
      <c r="I439" s="142"/>
      <c r="J439" s="145">
        <v>816.64</v>
      </c>
      <c r="K439" s="145">
        <v>571.94299999999998</v>
      </c>
      <c r="L439" s="145">
        <v>571.94299999999998</v>
      </c>
      <c r="M439" s="48"/>
    </row>
    <row r="440" spans="1:13" s="171" customFormat="1" ht="78.75">
      <c r="A440" s="142" t="s">
        <v>121</v>
      </c>
      <c r="B440" s="143" t="s">
        <v>730</v>
      </c>
      <c r="C440" s="76" t="s">
        <v>460</v>
      </c>
      <c r="D440" s="7" t="s">
        <v>1273</v>
      </c>
      <c r="E440" s="6" t="s">
        <v>310</v>
      </c>
      <c r="F440" s="8" t="s">
        <v>487</v>
      </c>
      <c r="G440" s="142" t="s">
        <v>128</v>
      </c>
      <c r="H440" s="163" t="s">
        <v>147</v>
      </c>
      <c r="I440" s="142" t="s">
        <v>131</v>
      </c>
      <c r="J440" s="145">
        <v>816.64</v>
      </c>
      <c r="K440" s="145">
        <v>571.94299999999998</v>
      </c>
      <c r="L440" s="145">
        <v>571.94299999999998</v>
      </c>
      <c r="M440" s="48" t="s">
        <v>316</v>
      </c>
    </row>
    <row r="441" spans="1:13" s="171" customFormat="1" ht="45">
      <c r="A441" s="142" t="s">
        <v>121</v>
      </c>
      <c r="B441" s="143" t="s">
        <v>743</v>
      </c>
      <c r="C441" s="76"/>
      <c r="D441" s="77" t="s">
        <v>1203</v>
      </c>
      <c r="E441" s="6" t="s">
        <v>484</v>
      </c>
      <c r="F441" s="78" t="s">
        <v>338</v>
      </c>
      <c r="G441" s="142"/>
      <c r="H441" s="163" t="s">
        <v>148</v>
      </c>
      <c r="I441" s="142"/>
      <c r="J441" s="145">
        <v>173.357</v>
      </c>
      <c r="K441" s="145">
        <v>100.95699999999999</v>
      </c>
      <c r="L441" s="145">
        <v>96.713999999999999</v>
      </c>
      <c r="M441" s="48"/>
    </row>
    <row r="442" spans="1:13" s="171" customFormat="1" ht="78.75">
      <c r="A442" s="142" t="s">
        <v>121</v>
      </c>
      <c r="B442" s="143" t="s">
        <v>730</v>
      </c>
      <c r="C442" s="76" t="s">
        <v>479</v>
      </c>
      <c r="D442" s="7" t="s">
        <v>1274</v>
      </c>
      <c r="E442" s="6" t="s">
        <v>310</v>
      </c>
      <c r="F442" s="8" t="s">
        <v>485</v>
      </c>
      <c r="G442" s="142" t="s">
        <v>128</v>
      </c>
      <c r="H442" s="163" t="s">
        <v>148</v>
      </c>
      <c r="I442" s="142" t="s">
        <v>131</v>
      </c>
      <c r="J442" s="145">
        <v>173.357</v>
      </c>
      <c r="K442" s="145">
        <v>100.95699999999999</v>
      </c>
      <c r="L442" s="145">
        <v>96.713999999999999</v>
      </c>
      <c r="M442" s="48" t="s">
        <v>316</v>
      </c>
    </row>
    <row r="443" spans="1:13" s="171" customFormat="1" ht="45">
      <c r="A443" s="142" t="s">
        <v>121</v>
      </c>
      <c r="B443" s="143" t="s">
        <v>744</v>
      </c>
      <c r="C443" s="76"/>
      <c r="D443" s="77" t="s">
        <v>1203</v>
      </c>
      <c r="E443" s="6" t="s">
        <v>480</v>
      </c>
      <c r="F443" s="78" t="s">
        <v>338</v>
      </c>
      <c r="G443" s="142"/>
      <c r="H443" s="163" t="s">
        <v>149</v>
      </c>
      <c r="I443" s="142"/>
      <c r="J443" s="145">
        <v>3844.0360000000001</v>
      </c>
      <c r="K443" s="145">
        <v>2239.085</v>
      </c>
      <c r="L443" s="145">
        <v>2239.085</v>
      </c>
      <c r="M443" s="48"/>
    </row>
    <row r="444" spans="1:13" s="171" customFormat="1" ht="78.75">
      <c r="A444" s="142" t="s">
        <v>121</v>
      </c>
      <c r="B444" s="143" t="s">
        <v>730</v>
      </c>
      <c r="C444" s="76" t="s">
        <v>460</v>
      </c>
      <c r="D444" s="7" t="s">
        <v>1275</v>
      </c>
      <c r="E444" s="6" t="s">
        <v>310</v>
      </c>
      <c r="F444" s="8" t="s">
        <v>482</v>
      </c>
      <c r="G444" s="142" t="s">
        <v>128</v>
      </c>
      <c r="H444" s="163" t="s">
        <v>149</v>
      </c>
      <c r="I444" s="142" t="s">
        <v>131</v>
      </c>
      <c r="J444" s="145">
        <v>3844.0360000000001</v>
      </c>
      <c r="K444" s="145">
        <v>2239.085</v>
      </c>
      <c r="L444" s="145">
        <v>2239.085</v>
      </c>
      <c r="M444" s="48" t="s">
        <v>316</v>
      </c>
    </row>
    <row r="445" spans="1:13" s="171" customFormat="1" ht="90">
      <c r="A445" s="142" t="s">
        <v>121</v>
      </c>
      <c r="B445" s="143" t="s">
        <v>745</v>
      </c>
      <c r="C445" s="80"/>
      <c r="D445" s="7" t="s">
        <v>1201</v>
      </c>
      <c r="E445" s="6" t="s">
        <v>310</v>
      </c>
      <c r="F445" s="78" t="s">
        <v>424</v>
      </c>
      <c r="G445" s="142"/>
      <c r="H445" s="163" t="s">
        <v>150</v>
      </c>
      <c r="I445" s="142"/>
      <c r="J445" s="145">
        <v>3908.0340000000001</v>
      </c>
      <c r="K445" s="145">
        <v>3908.0340000000001</v>
      </c>
      <c r="L445" s="145">
        <v>3908.0340000000001</v>
      </c>
      <c r="M445" s="48"/>
    </row>
    <row r="446" spans="1:13" s="171" customFormat="1" ht="78.75">
      <c r="A446" s="142" t="s">
        <v>121</v>
      </c>
      <c r="B446" s="143" t="s">
        <v>730</v>
      </c>
      <c r="C446" s="80" t="s">
        <v>404</v>
      </c>
      <c r="D446" s="7" t="s">
        <v>1268</v>
      </c>
      <c r="E446" s="6" t="s">
        <v>310</v>
      </c>
      <c r="F446" s="78" t="s">
        <v>375</v>
      </c>
      <c r="G446" s="142" t="s">
        <v>123</v>
      </c>
      <c r="H446" s="163" t="s">
        <v>150</v>
      </c>
      <c r="I446" s="142" t="s">
        <v>131</v>
      </c>
      <c r="J446" s="145">
        <v>3908.0340000000001</v>
      </c>
      <c r="K446" s="145">
        <v>3908.0340000000001</v>
      </c>
      <c r="L446" s="145">
        <v>3908.0340000000001</v>
      </c>
      <c r="M446" s="48" t="s">
        <v>308</v>
      </c>
    </row>
    <row r="447" spans="1:13" s="171" customFormat="1" ht="90">
      <c r="A447" s="142" t="s">
        <v>121</v>
      </c>
      <c r="B447" s="143" t="s">
        <v>746</v>
      </c>
      <c r="C447" s="76"/>
      <c r="D447" s="7" t="s">
        <v>1201</v>
      </c>
      <c r="E447" s="6" t="s">
        <v>310</v>
      </c>
      <c r="F447" s="6" t="s">
        <v>424</v>
      </c>
      <c r="G447" s="142"/>
      <c r="H447" s="163" t="s">
        <v>151</v>
      </c>
      <c r="I447" s="142"/>
      <c r="J447" s="145">
        <v>3473.8649999999998</v>
      </c>
      <c r="K447" s="145">
        <v>3473.8649999999998</v>
      </c>
      <c r="L447" s="145">
        <v>3473.8649999999998</v>
      </c>
      <c r="M447" s="48"/>
    </row>
    <row r="448" spans="1:13" s="171" customFormat="1" ht="78.75">
      <c r="A448" s="142" t="s">
        <v>121</v>
      </c>
      <c r="B448" s="143" t="s">
        <v>730</v>
      </c>
      <c r="C448" s="76" t="s">
        <v>460</v>
      </c>
      <c r="D448" s="7" t="s">
        <v>1267</v>
      </c>
      <c r="E448" s="6" t="s">
        <v>310</v>
      </c>
      <c r="F448" s="6" t="s">
        <v>1185</v>
      </c>
      <c r="G448" s="142" t="s">
        <v>128</v>
      </c>
      <c r="H448" s="163" t="s">
        <v>151</v>
      </c>
      <c r="I448" s="142" t="s">
        <v>131</v>
      </c>
      <c r="J448" s="145">
        <v>3473.8649999999998</v>
      </c>
      <c r="K448" s="145">
        <v>3473.8649999999998</v>
      </c>
      <c r="L448" s="145">
        <v>3473.8649999999998</v>
      </c>
      <c r="M448" s="48" t="s">
        <v>308</v>
      </c>
    </row>
    <row r="449" spans="1:13" s="171" customFormat="1" ht="90">
      <c r="A449" s="142" t="s">
        <v>121</v>
      </c>
      <c r="B449" s="143" t="s">
        <v>747</v>
      </c>
      <c r="C449" s="76"/>
      <c r="D449" s="7" t="s">
        <v>1201</v>
      </c>
      <c r="E449" s="6" t="s">
        <v>310</v>
      </c>
      <c r="F449" s="6" t="s">
        <v>424</v>
      </c>
      <c r="G449" s="142"/>
      <c r="H449" s="163" t="s">
        <v>152</v>
      </c>
      <c r="I449" s="142"/>
      <c r="J449" s="145">
        <v>2419.299</v>
      </c>
      <c r="K449" s="145">
        <v>2419.299</v>
      </c>
      <c r="L449" s="145">
        <v>2419.299</v>
      </c>
      <c r="M449" s="48"/>
    </row>
    <row r="450" spans="1:13" s="171" customFormat="1" ht="78.75">
      <c r="A450" s="142" t="s">
        <v>121</v>
      </c>
      <c r="B450" s="143" t="s">
        <v>730</v>
      </c>
      <c r="C450" s="76" t="s">
        <v>460</v>
      </c>
      <c r="D450" s="7" t="s">
        <v>1267</v>
      </c>
      <c r="E450" s="6" t="s">
        <v>310</v>
      </c>
      <c r="F450" s="6" t="s">
        <v>1185</v>
      </c>
      <c r="G450" s="142" t="s">
        <v>128</v>
      </c>
      <c r="H450" s="163" t="s">
        <v>152</v>
      </c>
      <c r="I450" s="142" t="s">
        <v>131</v>
      </c>
      <c r="J450" s="145">
        <v>2419.299</v>
      </c>
      <c r="K450" s="145">
        <v>2419.299</v>
      </c>
      <c r="L450" s="145">
        <v>2419.299</v>
      </c>
      <c r="M450" s="48" t="s">
        <v>308</v>
      </c>
    </row>
    <row r="451" spans="1:13" s="171" customFormat="1" ht="101.25">
      <c r="A451" s="142" t="s">
        <v>121</v>
      </c>
      <c r="B451" s="143" t="s">
        <v>748</v>
      </c>
      <c r="C451" s="76"/>
      <c r="D451" s="7" t="s">
        <v>1201</v>
      </c>
      <c r="E451" s="6" t="s">
        <v>310</v>
      </c>
      <c r="F451" s="6" t="s">
        <v>424</v>
      </c>
      <c r="G451" s="142"/>
      <c r="H451" s="163" t="s">
        <v>153</v>
      </c>
      <c r="I451" s="142"/>
      <c r="J451" s="145">
        <v>1650.721</v>
      </c>
      <c r="K451" s="145">
        <v>1650.721</v>
      </c>
      <c r="L451" s="145">
        <v>1650.721</v>
      </c>
      <c r="M451" s="48"/>
    </row>
    <row r="452" spans="1:13" s="171" customFormat="1" ht="78.75">
      <c r="A452" s="142" t="s">
        <v>121</v>
      </c>
      <c r="B452" s="143" t="s">
        <v>730</v>
      </c>
      <c r="C452" s="76" t="s">
        <v>479</v>
      </c>
      <c r="D452" s="7" t="s">
        <v>1267</v>
      </c>
      <c r="E452" s="6" t="s">
        <v>310</v>
      </c>
      <c r="F452" s="6" t="s">
        <v>1185</v>
      </c>
      <c r="G452" s="142" t="s">
        <v>128</v>
      </c>
      <c r="H452" s="163" t="s">
        <v>153</v>
      </c>
      <c r="I452" s="142" t="s">
        <v>131</v>
      </c>
      <c r="J452" s="145">
        <v>1650.721</v>
      </c>
      <c r="K452" s="145">
        <v>1650.721</v>
      </c>
      <c r="L452" s="145">
        <v>1650.721</v>
      </c>
      <c r="M452" s="48" t="s">
        <v>308</v>
      </c>
    </row>
    <row r="453" spans="1:13" s="171" customFormat="1" ht="90">
      <c r="A453" s="142" t="s">
        <v>121</v>
      </c>
      <c r="B453" s="143" t="s">
        <v>749</v>
      </c>
      <c r="C453" s="76"/>
      <c r="D453" s="7" t="s">
        <v>1201</v>
      </c>
      <c r="E453" s="6" t="s">
        <v>310</v>
      </c>
      <c r="F453" s="6" t="s">
        <v>424</v>
      </c>
      <c r="G453" s="142"/>
      <c r="H453" s="163" t="s">
        <v>154</v>
      </c>
      <c r="I453" s="142"/>
      <c r="J453" s="145">
        <v>2691.6080000000002</v>
      </c>
      <c r="K453" s="145">
        <v>2691.6080000000002</v>
      </c>
      <c r="L453" s="145">
        <v>2691.6080000000002</v>
      </c>
      <c r="M453" s="48"/>
    </row>
    <row r="454" spans="1:13" s="171" customFormat="1" ht="78.75">
      <c r="A454" s="142" t="s">
        <v>121</v>
      </c>
      <c r="B454" s="143" t="s">
        <v>730</v>
      </c>
      <c r="C454" s="76" t="s">
        <v>460</v>
      </c>
      <c r="D454" s="7" t="s">
        <v>1267</v>
      </c>
      <c r="E454" s="6" t="s">
        <v>310</v>
      </c>
      <c r="F454" s="6" t="s">
        <v>1185</v>
      </c>
      <c r="G454" s="142" t="s">
        <v>128</v>
      </c>
      <c r="H454" s="163" t="s">
        <v>154</v>
      </c>
      <c r="I454" s="142" t="s">
        <v>131</v>
      </c>
      <c r="J454" s="145">
        <v>2691.6080000000002</v>
      </c>
      <c r="K454" s="145">
        <v>2691.6080000000002</v>
      </c>
      <c r="L454" s="145">
        <v>2691.6080000000002</v>
      </c>
      <c r="M454" s="48" t="s">
        <v>308</v>
      </c>
    </row>
    <row r="455" spans="1:13" s="171" customFormat="1" ht="67.5">
      <c r="A455" s="142" t="s">
        <v>121</v>
      </c>
      <c r="B455" s="143" t="s">
        <v>750</v>
      </c>
      <c r="C455" s="80"/>
      <c r="D455" s="77" t="s">
        <v>1203</v>
      </c>
      <c r="E455" s="6" t="s">
        <v>373</v>
      </c>
      <c r="F455" s="78" t="s">
        <v>338</v>
      </c>
      <c r="G455" s="142"/>
      <c r="H455" s="163" t="s">
        <v>155</v>
      </c>
      <c r="I455" s="142"/>
      <c r="J455" s="145">
        <v>3849.7530000000002</v>
      </c>
      <c r="K455" s="145">
        <v>3849.7530000000002</v>
      </c>
      <c r="L455" s="145">
        <v>3849.7530000000002</v>
      </c>
      <c r="M455" s="48"/>
    </row>
    <row r="456" spans="1:13" s="171" customFormat="1" ht="78.75">
      <c r="A456" s="142" t="s">
        <v>121</v>
      </c>
      <c r="B456" s="143" t="s">
        <v>730</v>
      </c>
      <c r="C456" s="80" t="s">
        <v>404</v>
      </c>
      <c r="D456" s="7" t="s">
        <v>1268</v>
      </c>
      <c r="E456" s="6" t="s">
        <v>310</v>
      </c>
      <c r="F456" s="78" t="s">
        <v>375</v>
      </c>
      <c r="G456" s="142" t="s">
        <v>123</v>
      </c>
      <c r="H456" s="163" t="s">
        <v>155</v>
      </c>
      <c r="I456" s="142" t="s">
        <v>131</v>
      </c>
      <c r="J456" s="145">
        <v>3849.7530000000002</v>
      </c>
      <c r="K456" s="145">
        <v>3849.7530000000002</v>
      </c>
      <c r="L456" s="145">
        <v>3849.7530000000002</v>
      </c>
      <c r="M456" s="48" t="s">
        <v>308</v>
      </c>
    </row>
    <row r="457" spans="1:13" s="171" customFormat="1" ht="67.5">
      <c r="A457" s="142" t="s">
        <v>121</v>
      </c>
      <c r="B457" s="143" t="s">
        <v>751</v>
      </c>
      <c r="C457" s="76"/>
      <c r="D457" s="7" t="s">
        <v>1201</v>
      </c>
      <c r="E457" s="76" t="s">
        <v>310</v>
      </c>
      <c r="F457" s="76" t="s">
        <v>424</v>
      </c>
      <c r="G457" s="142"/>
      <c r="H457" s="163" t="s">
        <v>156</v>
      </c>
      <c r="I457" s="142"/>
      <c r="J457" s="145">
        <v>2088.335</v>
      </c>
      <c r="K457" s="145">
        <v>2088.335</v>
      </c>
      <c r="L457" s="145">
        <v>2088.335</v>
      </c>
      <c r="M457" s="48"/>
    </row>
    <row r="458" spans="1:13" s="171" customFormat="1" ht="78.75">
      <c r="A458" s="142" t="s">
        <v>121</v>
      </c>
      <c r="B458" s="143" t="s">
        <v>730</v>
      </c>
      <c r="C458" s="76" t="s">
        <v>460</v>
      </c>
      <c r="D458" s="7" t="s">
        <v>1267</v>
      </c>
      <c r="E458" s="6" t="s">
        <v>310</v>
      </c>
      <c r="F458" s="6" t="s">
        <v>1185</v>
      </c>
      <c r="G458" s="142" t="s">
        <v>128</v>
      </c>
      <c r="H458" s="163" t="s">
        <v>156</v>
      </c>
      <c r="I458" s="142" t="s">
        <v>131</v>
      </c>
      <c r="J458" s="145">
        <v>2088.335</v>
      </c>
      <c r="K458" s="145">
        <v>2088.335</v>
      </c>
      <c r="L458" s="145">
        <v>2088.335</v>
      </c>
      <c r="M458" s="48" t="s">
        <v>308</v>
      </c>
    </row>
    <row r="459" spans="1:13" s="171" customFormat="1" ht="56.25">
      <c r="A459" s="142" t="s">
        <v>121</v>
      </c>
      <c r="B459" s="143" t="s">
        <v>752</v>
      </c>
      <c r="C459" s="76"/>
      <c r="D459" s="7" t="s">
        <v>1201</v>
      </c>
      <c r="E459" s="6" t="s">
        <v>310</v>
      </c>
      <c r="F459" s="6" t="s">
        <v>424</v>
      </c>
      <c r="G459" s="142"/>
      <c r="H459" s="163" t="s">
        <v>157</v>
      </c>
      <c r="I459" s="142"/>
      <c r="J459" s="145">
        <v>1938.4780000000001</v>
      </c>
      <c r="K459" s="145">
        <v>1938.4780000000001</v>
      </c>
      <c r="L459" s="145">
        <v>1938.4780000000001</v>
      </c>
      <c r="M459" s="48"/>
    </row>
    <row r="460" spans="1:13" s="171" customFormat="1" ht="78.75">
      <c r="A460" s="142" t="s">
        <v>121</v>
      </c>
      <c r="B460" s="143" t="s">
        <v>730</v>
      </c>
      <c r="C460" s="76" t="s">
        <v>460</v>
      </c>
      <c r="D460" s="7" t="s">
        <v>1267</v>
      </c>
      <c r="E460" s="6" t="s">
        <v>310</v>
      </c>
      <c r="F460" s="6" t="s">
        <v>1185</v>
      </c>
      <c r="G460" s="142" t="s">
        <v>128</v>
      </c>
      <c r="H460" s="163" t="s">
        <v>157</v>
      </c>
      <c r="I460" s="142" t="s">
        <v>131</v>
      </c>
      <c r="J460" s="145">
        <v>1938.4780000000001</v>
      </c>
      <c r="K460" s="145">
        <v>1938.4780000000001</v>
      </c>
      <c r="L460" s="145">
        <v>1938.4780000000001</v>
      </c>
      <c r="M460" s="48" t="s">
        <v>308</v>
      </c>
    </row>
    <row r="461" spans="1:13" s="171" customFormat="1" ht="56.25">
      <c r="A461" s="142" t="s">
        <v>121</v>
      </c>
      <c r="B461" s="143" t="s">
        <v>753</v>
      </c>
      <c r="C461" s="76"/>
      <c r="D461" s="77" t="s">
        <v>1203</v>
      </c>
      <c r="E461" s="6" t="s">
        <v>480</v>
      </c>
      <c r="F461" s="78" t="s">
        <v>338</v>
      </c>
      <c r="G461" s="142"/>
      <c r="H461" s="163" t="s">
        <v>158</v>
      </c>
      <c r="I461" s="142"/>
      <c r="J461" s="145">
        <v>1201.704</v>
      </c>
      <c r="K461" s="145">
        <v>1201.704</v>
      </c>
      <c r="L461" s="145">
        <v>1201.704</v>
      </c>
      <c r="M461" s="48"/>
    </row>
    <row r="462" spans="1:13" s="171" customFormat="1" ht="78.75">
      <c r="A462" s="142" t="s">
        <v>121</v>
      </c>
      <c r="B462" s="143" t="s">
        <v>730</v>
      </c>
      <c r="C462" s="76" t="s">
        <v>460</v>
      </c>
      <c r="D462" s="7" t="s">
        <v>1267</v>
      </c>
      <c r="E462" s="6" t="s">
        <v>310</v>
      </c>
      <c r="F462" s="6" t="s">
        <v>1185</v>
      </c>
      <c r="G462" s="142" t="s">
        <v>128</v>
      </c>
      <c r="H462" s="163" t="s">
        <v>158</v>
      </c>
      <c r="I462" s="142" t="s">
        <v>131</v>
      </c>
      <c r="J462" s="145">
        <v>1201.704</v>
      </c>
      <c r="K462" s="145">
        <v>1201.704</v>
      </c>
      <c r="L462" s="145">
        <v>1201.704</v>
      </c>
      <c r="M462" s="48" t="s">
        <v>308</v>
      </c>
    </row>
    <row r="463" spans="1:13" s="171" customFormat="1" ht="67.5">
      <c r="A463" s="142" t="s">
        <v>121</v>
      </c>
      <c r="B463" s="143" t="s">
        <v>754</v>
      </c>
      <c r="C463" s="76"/>
      <c r="D463" s="77" t="s">
        <v>1203</v>
      </c>
      <c r="E463" s="6" t="s">
        <v>484</v>
      </c>
      <c r="F463" s="78" t="s">
        <v>338</v>
      </c>
      <c r="G463" s="142"/>
      <c r="H463" s="163" t="s">
        <v>159</v>
      </c>
      <c r="I463" s="142"/>
      <c r="J463" s="145">
        <v>667.61400000000003</v>
      </c>
      <c r="K463" s="145">
        <v>667.61400000000003</v>
      </c>
      <c r="L463" s="145">
        <v>667.61400000000003</v>
      </c>
      <c r="M463" s="48"/>
    </row>
    <row r="464" spans="1:13" s="171" customFormat="1" ht="78.75">
      <c r="A464" s="142" t="s">
        <v>121</v>
      </c>
      <c r="B464" s="143" t="s">
        <v>730</v>
      </c>
      <c r="C464" s="76" t="s">
        <v>479</v>
      </c>
      <c r="D464" s="7" t="s">
        <v>1267</v>
      </c>
      <c r="E464" s="6" t="s">
        <v>310</v>
      </c>
      <c r="F464" s="6" t="s">
        <v>1185</v>
      </c>
      <c r="G464" s="142" t="s">
        <v>128</v>
      </c>
      <c r="H464" s="163" t="s">
        <v>159</v>
      </c>
      <c r="I464" s="142" t="s">
        <v>131</v>
      </c>
      <c r="J464" s="145">
        <v>667.61400000000003</v>
      </c>
      <c r="K464" s="145">
        <v>667.61400000000003</v>
      </c>
      <c r="L464" s="145">
        <v>667.61400000000003</v>
      </c>
      <c r="M464" s="48" t="s">
        <v>308</v>
      </c>
    </row>
    <row r="465" spans="1:13" s="171" customFormat="1" ht="56.25">
      <c r="A465" s="142" t="s">
        <v>121</v>
      </c>
      <c r="B465" s="143" t="s">
        <v>755</v>
      </c>
      <c r="C465" s="76"/>
      <c r="D465" s="77" t="s">
        <v>1203</v>
      </c>
      <c r="E465" s="6" t="s">
        <v>480</v>
      </c>
      <c r="F465" s="78" t="s">
        <v>338</v>
      </c>
      <c r="G465" s="142"/>
      <c r="H465" s="163" t="s">
        <v>160</v>
      </c>
      <c r="I465" s="142"/>
      <c r="J465" s="145">
        <v>1622.49</v>
      </c>
      <c r="K465" s="145">
        <v>1622.49</v>
      </c>
      <c r="L465" s="145">
        <v>1622.49</v>
      </c>
      <c r="M465" s="48"/>
    </row>
    <row r="466" spans="1:13" s="171" customFormat="1" ht="78.75">
      <c r="A466" s="142" t="s">
        <v>121</v>
      </c>
      <c r="B466" s="143" t="s">
        <v>730</v>
      </c>
      <c r="C466" s="76" t="s">
        <v>460</v>
      </c>
      <c r="D466" s="7" t="s">
        <v>1267</v>
      </c>
      <c r="E466" s="6" t="s">
        <v>310</v>
      </c>
      <c r="F466" s="6" t="s">
        <v>1185</v>
      </c>
      <c r="G466" s="142" t="s">
        <v>128</v>
      </c>
      <c r="H466" s="163" t="s">
        <v>160</v>
      </c>
      <c r="I466" s="142" t="s">
        <v>131</v>
      </c>
      <c r="J466" s="145">
        <v>1622.49</v>
      </c>
      <c r="K466" s="145">
        <v>1622.49</v>
      </c>
      <c r="L466" s="145">
        <v>1622.49</v>
      </c>
      <c r="M466" s="48" t="s">
        <v>308</v>
      </c>
    </row>
    <row r="467" spans="1:13" s="171" customFormat="1" ht="45">
      <c r="A467" s="142" t="s">
        <v>121</v>
      </c>
      <c r="B467" s="143" t="s">
        <v>756</v>
      </c>
      <c r="C467" s="76"/>
      <c r="D467" s="77" t="s">
        <v>1203</v>
      </c>
      <c r="E467" s="6" t="s">
        <v>480</v>
      </c>
      <c r="F467" s="78" t="s">
        <v>338</v>
      </c>
      <c r="G467" s="142"/>
      <c r="H467" s="163" t="s">
        <v>161</v>
      </c>
      <c r="I467" s="142"/>
      <c r="J467" s="145">
        <v>1026.95</v>
      </c>
      <c r="K467" s="145">
        <v>303</v>
      </c>
      <c r="L467" s="145">
        <v>303</v>
      </c>
      <c r="M467" s="48"/>
    </row>
    <row r="468" spans="1:13" s="171" customFormat="1" ht="45">
      <c r="A468" s="142" t="s">
        <v>121</v>
      </c>
      <c r="B468" s="143" t="s">
        <v>639</v>
      </c>
      <c r="C468" s="76" t="s">
        <v>460</v>
      </c>
      <c r="D468" s="7" t="s">
        <v>1245</v>
      </c>
      <c r="E468" s="6" t="s">
        <v>310</v>
      </c>
      <c r="F468" s="6" t="s">
        <v>498</v>
      </c>
      <c r="G468" s="142" t="s">
        <v>128</v>
      </c>
      <c r="H468" s="163" t="s">
        <v>161</v>
      </c>
      <c r="I468" s="142" t="s">
        <v>3</v>
      </c>
      <c r="J468" s="145">
        <v>972.95</v>
      </c>
      <c r="K468" s="145">
        <v>303</v>
      </c>
      <c r="L468" s="145">
        <v>303</v>
      </c>
      <c r="M468" s="48" t="s">
        <v>316</v>
      </c>
    </row>
    <row r="469" spans="1:13" s="171" customFormat="1" ht="45">
      <c r="A469" s="142" t="s">
        <v>121</v>
      </c>
      <c r="B469" s="143" t="s">
        <v>872</v>
      </c>
      <c r="C469" s="76" t="s">
        <v>460</v>
      </c>
      <c r="D469" s="7" t="s">
        <v>1245</v>
      </c>
      <c r="E469" s="6" t="s">
        <v>310</v>
      </c>
      <c r="F469" s="6" t="s">
        <v>498</v>
      </c>
      <c r="G469" s="142" t="s">
        <v>128</v>
      </c>
      <c r="H469" s="163" t="s">
        <v>161</v>
      </c>
      <c r="I469" s="142" t="s">
        <v>920</v>
      </c>
      <c r="J469" s="145">
        <v>54</v>
      </c>
      <c r="K469" s="145">
        <v>0</v>
      </c>
      <c r="L469" s="145">
        <v>0</v>
      </c>
      <c r="M469" s="48" t="s">
        <v>308</v>
      </c>
    </row>
    <row r="470" spans="1:13" s="171" customFormat="1" ht="45">
      <c r="A470" s="142" t="s">
        <v>121</v>
      </c>
      <c r="B470" s="143" t="s">
        <v>1324</v>
      </c>
      <c r="C470" s="76"/>
      <c r="D470" s="77" t="s">
        <v>1203</v>
      </c>
      <c r="E470" s="6" t="s">
        <v>480</v>
      </c>
      <c r="F470" s="78" t="s">
        <v>338</v>
      </c>
      <c r="G470" s="142"/>
      <c r="H470" s="163" t="s">
        <v>1323</v>
      </c>
      <c r="I470" s="142"/>
      <c r="J470" s="145">
        <v>88</v>
      </c>
      <c r="K470" s="145">
        <v>0</v>
      </c>
      <c r="L470" s="145">
        <v>0</v>
      </c>
      <c r="M470" s="48"/>
    </row>
    <row r="471" spans="1:13" s="171" customFormat="1" ht="45">
      <c r="A471" s="142" t="s">
        <v>121</v>
      </c>
      <c r="B471" s="143" t="s">
        <v>728</v>
      </c>
      <c r="C471" s="76" t="s">
        <v>460</v>
      </c>
      <c r="D471" s="7" t="s">
        <v>1272</v>
      </c>
      <c r="E471" s="6" t="s">
        <v>310</v>
      </c>
      <c r="F471" s="8" t="s">
        <v>489</v>
      </c>
      <c r="G471" s="142" t="s">
        <v>128</v>
      </c>
      <c r="H471" s="163" t="s">
        <v>1323</v>
      </c>
      <c r="I471" s="142">
        <v>612</v>
      </c>
      <c r="J471" s="145">
        <v>88</v>
      </c>
      <c r="K471" s="145">
        <v>0</v>
      </c>
      <c r="L471" s="145">
        <v>0</v>
      </c>
      <c r="M471" s="48" t="s">
        <v>316</v>
      </c>
    </row>
    <row r="472" spans="1:13" s="171" customFormat="1" ht="45">
      <c r="A472" s="142" t="s">
        <v>121</v>
      </c>
      <c r="B472" s="143" t="s">
        <v>1158</v>
      </c>
      <c r="C472" s="76"/>
      <c r="D472" s="77" t="s">
        <v>1203</v>
      </c>
      <c r="E472" s="6" t="s">
        <v>480</v>
      </c>
      <c r="F472" s="78" t="s">
        <v>338</v>
      </c>
      <c r="G472" s="142"/>
      <c r="H472" s="163" t="s">
        <v>1135</v>
      </c>
      <c r="I472" s="142"/>
      <c r="J472" s="145">
        <v>14.80409</v>
      </c>
      <c r="K472" s="145">
        <v>0</v>
      </c>
      <c r="L472" s="145">
        <v>0</v>
      </c>
      <c r="M472" s="48"/>
    </row>
    <row r="473" spans="1:13" s="171" customFormat="1" ht="45">
      <c r="A473" s="142" t="s">
        <v>121</v>
      </c>
      <c r="B473" s="143" t="s">
        <v>728</v>
      </c>
      <c r="C473" s="76" t="s">
        <v>460</v>
      </c>
      <c r="D473" s="7" t="s">
        <v>1273</v>
      </c>
      <c r="E473" s="6" t="s">
        <v>310</v>
      </c>
      <c r="F473" s="8" t="s">
        <v>487</v>
      </c>
      <c r="G473" s="142" t="s">
        <v>128</v>
      </c>
      <c r="H473" s="163" t="s">
        <v>1135</v>
      </c>
      <c r="I473" s="142" t="s">
        <v>129</v>
      </c>
      <c r="J473" s="145">
        <v>14.80409</v>
      </c>
      <c r="K473" s="145">
        <v>0</v>
      </c>
      <c r="L473" s="145">
        <v>0</v>
      </c>
      <c r="M473" s="48" t="s">
        <v>316</v>
      </c>
    </row>
    <row r="474" spans="1:13" s="171" customFormat="1" ht="56.25">
      <c r="A474" s="142" t="s">
        <v>121</v>
      </c>
      <c r="B474" s="143" t="s">
        <v>1159</v>
      </c>
      <c r="C474" s="76"/>
      <c r="D474" s="77" t="s">
        <v>1203</v>
      </c>
      <c r="E474" s="6" t="s">
        <v>480</v>
      </c>
      <c r="F474" s="78" t="s">
        <v>338</v>
      </c>
      <c r="G474" s="142"/>
      <c r="H474" s="163" t="s">
        <v>1134</v>
      </c>
      <c r="I474" s="142"/>
      <c r="J474" s="145">
        <v>50</v>
      </c>
      <c r="K474" s="145">
        <v>0</v>
      </c>
      <c r="L474" s="145">
        <v>0</v>
      </c>
      <c r="M474" s="48"/>
    </row>
    <row r="475" spans="1:13" s="171" customFormat="1" ht="56.25">
      <c r="A475" s="142" t="s">
        <v>121</v>
      </c>
      <c r="B475" s="143" t="s">
        <v>728</v>
      </c>
      <c r="C475" s="76" t="s">
        <v>479</v>
      </c>
      <c r="D475" s="7" t="s">
        <v>1274</v>
      </c>
      <c r="E475" s="6" t="s">
        <v>310</v>
      </c>
      <c r="F475" s="8" t="s">
        <v>485</v>
      </c>
      <c r="G475" s="142" t="s">
        <v>128</v>
      </c>
      <c r="H475" s="163" t="s">
        <v>1134</v>
      </c>
      <c r="I475" s="142" t="s">
        <v>129</v>
      </c>
      <c r="J475" s="145">
        <v>50</v>
      </c>
      <c r="K475" s="145">
        <v>0</v>
      </c>
      <c r="L475" s="145">
        <v>0</v>
      </c>
      <c r="M475" s="48" t="s">
        <v>316</v>
      </c>
    </row>
    <row r="476" spans="1:13" s="171" customFormat="1" ht="56.25">
      <c r="A476" s="142" t="s">
        <v>121</v>
      </c>
      <c r="B476" s="143" t="s">
        <v>981</v>
      </c>
      <c r="C476" s="76"/>
      <c r="D476" s="77" t="s">
        <v>1203</v>
      </c>
      <c r="E476" s="6" t="s">
        <v>480</v>
      </c>
      <c r="F476" s="78" t="s">
        <v>338</v>
      </c>
      <c r="G476" s="142"/>
      <c r="H476" s="163" t="s">
        <v>925</v>
      </c>
      <c r="I476" s="142"/>
      <c r="J476" s="145">
        <v>1100</v>
      </c>
      <c r="K476" s="145">
        <v>0</v>
      </c>
      <c r="L476" s="145">
        <v>0</v>
      </c>
      <c r="M476" s="48"/>
    </row>
    <row r="477" spans="1:13" s="171" customFormat="1" ht="45">
      <c r="A477" s="142" t="s">
        <v>121</v>
      </c>
      <c r="B477" s="143" t="s">
        <v>728</v>
      </c>
      <c r="C477" s="76" t="s">
        <v>460</v>
      </c>
      <c r="D477" s="7" t="s">
        <v>1273</v>
      </c>
      <c r="E477" s="6" t="s">
        <v>310</v>
      </c>
      <c r="F477" s="8" t="s">
        <v>487</v>
      </c>
      <c r="G477" s="142" t="s">
        <v>128</v>
      </c>
      <c r="H477" s="163" t="s">
        <v>925</v>
      </c>
      <c r="I477" s="142" t="s">
        <v>129</v>
      </c>
      <c r="J477" s="145">
        <v>1100</v>
      </c>
      <c r="K477" s="145">
        <v>0</v>
      </c>
      <c r="L477" s="145">
        <v>0</v>
      </c>
      <c r="M477" s="48" t="s">
        <v>316</v>
      </c>
    </row>
    <row r="478" spans="1:13" s="171" customFormat="1" ht="56.25">
      <c r="A478" s="142" t="s">
        <v>121</v>
      </c>
      <c r="B478" s="143" t="s">
        <v>982</v>
      </c>
      <c r="C478" s="76"/>
      <c r="D478" s="77" t="s">
        <v>1203</v>
      </c>
      <c r="E478" s="6" t="s">
        <v>480</v>
      </c>
      <c r="F478" s="78" t="s">
        <v>338</v>
      </c>
      <c r="G478" s="142"/>
      <c r="H478" s="163" t="s">
        <v>924</v>
      </c>
      <c r="I478" s="142"/>
      <c r="J478" s="145">
        <v>345</v>
      </c>
      <c r="K478" s="145">
        <v>0</v>
      </c>
      <c r="L478" s="145">
        <v>0</v>
      </c>
      <c r="M478" s="48"/>
    </row>
    <row r="479" spans="1:13" s="171" customFormat="1" ht="45">
      <c r="A479" s="142" t="s">
        <v>121</v>
      </c>
      <c r="B479" s="143" t="s">
        <v>728</v>
      </c>
      <c r="C479" s="76" t="s">
        <v>460</v>
      </c>
      <c r="D479" s="7" t="s">
        <v>1275</v>
      </c>
      <c r="E479" s="6" t="s">
        <v>310</v>
      </c>
      <c r="F479" s="8" t="s">
        <v>482</v>
      </c>
      <c r="G479" s="142" t="s">
        <v>128</v>
      </c>
      <c r="H479" s="163" t="s">
        <v>924</v>
      </c>
      <c r="I479" s="142" t="s">
        <v>129</v>
      </c>
      <c r="J479" s="145">
        <v>345</v>
      </c>
      <c r="K479" s="145">
        <v>0</v>
      </c>
      <c r="L479" s="145">
        <v>0</v>
      </c>
      <c r="M479" s="48" t="s">
        <v>316</v>
      </c>
    </row>
    <row r="480" spans="1:13" s="171" customFormat="1" ht="157.5">
      <c r="A480" s="142" t="s">
        <v>121</v>
      </c>
      <c r="B480" s="143" t="s">
        <v>757</v>
      </c>
      <c r="C480" s="76"/>
      <c r="D480" s="7" t="s">
        <v>1220</v>
      </c>
      <c r="E480" s="6" t="s">
        <v>409</v>
      </c>
      <c r="F480" s="6" t="s">
        <v>475</v>
      </c>
      <c r="G480" s="142"/>
      <c r="H480" s="163" t="s">
        <v>162</v>
      </c>
      <c r="I480" s="142"/>
      <c r="J480" s="145">
        <v>40.799999999999997</v>
      </c>
      <c r="K480" s="145">
        <v>40.799999999999997</v>
      </c>
      <c r="L480" s="145">
        <v>40.799999999999997</v>
      </c>
      <c r="M480" s="48"/>
    </row>
    <row r="481" spans="1:13" s="171" customFormat="1" ht="191.25">
      <c r="A481" s="142" t="s">
        <v>121</v>
      </c>
      <c r="B481" s="143" t="s">
        <v>758</v>
      </c>
      <c r="C481" s="76" t="s">
        <v>407</v>
      </c>
      <c r="D481" s="7" t="s">
        <v>1221</v>
      </c>
      <c r="E481" s="6" t="s">
        <v>310</v>
      </c>
      <c r="F481" s="6" t="s">
        <v>473</v>
      </c>
      <c r="G481" s="142" t="s">
        <v>142</v>
      </c>
      <c r="H481" s="163" t="s">
        <v>162</v>
      </c>
      <c r="I481" s="142" t="s">
        <v>163</v>
      </c>
      <c r="J481" s="145">
        <v>40.799999999999997</v>
      </c>
      <c r="K481" s="145">
        <v>40.799999999999997</v>
      </c>
      <c r="L481" s="145">
        <v>40.799999999999997</v>
      </c>
      <c r="M481" s="48" t="s">
        <v>316</v>
      </c>
    </row>
    <row r="482" spans="1:13" s="171" customFormat="1" ht="67.5">
      <c r="A482" s="142" t="s">
        <v>121</v>
      </c>
      <c r="B482" s="143" t="s">
        <v>983</v>
      </c>
      <c r="C482" s="76"/>
      <c r="D482" s="77" t="s">
        <v>1194</v>
      </c>
      <c r="E482" s="78" t="s">
        <v>310</v>
      </c>
      <c r="F482" s="78" t="s">
        <v>438</v>
      </c>
      <c r="G482" s="142"/>
      <c r="H482" s="163" t="s">
        <v>923</v>
      </c>
      <c r="I482" s="142"/>
      <c r="J482" s="145">
        <v>787.87570000000005</v>
      </c>
      <c r="K482" s="145">
        <v>0</v>
      </c>
      <c r="L482" s="145">
        <v>0</v>
      </c>
      <c r="M482" s="48"/>
    </row>
    <row r="483" spans="1:13" s="171" customFormat="1" ht="45">
      <c r="A483" s="142" t="s">
        <v>121</v>
      </c>
      <c r="B483" s="143" t="s">
        <v>728</v>
      </c>
      <c r="C483" s="76" t="s">
        <v>460</v>
      </c>
      <c r="D483" s="7" t="s">
        <v>1272</v>
      </c>
      <c r="E483" s="6" t="s">
        <v>310</v>
      </c>
      <c r="F483" s="8" t="s">
        <v>489</v>
      </c>
      <c r="G483" s="142" t="s">
        <v>128</v>
      </c>
      <c r="H483" s="163" t="s">
        <v>923</v>
      </c>
      <c r="I483" s="142" t="s">
        <v>129</v>
      </c>
      <c r="J483" s="145">
        <v>787.87570000000005</v>
      </c>
      <c r="K483" s="145">
        <v>0</v>
      </c>
      <c r="L483" s="145">
        <v>0</v>
      </c>
      <c r="M483" s="48" t="s">
        <v>316</v>
      </c>
    </row>
    <row r="484" spans="1:13" s="171" customFormat="1" ht="67.5">
      <c r="A484" s="142" t="s">
        <v>121</v>
      </c>
      <c r="B484" s="143" t="s">
        <v>984</v>
      </c>
      <c r="C484" s="76"/>
      <c r="D484" s="77" t="s">
        <v>1194</v>
      </c>
      <c r="E484" s="78" t="s">
        <v>310</v>
      </c>
      <c r="F484" s="78" t="s">
        <v>438</v>
      </c>
      <c r="G484" s="142"/>
      <c r="H484" s="163" t="s">
        <v>922</v>
      </c>
      <c r="I484" s="142"/>
      <c r="J484" s="145">
        <v>150</v>
      </c>
      <c r="K484" s="145">
        <v>0</v>
      </c>
      <c r="L484" s="145">
        <v>0</v>
      </c>
      <c r="M484" s="48"/>
    </row>
    <row r="485" spans="1:13" s="171" customFormat="1" ht="45">
      <c r="A485" s="142" t="s">
        <v>121</v>
      </c>
      <c r="B485" s="143" t="s">
        <v>728</v>
      </c>
      <c r="C485" s="76" t="s">
        <v>460</v>
      </c>
      <c r="D485" s="7" t="s">
        <v>1273</v>
      </c>
      <c r="E485" s="6" t="s">
        <v>310</v>
      </c>
      <c r="F485" s="8" t="s">
        <v>487</v>
      </c>
      <c r="G485" s="142" t="s">
        <v>128</v>
      </c>
      <c r="H485" s="163" t="s">
        <v>922</v>
      </c>
      <c r="I485" s="142" t="s">
        <v>129</v>
      </c>
      <c r="J485" s="145">
        <v>150</v>
      </c>
      <c r="K485" s="145">
        <v>0</v>
      </c>
      <c r="L485" s="145">
        <v>0</v>
      </c>
      <c r="M485" s="48" t="s">
        <v>316</v>
      </c>
    </row>
    <row r="486" spans="1:13" s="164" customFormat="1" ht="33.75">
      <c r="A486" s="142" t="s">
        <v>121</v>
      </c>
      <c r="B486" s="143" t="s">
        <v>1030</v>
      </c>
      <c r="C486" s="169"/>
      <c r="D486" s="169"/>
      <c r="E486" s="169"/>
      <c r="F486" s="169"/>
      <c r="G486" s="142"/>
      <c r="H486" s="163" t="s">
        <v>1092</v>
      </c>
      <c r="I486" s="142"/>
      <c r="J486" s="145">
        <v>14878.59311</v>
      </c>
      <c r="K486" s="145">
        <v>14871.607</v>
      </c>
      <c r="L486" s="145">
        <v>14871.607</v>
      </c>
      <c r="M486" s="48"/>
    </row>
    <row r="487" spans="1:13" s="171" customFormat="1" ht="45">
      <c r="A487" s="142" t="s">
        <v>121</v>
      </c>
      <c r="B487" s="143" t="s">
        <v>759</v>
      </c>
      <c r="C487" s="80"/>
      <c r="D487" s="77" t="s">
        <v>1203</v>
      </c>
      <c r="E487" s="6" t="s">
        <v>373</v>
      </c>
      <c r="F487" s="78" t="s">
        <v>338</v>
      </c>
      <c r="G487" s="142"/>
      <c r="H487" s="163" t="s">
        <v>164</v>
      </c>
      <c r="I487" s="142"/>
      <c r="J487" s="145">
        <v>6703.1871099999998</v>
      </c>
      <c r="K487" s="145">
        <v>6544.0870000000004</v>
      </c>
      <c r="L487" s="145">
        <v>6544.0870000000004</v>
      </c>
      <c r="M487" s="48"/>
    </row>
    <row r="488" spans="1:13" s="171" customFormat="1" ht="78.75">
      <c r="A488" s="142" t="s">
        <v>121</v>
      </c>
      <c r="B488" s="143" t="s">
        <v>730</v>
      </c>
      <c r="C488" s="80" t="s">
        <v>404</v>
      </c>
      <c r="D488" s="7" t="s">
        <v>1276</v>
      </c>
      <c r="E488" s="6" t="s">
        <v>310</v>
      </c>
      <c r="F488" s="8" t="s">
        <v>467</v>
      </c>
      <c r="G488" s="142" t="s">
        <v>123</v>
      </c>
      <c r="H488" s="163" t="s">
        <v>164</v>
      </c>
      <c r="I488" s="142" t="s">
        <v>131</v>
      </c>
      <c r="J488" s="145">
        <v>6703.1871099999998</v>
      </c>
      <c r="K488" s="145">
        <v>6544.0870000000004</v>
      </c>
      <c r="L488" s="145">
        <v>6544.0870000000004</v>
      </c>
      <c r="M488" s="48" t="s">
        <v>316</v>
      </c>
    </row>
    <row r="489" spans="1:13" s="171" customFormat="1" ht="90">
      <c r="A489" s="142" t="s">
        <v>121</v>
      </c>
      <c r="B489" s="143" t="s">
        <v>760</v>
      </c>
      <c r="C489" s="80"/>
      <c r="D489" s="7" t="s">
        <v>1201</v>
      </c>
      <c r="E489" s="6" t="s">
        <v>310</v>
      </c>
      <c r="F489" s="78" t="s">
        <v>424</v>
      </c>
      <c r="G489" s="142"/>
      <c r="H489" s="163" t="s">
        <v>165</v>
      </c>
      <c r="I489" s="142"/>
      <c r="J489" s="145">
        <v>2715.7539999999999</v>
      </c>
      <c r="K489" s="145">
        <v>3147.8679999999999</v>
      </c>
      <c r="L489" s="145">
        <v>3147.8679999999999</v>
      </c>
      <c r="M489" s="48"/>
    </row>
    <row r="490" spans="1:13" s="171" customFormat="1" ht="78.75">
      <c r="A490" s="142" t="s">
        <v>121</v>
      </c>
      <c r="B490" s="143" t="s">
        <v>730</v>
      </c>
      <c r="C490" s="80" t="s">
        <v>404</v>
      </c>
      <c r="D490" s="7" t="s">
        <v>1268</v>
      </c>
      <c r="E490" s="6" t="s">
        <v>310</v>
      </c>
      <c r="F490" s="78" t="s">
        <v>375</v>
      </c>
      <c r="G490" s="142" t="s">
        <v>123</v>
      </c>
      <c r="H490" s="163" t="s">
        <v>165</v>
      </c>
      <c r="I490" s="142" t="s">
        <v>131</v>
      </c>
      <c r="J490" s="145">
        <v>2715.7539999999999</v>
      </c>
      <c r="K490" s="145">
        <v>3147.8679999999999</v>
      </c>
      <c r="L490" s="145">
        <v>3147.8679999999999</v>
      </c>
      <c r="M490" s="48" t="s">
        <v>308</v>
      </c>
    </row>
    <row r="491" spans="1:13" s="171" customFormat="1" ht="67.5">
      <c r="A491" s="142" t="s">
        <v>121</v>
      </c>
      <c r="B491" s="143" t="s">
        <v>761</v>
      </c>
      <c r="C491" s="80"/>
      <c r="D491" s="7" t="s">
        <v>1201</v>
      </c>
      <c r="E491" s="6" t="s">
        <v>310</v>
      </c>
      <c r="F491" s="78" t="s">
        <v>424</v>
      </c>
      <c r="G491" s="142"/>
      <c r="H491" s="163" t="s">
        <v>166</v>
      </c>
      <c r="I491" s="142"/>
      <c r="J491" s="145">
        <v>4979.652</v>
      </c>
      <c r="K491" s="145">
        <v>4979.652</v>
      </c>
      <c r="L491" s="145">
        <v>4979.652</v>
      </c>
      <c r="M491" s="48"/>
    </row>
    <row r="492" spans="1:13" s="171" customFormat="1" ht="78.75">
      <c r="A492" s="142" t="s">
        <v>121</v>
      </c>
      <c r="B492" s="143" t="s">
        <v>730</v>
      </c>
      <c r="C492" s="80" t="s">
        <v>404</v>
      </c>
      <c r="D492" s="7" t="s">
        <v>1268</v>
      </c>
      <c r="E492" s="6" t="s">
        <v>310</v>
      </c>
      <c r="F492" s="78" t="s">
        <v>375</v>
      </c>
      <c r="G492" s="142" t="s">
        <v>123</v>
      </c>
      <c r="H492" s="163" t="s">
        <v>166</v>
      </c>
      <c r="I492" s="142" t="s">
        <v>131</v>
      </c>
      <c r="J492" s="145">
        <v>1430.6690000000001</v>
      </c>
      <c r="K492" s="145">
        <v>1430.6690000000001</v>
      </c>
      <c r="L492" s="145">
        <v>1430.6690000000001</v>
      </c>
      <c r="M492" s="48" t="s">
        <v>308</v>
      </c>
    </row>
    <row r="493" spans="1:13" s="171" customFormat="1" ht="78.75">
      <c r="A493" s="142" t="s">
        <v>121</v>
      </c>
      <c r="B493" s="143" t="s">
        <v>730</v>
      </c>
      <c r="C493" s="76" t="s">
        <v>465</v>
      </c>
      <c r="D493" s="7" t="s">
        <v>1268</v>
      </c>
      <c r="E493" s="6" t="s">
        <v>310</v>
      </c>
      <c r="F493" s="78" t="s">
        <v>375</v>
      </c>
      <c r="G493" s="142" t="s">
        <v>139</v>
      </c>
      <c r="H493" s="163" t="s">
        <v>166</v>
      </c>
      <c r="I493" s="142" t="s">
        <v>131</v>
      </c>
      <c r="J493" s="145">
        <v>3548.9830000000002</v>
      </c>
      <c r="K493" s="145">
        <v>3548.9830000000002</v>
      </c>
      <c r="L493" s="145">
        <v>3548.9830000000002</v>
      </c>
      <c r="M493" s="48" t="s">
        <v>308</v>
      </c>
    </row>
    <row r="494" spans="1:13" s="171" customFormat="1" ht="45">
      <c r="A494" s="142" t="s">
        <v>121</v>
      </c>
      <c r="B494" s="143" t="s">
        <v>762</v>
      </c>
      <c r="C494" s="76"/>
      <c r="D494" s="77" t="s">
        <v>1203</v>
      </c>
      <c r="E494" s="6" t="s">
        <v>466</v>
      </c>
      <c r="F494" s="78" t="s">
        <v>338</v>
      </c>
      <c r="G494" s="142"/>
      <c r="H494" s="163" t="s">
        <v>167</v>
      </c>
      <c r="I494" s="142"/>
      <c r="J494" s="145">
        <v>200</v>
      </c>
      <c r="K494" s="145">
        <v>100</v>
      </c>
      <c r="L494" s="145">
        <v>100</v>
      </c>
      <c r="M494" s="48"/>
    </row>
    <row r="495" spans="1:13" s="171" customFormat="1" ht="56.25">
      <c r="A495" s="142" t="s">
        <v>121</v>
      </c>
      <c r="B495" s="143" t="s">
        <v>639</v>
      </c>
      <c r="C495" s="76" t="s">
        <v>470</v>
      </c>
      <c r="D495" s="7" t="s">
        <v>1277</v>
      </c>
      <c r="E495" s="6" t="s">
        <v>310</v>
      </c>
      <c r="F495" s="6" t="s">
        <v>471</v>
      </c>
      <c r="G495" s="142" t="s">
        <v>168</v>
      </c>
      <c r="H495" s="163" t="s">
        <v>167</v>
      </c>
      <c r="I495" s="142" t="s">
        <v>3</v>
      </c>
      <c r="J495" s="145">
        <v>200</v>
      </c>
      <c r="K495" s="145">
        <v>100</v>
      </c>
      <c r="L495" s="145">
        <v>100</v>
      </c>
      <c r="M495" s="48" t="s">
        <v>316</v>
      </c>
    </row>
    <row r="496" spans="1:13" s="171" customFormat="1" ht="45">
      <c r="A496" s="142" t="s">
        <v>121</v>
      </c>
      <c r="B496" s="143" t="s">
        <v>763</v>
      </c>
      <c r="C496" s="76"/>
      <c r="D496" s="77" t="s">
        <v>1203</v>
      </c>
      <c r="E496" s="6" t="s">
        <v>466</v>
      </c>
      <c r="F496" s="78" t="s">
        <v>338</v>
      </c>
      <c r="G496" s="142"/>
      <c r="H496" s="163" t="s">
        <v>169</v>
      </c>
      <c r="I496" s="142"/>
      <c r="J496" s="145">
        <v>280</v>
      </c>
      <c r="K496" s="145">
        <v>100</v>
      </c>
      <c r="L496" s="145">
        <v>100</v>
      </c>
      <c r="M496" s="48"/>
    </row>
    <row r="497" spans="1:13" s="171" customFormat="1" ht="56.25">
      <c r="A497" s="142" t="s">
        <v>121</v>
      </c>
      <c r="B497" s="143" t="s">
        <v>651</v>
      </c>
      <c r="C497" s="76" t="s">
        <v>470</v>
      </c>
      <c r="D497" s="7" t="s">
        <v>1277</v>
      </c>
      <c r="E497" s="6" t="s">
        <v>310</v>
      </c>
      <c r="F497" s="6" t="s">
        <v>471</v>
      </c>
      <c r="G497" s="142" t="s">
        <v>168</v>
      </c>
      <c r="H497" s="163" t="s">
        <v>169</v>
      </c>
      <c r="I497" s="142" t="s">
        <v>18</v>
      </c>
      <c r="J497" s="145">
        <v>2.1</v>
      </c>
      <c r="K497" s="145">
        <v>15</v>
      </c>
      <c r="L497" s="145">
        <v>15</v>
      </c>
      <c r="M497" s="48" t="s">
        <v>316</v>
      </c>
    </row>
    <row r="498" spans="1:13" s="171" customFormat="1" ht="56.25">
      <c r="A498" s="142" t="s">
        <v>121</v>
      </c>
      <c r="B498" s="143" t="s">
        <v>764</v>
      </c>
      <c r="C498" s="76" t="s">
        <v>470</v>
      </c>
      <c r="D498" s="7" t="s">
        <v>1277</v>
      </c>
      <c r="E498" s="6" t="s">
        <v>310</v>
      </c>
      <c r="F498" s="6" t="s">
        <v>471</v>
      </c>
      <c r="G498" s="142" t="s">
        <v>168</v>
      </c>
      <c r="H498" s="163" t="s">
        <v>169</v>
      </c>
      <c r="I498" s="142" t="s">
        <v>170</v>
      </c>
      <c r="J498" s="145">
        <v>74.900000000000006</v>
      </c>
      <c r="K498" s="145">
        <v>25</v>
      </c>
      <c r="L498" s="145">
        <v>25</v>
      </c>
      <c r="M498" s="48" t="s">
        <v>316</v>
      </c>
    </row>
    <row r="499" spans="1:13" s="171" customFormat="1" ht="56.25">
      <c r="A499" s="142" t="s">
        <v>121</v>
      </c>
      <c r="B499" s="143" t="s">
        <v>639</v>
      </c>
      <c r="C499" s="76" t="s">
        <v>470</v>
      </c>
      <c r="D499" s="7" t="s">
        <v>1277</v>
      </c>
      <c r="E499" s="6" t="s">
        <v>310</v>
      </c>
      <c r="F499" s="6" t="s">
        <v>471</v>
      </c>
      <c r="G499" s="142" t="s">
        <v>168</v>
      </c>
      <c r="H499" s="163" t="s">
        <v>169</v>
      </c>
      <c r="I499" s="142" t="s">
        <v>3</v>
      </c>
      <c r="J499" s="145">
        <v>203</v>
      </c>
      <c r="K499" s="145">
        <v>60</v>
      </c>
      <c r="L499" s="145">
        <v>60</v>
      </c>
      <c r="M499" s="48" t="s">
        <v>316</v>
      </c>
    </row>
    <row r="500" spans="1:13" s="164" customFormat="1" ht="45">
      <c r="A500" s="142" t="s">
        <v>121</v>
      </c>
      <c r="B500" s="143" t="s">
        <v>1031</v>
      </c>
      <c r="C500" s="169"/>
      <c r="D500" s="169"/>
      <c r="E500" s="169"/>
      <c r="F500" s="169"/>
      <c r="G500" s="142"/>
      <c r="H500" s="163" t="s">
        <v>1093</v>
      </c>
      <c r="I500" s="142"/>
      <c r="J500" s="145">
        <v>50</v>
      </c>
      <c r="K500" s="145">
        <v>50</v>
      </c>
      <c r="L500" s="145">
        <v>50</v>
      </c>
      <c r="M500" s="48"/>
    </row>
    <row r="501" spans="1:13" s="171" customFormat="1" ht="45">
      <c r="A501" s="142" t="s">
        <v>121</v>
      </c>
      <c r="B501" s="143" t="s">
        <v>765</v>
      </c>
      <c r="C501" s="80"/>
      <c r="D501" s="7" t="s">
        <v>1200</v>
      </c>
      <c r="E501" s="6" t="s">
        <v>310</v>
      </c>
      <c r="F501" s="6" t="s">
        <v>461</v>
      </c>
      <c r="G501" s="142"/>
      <c r="H501" s="163" t="s">
        <v>171</v>
      </c>
      <c r="I501" s="142"/>
      <c r="J501" s="145">
        <v>50</v>
      </c>
      <c r="K501" s="145">
        <v>50</v>
      </c>
      <c r="L501" s="145">
        <v>50</v>
      </c>
      <c r="M501" s="48"/>
    </row>
    <row r="502" spans="1:13" s="171" customFormat="1" ht="90">
      <c r="A502" s="142" t="s">
        <v>121</v>
      </c>
      <c r="B502" s="143" t="s">
        <v>639</v>
      </c>
      <c r="C502" s="80" t="s">
        <v>460</v>
      </c>
      <c r="D502" s="7" t="s">
        <v>1278</v>
      </c>
      <c r="E502" s="6" t="s">
        <v>310</v>
      </c>
      <c r="F502" s="6" t="s">
        <v>458</v>
      </c>
      <c r="G502" s="142" t="s">
        <v>128</v>
      </c>
      <c r="H502" s="163" t="s">
        <v>171</v>
      </c>
      <c r="I502" s="142" t="s">
        <v>3</v>
      </c>
      <c r="J502" s="145">
        <v>50</v>
      </c>
      <c r="K502" s="145">
        <v>50</v>
      </c>
      <c r="L502" s="145">
        <v>50</v>
      </c>
      <c r="M502" s="48" t="s">
        <v>316</v>
      </c>
    </row>
    <row r="503" spans="1:13" s="164" customFormat="1" ht="33.75">
      <c r="A503" s="142" t="s">
        <v>121</v>
      </c>
      <c r="B503" s="143" t="s">
        <v>1023</v>
      </c>
      <c r="C503" s="169"/>
      <c r="D503" s="169"/>
      <c r="E503" s="169"/>
      <c r="F503" s="169"/>
      <c r="G503" s="142"/>
      <c r="H503" s="163" t="s">
        <v>1085</v>
      </c>
      <c r="I503" s="142"/>
      <c r="J503" s="145">
        <v>163</v>
      </c>
      <c r="K503" s="145">
        <v>163</v>
      </c>
      <c r="L503" s="145">
        <v>163</v>
      </c>
      <c r="M503" s="48"/>
    </row>
    <row r="504" spans="1:13" s="171" customFormat="1" ht="78.75">
      <c r="A504" s="142" t="s">
        <v>121</v>
      </c>
      <c r="B504" s="143" t="s">
        <v>766</v>
      </c>
      <c r="C504" s="15"/>
      <c r="D504" s="77" t="s">
        <v>1203</v>
      </c>
      <c r="E504" s="6" t="s">
        <v>359</v>
      </c>
      <c r="F504" s="78" t="s">
        <v>338</v>
      </c>
      <c r="G504" s="142"/>
      <c r="H504" s="163" t="s">
        <v>172</v>
      </c>
      <c r="I504" s="142"/>
      <c r="J504" s="145">
        <v>163</v>
      </c>
      <c r="K504" s="145">
        <v>163</v>
      </c>
      <c r="L504" s="145">
        <v>163</v>
      </c>
      <c r="M504" s="48"/>
    </row>
    <row r="505" spans="1:13" s="171" customFormat="1" ht="78.75">
      <c r="A505" s="142" t="s">
        <v>121</v>
      </c>
      <c r="B505" s="143" t="s">
        <v>728</v>
      </c>
      <c r="C505" s="15" t="s">
        <v>358</v>
      </c>
      <c r="D505" s="7" t="s">
        <v>1266</v>
      </c>
      <c r="E505" s="6" t="s">
        <v>310</v>
      </c>
      <c r="F505" s="6" t="s">
        <v>1187</v>
      </c>
      <c r="G505" s="142" t="s">
        <v>119</v>
      </c>
      <c r="H505" s="163" t="s">
        <v>172</v>
      </c>
      <c r="I505" s="142" t="s">
        <v>129</v>
      </c>
      <c r="J505" s="145">
        <v>163</v>
      </c>
      <c r="K505" s="145">
        <v>163</v>
      </c>
      <c r="L505" s="145">
        <v>163</v>
      </c>
      <c r="M505" s="48" t="s">
        <v>316</v>
      </c>
    </row>
    <row r="506" spans="1:13" s="156" customFormat="1" ht="56.25">
      <c r="A506" s="165" t="s">
        <v>173</v>
      </c>
      <c r="B506" s="166" t="s">
        <v>767</v>
      </c>
      <c r="C506" s="161"/>
      <c r="D506" s="161"/>
      <c r="E506" s="161"/>
      <c r="F506" s="161"/>
      <c r="G506" s="165"/>
      <c r="H506" s="167"/>
      <c r="I506" s="165"/>
      <c r="J506" s="168">
        <v>12300.1333</v>
      </c>
      <c r="K506" s="168">
        <v>11332.264999999999</v>
      </c>
      <c r="L506" s="168">
        <v>11332.264999999999</v>
      </c>
      <c r="M506" s="162"/>
    </row>
    <row r="507" spans="1:13" s="164" customFormat="1" ht="67.5">
      <c r="A507" s="142" t="s">
        <v>173</v>
      </c>
      <c r="B507" s="143" t="s">
        <v>989</v>
      </c>
      <c r="C507" s="169"/>
      <c r="D507" s="169"/>
      <c r="E507" s="169"/>
      <c r="F507" s="169"/>
      <c r="G507" s="142"/>
      <c r="H507" s="163" t="s">
        <v>1049</v>
      </c>
      <c r="I507" s="142"/>
      <c r="J507" s="145">
        <v>4432.9462999999996</v>
      </c>
      <c r="K507" s="145">
        <v>4282.0720000000001</v>
      </c>
      <c r="L507" s="145">
        <v>4282.0720000000001</v>
      </c>
      <c r="M507" s="48"/>
    </row>
    <row r="508" spans="1:13" s="171" customFormat="1" ht="45">
      <c r="A508" s="142" t="s">
        <v>173</v>
      </c>
      <c r="B508" s="143" t="s">
        <v>649</v>
      </c>
      <c r="C508" s="76"/>
      <c r="D508" s="77" t="s">
        <v>1203</v>
      </c>
      <c r="E508" s="78" t="s">
        <v>323</v>
      </c>
      <c r="F508" s="78" t="s">
        <v>338</v>
      </c>
      <c r="G508" s="142"/>
      <c r="H508" s="163" t="s">
        <v>15</v>
      </c>
      <c r="I508" s="142"/>
      <c r="J508" s="145">
        <v>4432.9462999999996</v>
      </c>
      <c r="K508" s="145">
        <v>4282.0720000000001</v>
      </c>
      <c r="L508" s="145">
        <v>4282.0720000000001</v>
      </c>
      <c r="M508" s="48"/>
    </row>
    <row r="509" spans="1:13" s="171" customFormat="1" ht="135">
      <c r="A509" s="142" t="s">
        <v>173</v>
      </c>
      <c r="B509" s="143" t="s">
        <v>650</v>
      </c>
      <c r="C509" s="76" t="s">
        <v>327</v>
      </c>
      <c r="D509" s="77" t="s">
        <v>1253</v>
      </c>
      <c r="E509" s="78" t="s">
        <v>310</v>
      </c>
      <c r="F509" s="78" t="s">
        <v>335</v>
      </c>
      <c r="G509" s="142" t="s">
        <v>16</v>
      </c>
      <c r="H509" s="163" t="s">
        <v>15</v>
      </c>
      <c r="I509" s="142" t="s">
        <v>17</v>
      </c>
      <c r="J509" s="145">
        <v>3341.9374400000002</v>
      </c>
      <c r="K509" s="145">
        <v>3258.12</v>
      </c>
      <c r="L509" s="145">
        <v>3258.12</v>
      </c>
      <c r="M509" s="48" t="s">
        <v>308</v>
      </c>
    </row>
    <row r="510" spans="1:13" s="171" customFormat="1" ht="135">
      <c r="A510" s="142" t="s">
        <v>173</v>
      </c>
      <c r="B510" s="143" t="s">
        <v>652</v>
      </c>
      <c r="C510" s="76" t="s">
        <v>327</v>
      </c>
      <c r="D510" s="77" t="s">
        <v>1253</v>
      </c>
      <c r="E510" s="78" t="s">
        <v>310</v>
      </c>
      <c r="F510" s="78" t="s">
        <v>335</v>
      </c>
      <c r="G510" s="142" t="s">
        <v>16</v>
      </c>
      <c r="H510" s="163" t="s">
        <v>15</v>
      </c>
      <c r="I510" s="142" t="s">
        <v>19</v>
      </c>
      <c r="J510" s="145">
        <v>993.66485999999998</v>
      </c>
      <c r="K510" s="145">
        <v>983.952</v>
      </c>
      <c r="L510" s="145">
        <v>983.952</v>
      </c>
      <c r="M510" s="48" t="s">
        <v>308</v>
      </c>
    </row>
    <row r="511" spans="1:13" s="171" customFormat="1" ht="67.5">
      <c r="A511" s="142" t="s">
        <v>173</v>
      </c>
      <c r="B511" s="143" t="s">
        <v>639</v>
      </c>
      <c r="C511" s="76" t="s">
        <v>327</v>
      </c>
      <c r="D511" s="81" t="s">
        <v>1279</v>
      </c>
      <c r="E511" s="78" t="s">
        <v>310</v>
      </c>
      <c r="F511" s="78" t="s">
        <v>448</v>
      </c>
      <c r="G511" s="142" t="s">
        <v>16</v>
      </c>
      <c r="H511" s="163" t="s">
        <v>15</v>
      </c>
      <c r="I511" s="142" t="s">
        <v>3</v>
      </c>
      <c r="J511" s="145">
        <v>59.6</v>
      </c>
      <c r="K511" s="145">
        <v>40</v>
      </c>
      <c r="L511" s="145">
        <v>40</v>
      </c>
      <c r="M511" s="48" t="s">
        <v>316</v>
      </c>
    </row>
    <row r="512" spans="1:13" s="171" customFormat="1" ht="45">
      <c r="A512" s="142" t="s">
        <v>173</v>
      </c>
      <c r="B512" s="143" t="s">
        <v>680</v>
      </c>
      <c r="C512" s="76" t="s">
        <v>327</v>
      </c>
      <c r="D512" s="81" t="s">
        <v>1117</v>
      </c>
      <c r="E512" s="78" t="s">
        <v>310</v>
      </c>
      <c r="F512" s="78" t="s">
        <v>1118</v>
      </c>
      <c r="G512" s="142" t="s">
        <v>16</v>
      </c>
      <c r="H512" s="163" t="s">
        <v>15</v>
      </c>
      <c r="I512" s="142" t="s">
        <v>69</v>
      </c>
      <c r="J512" s="145">
        <v>37.744</v>
      </c>
      <c r="K512" s="145">
        <v>0</v>
      </c>
      <c r="L512" s="145">
        <v>0</v>
      </c>
      <c r="M512" s="48" t="s">
        <v>316</v>
      </c>
    </row>
    <row r="513" spans="1:13" s="164" customFormat="1" ht="67.5">
      <c r="A513" s="142" t="s">
        <v>173</v>
      </c>
      <c r="B513" s="143" t="s">
        <v>1160</v>
      </c>
      <c r="C513" s="74"/>
      <c r="D513" s="72"/>
      <c r="E513" s="73"/>
      <c r="F513" s="73"/>
      <c r="G513" s="142"/>
      <c r="H513" s="163" t="s">
        <v>1146</v>
      </c>
      <c r="I513" s="142"/>
      <c r="J513" s="145">
        <v>570.9</v>
      </c>
      <c r="K513" s="145">
        <v>0</v>
      </c>
      <c r="L513" s="145">
        <v>0</v>
      </c>
      <c r="M513" s="48"/>
    </row>
    <row r="514" spans="1:13" s="171" customFormat="1" ht="45">
      <c r="A514" s="142" t="s">
        <v>173</v>
      </c>
      <c r="B514" s="143" t="s">
        <v>1161</v>
      </c>
      <c r="C514" s="76"/>
      <c r="D514" s="77" t="s">
        <v>1203</v>
      </c>
      <c r="E514" s="78" t="s">
        <v>455</v>
      </c>
      <c r="F514" s="78" t="s">
        <v>338</v>
      </c>
      <c r="G514" s="142"/>
      <c r="H514" s="163" t="s">
        <v>1133</v>
      </c>
      <c r="I514" s="142"/>
      <c r="J514" s="145">
        <v>542.4</v>
      </c>
      <c r="K514" s="145">
        <v>0</v>
      </c>
      <c r="L514" s="145">
        <v>0</v>
      </c>
      <c r="M514" s="48"/>
    </row>
    <row r="515" spans="1:13" s="171" customFormat="1" ht="22.5">
      <c r="A515" s="142" t="s">
        <v>173</v>
      </c>
      <c r="B515" s="143" t="s">
        <v>639</v>
      </c>
      <c r="C515" s="76" t="s">
        <v>321</v>
      </c>
      <c r="D515" s="81" t="s">
        <v>1208</v>
      </c>
      <c r="E515" s="78" t="s">
        <v>310</v>
      </c>
      <c r="F515" s="78" t="s">
        <v>453</v>
      </c>
      <c r="G515" s="142" t="s">
        <v>175</v>
      </c>
      <c r="H515" s="163" t="s">
        <v>1133</v>
      </c>
      <c r="I515" s="142" t="s">
        <v>3</v>
      </c>
      <c r="J515" s="145">
        <v>542.4</v>
      </c>
      <c r="K515" s="145">
        <v>0</v>
      </c>
      <c r="L515" s="145">
        <v>0</v>
      </c>
      <c r="M515" s="48" t="s">
        <v>316</v>
      </c>
    </row>
    <row r="516" spans="1:13" s="171" customFormat="1" ht="45">
      <c r="A516" s="142" t="s">
        <v>173</v>
      </c>
      <c r="B516" s="143" t="s">
        <v>1161</v>
      </c>
      <c r="C516" s="76"/>
      <c r="D516" s="77" t="s">
        <v>1203</v>
      </c>
      <c r="E516" s="78" t="s">
        <v>455</v>
      </c>
      <c r="F516" s="78" t="s">
        <v>338</v>
      </c>
      <c r="G516" s="142"/>
      <c r="H516" s="163" t="s">
        <v>1132</v>
      </c>
      <c r="I516" s="142"/>
      <c r="J516" s="145">
        <v>28.5</v>
      </c>
      <c r="K516" s="145">
        <v>0</v>
      </c>
      <c r="L516" s="145">
        <v>0</v>
      </c>
      <c r="M516" s="48"/>
    </row>
    <row r="517" spans="1:13" s="171" customFormat="1" ht="22.5">
      <c r="A517" s="142" t="s">
        <v>173</v>
      </c>
      <c r="B517" s="143" t="s">
        <v>639</v>
      </c>
      <c r="C517" s="76" t="s">
        <v>321</v>
      </c>
      <c r="D517" s="81" t="s">
        <v>1208</v>
      </c>
      <c r="E517" s="78" t="s">
        <v>310</v>
      </c>
      <c r="F517" s="78" t="s">
        <v>453</v>
      </c>
      <c r="G517" s="142" t="s">
        <v>175</v>
      </c>
      <c r="H517" s="163" t="s">
        <v>1132</v>
      </c>
      <c r="I517" s="142" t="s">
        <v>3</v>
      </c>
      <c r="J517" s="145">
        <v>28.5</v>
      </c>
      <c r="K517" s="145">
        <v>0</v>
      </c>
      <c r="L517" s="145">
        <v>0</v>
      </c>
      <c r="M517" s="48" t="s">
        <v>316</v>
      </c>
    </row>
    <row r="518" spans="1:13" s="164" customFormat="1" ht="33.75">
      <c r="A518" s="142" t="s">
        <v>173</v>
      </c>
      <c r="B518" s="143" t="s">
        <v>1032</v>
      </c>
      <c r="C518" s="74"/>
      <c r="D518" s="72"/>
      <c r="E518" s="73"/>
      <c r="F518" s="73"/>
      <c r="G518" s="142"/>
      <c r="H518" s="163" t="s">
        <v>1094</v>
      </c>
      <c r="I518" s="142"/>
      <c r="J518" s="145">
        <v>221.5</v>
      </c>
      <c r="K518" s="145">
        <v>250</v>
      </c>
      <c r="L518" s="145">
        <v>250</v>
      </c>
      <c r="M518" s="48"/>
    </row>
    <row r="519" spans="1:13" s="171" customFormat="1" ht="101.25">
      <c r="A519" s="142" t="s">
        <v>173</v>
      </c>
      <c r="B519" s="143" t="s">
        <v>768</v>
      </c>
      <c r="C519" s="76"/>
      <c r="D519" s="77" t="s">
        <v>1203</v>
      </c>
      <c r="E519" s="78" t="s">
        <v>455</v>
      </c>
      <c r="F519" s="78" t="s">
        <v>338</v>
      </c>
      <c r="G519" s="142"/>
      <c r="H519" s="163" t="s">
        <v>174</v>
      </c>
      <c r="I519" s="142"/>
      <c r="J519" s="145">
        <v>0.6</v>
      </c>
      <c r="K519" s="145">
        <v>0.6</v>
      </c>
      <c r="L519" s="145">
        <v>0.6</v>
      </c>
      <c r="M519" s="48"/>
    </row>
    <row r="520" spans="1:13" s="171" customFormat="1" ht="22.5">
      <c r="A520" s="142" t="s">
        <v>173</v>
      </c>
      <c r="B520" s="143" t="s">
        <v>639</v>
      </c>
      <c r="C520" s="76" t="s">
        <v>321</v>
      </c>
      <c r="D520" s="81" t="s">
        <v>454</v>
      </c>
      <c r="E520" s="78" t="s">
        <v>310</v>
      </c>
      <c r="F520" s="78" t="s">
        <v>453</v>
      </c>
      <c r="G520" s="142" t="s">
        <v>175</v>
      </c>
      <c r="H520" s="163" t="s">
        <v>174</v>
      </c>
      <c r="I520" s="142" t="s">
        <v>3</v>
      </c>
      <c r="J520" s="145">
        <v>0.6</v>
      </c>
      <c r="K520" s="145">
        <v>0.6</v>
      </c>
      <c r="L520" s="145">
        <v>0.6</v>
      </c>
      <c r="M520" s="48" t="s">
        <v>316</v>
      </c>
    </row>
    <row r="521" spans="1:13" s="171" customFormat="1" ht="101.25">
      <c r="A521" s="142" t="s">
        <v>173</v>
      </c>
      <c r="B521" s="143" t="s">
        <v>769</v>
      </c>
      <c r="C521" s="76"/>
      <c r="D521" s="77" t="s">
        <v>1203</v>
      </c>
      <c r="E521" s="78" t="s">
        <v>455</v>
      </c>
      <c r="F521" s="78" t="s">
        <v>338</v>
      </c>
      <c r="G521" s="142"/>
      <c r="H521" s="163" t="s">
        <v>176</v>
      </c>
      <c r="I521" s="142"/>
      <c r="J521" s="145">
        <v>136.5</v>
      </c>
      <c r="K521" s="145">
        <v>58.5</v>
      </c>
      <c r="L521" s="145">
        <v>58.5</v>
      </c>
      <c r="M521" s="48"/>
    </row>
    <row r="522" spans="1:13" s="171" customFormat="1" ht="22.5">
      <c r="A522" s="142" t="s">
        <v>173</v>
      </c>
      <c r="B522" s="143" t="s">
        <v>639</v>
      </c>
      <c r="C522" s="76" t="s">
        <v>321</v>
      </c>
      <c r="D522" s="81" t="s">
        <v>454</v>
      </c>
      <c r="E522" s="78" t="s">
        <v>310</v>
      </c>
      <c r="F522" s="78" t="s">
        <v>453</v>
      </c>
      <c r="G522" s="142" t="s">
        <v>175</v>
      </c>
      <c r="H522" s="163" t="s">
        <v>176</v>
      </c>
      <c r="I522" s="142" t="s">
        <v>3</v>
      </c>
      <c r="J522" s="145">
        <v>136.5</v>
      </c>
      <c r="K522" s="145">
        <v>58.5</v>
      </c>
      <c r="L522" s="145">
        <v>58.5</v>
      </c>
      <c r="M522" s="48" t="s">
        <v>316</v>
      </c>
    </row>
    <row r="523" spans="1:13" s="171" customFormat="1" ht="45">
      <c r="A523" s="142" t="s">
        <v>173</v>
      </c>
      <c r="B523" s="143" t="s">
        <v>770</v>
      </c>
      <c r="C523" s="76"/>
      <c r="D523" s="77" t="s">
        <v>1203</v>
      </c>
      <c r="E523" s="78" t="s">
        <v>455</v>
      </c>
      <c r="F523" s="78" t="s">
        <v>338</v>
      </c>
      <c r="G523" s="142"/>
      <c r="H523" s="163" t="s">
        <v>177</v>
      </c>
      <c r="I523" s="142"/>
      <c r="J523" s="145">
        <v>0</v>
      </c>
      <c r="K523" s="145">
        <v>15</v>
      </c>
      <c r="L523" s="145">
        <v>15</v>
      </c>
      <c r="M523" s="48"/>
    </row>
    <row r="524" spans="1:13" s="171" customFormat="1" ht="22.5">
      <c r="A524" s="142" t="s">
        <v>173</v>
      </c>
      <c r="B524" s="143" t="s">
        <v>639</v>
      </c>
      <c r="C524" s="76" t="s">
        <v>321</v>
      </c>
      <c r="D524" s="81" t="s">
        <v>454</v>
      </c>
      <c r="E524" s="78" t="s">
        <v>310</v>
      </c>
      <c r="F524" s="78" t="s">
        <v>453</v>
      </c>
      <c r="G524" s="142" t="s">
        <v>175</v>
      </c>
      <c r="H524" s="163" t="s">
        <v>177</v>
      </c>
      <c r="I524" s="142" t="s">
        <v>3</v>
      </c>
      <c r="J524" s="145">
        <v>0</v>
      </c>
      <c r="K524" s="145">
        <v>15</v>
      </c>
      <c r="L524" s="145">
        <v>15</v>
      </c>
      <c r="M524" s="48" t="s">
        <v>316</v>
      </c>
    </row>
    <row r="525" spans="1:13" s="171" customFormat="1" ht="67.5">
      <c r="A525" s="142" t="s">
        <v>173</v>
      </c>
      <c r="B525" s="143" t="s">
        <v>771</v>
      </c>
      <c r="C525" s="76"/>
      <c r="D525" s="77" t="s">
        <v>1203</v>
      </c>
      <c r="E525" s="78" t="s">
        <v>455</v>
      </c>
      <c r="F525" s="78" t="s">
        <v>338</v>
      </c>
      <c r="G525" s="142"/>
      <c r="H525" s="163" t="s">
        <v>178</v>
      </c>
      <c r="I525" s="142"/>
      <c r="J525" s="145">
        <v>84.4</v>
      </c>
      <c r="K525" s="145">
        <v>175.9</v>
      </c>
      <c r="L525" s="145">
        <v>175.9</v>
      </c>
      <c r="M525" s="48"/>
    </row>
    <row r="526" spans="1:13" s="171" customFormat="1" ht="22.5">
      <c r="A526" s="142" t="s">
        <v>173</v>
      </c>
      <c r="B526" s="143" t="s">
        <v>639</v>
      </c>
      <c r="C526" s="76" t="s">
        <v>321</v>
      </c>
      <c r="D526" s="81" t="s">
        <v>454</v>
      </c>
      <c r="E526" s="78" t="s">
        <v>310</v>
      </c>
      <c r="F526" s="78" t="s">
        <v>453</v>
      </c>
      <c r="G526" s="142" t="s">
        <v>175</v>
      </c>
      <c r="H526" s="163" t="s">
        <v>178</v>
      </c>
      <c r="I526" s="142" t="s">
        <v>3</v>
      </c>
      <c r="J526" s="145">
        <v>84.4</v>
      </c>
      <c r="K526" s="145">
        <v>175.9</v>
      </c>
      <c r="L526" s="145">
        <v>175.9</v>
      </c>
      <c r="M526" s="48" t="s">
        <v>316</v>
      </c>
    </row>
    <row r="527" spans="1:13" s="164" customFormat="1" ht="56.25">
      <c r="A527" s="142" t="s">
        <v>173</v>
      </c>
      <c r="B527" s="143" t="s">
        <v>1033</v>
      </c>
      <c r="C527" s="169"/>
      <c r="D527" s="169"/>
      <c r="E527" s="169"/>
      <c r="F527" s="169"/>
      <c r="G527" s="142"/>
      <c r="H527" s="163" t="s">
        <v>1095</v>
      </c>
      <c r="I527" s="142"/>
      <c r="J527" s="145">
        <v>155</v>
      </c>
      <c r="K527" s="145">
        <v>140</v>
      </c>
      <c r="L527" s="145">
        <v>140</v>
      </c>
      <c r="M527" s="48"/>
    </row>
    <row r="528" spans="1:13" s="171" customFormat="1" ht="45">
      <c r="A528" s="142" t="s">
        <v>173</v>
      </c>
      <c r="B528" s="143" t="s">
        <v>701</v>
      </c>
      <c r="C528" s="76"/>
      <c r="D528" s="77" t="s">
        <v>1203</v>
      </c>
      <c r="E528" s="78" t="s">
        <v>452</v>
      </c>
      <c r="F528" s="78" t="s">
        <v>338</v>
      </c>
      <c r="G528" s="142"/>
      <c r="H528" s="163" t="s">
        <v>179</v>
      </c>
      <c r="I528" s="142"/>
      <c r="J528" s="145">
        <v>24</v>
      </c>
      <c r="K528" s="145">
        <v>15</v>
      </c>
      <c r="L528" s="145">
        <v>15</v>
      </c>
      <c r="M528" s="48"/>
    </row>
    <row r="529" spans="1:13" s="171" customFormat="1" ht="67.5">
      <c r="A529" s="142" t="s">
        <v>173</v>
      </c>
      <c r="B529" s="143" t="s">
        <v>639</v>
      </c>
      <c r="C529" s="76" t="s">
        <v>1306</v>
      </c>
      <c r="D529" s="81" t="s">
        <v>1195</v>
      </c>
      <c r="E529" s="78" t="s">
        <v>310</v>
      </c>
      <c r="F529" s="78" t="s">
        <v>450</v>
      </c>
      <c r="G529" s="142" t="s">
        <v>16</v>
      </c>
      <c r="H529" s="163" t="s">
        <v>179</v>
      </c>
      <c r="I529" s="142" t="s">
        <v>3</v>
      </c>
      <c r="J529" s="145">
        <v>24</v>
      </c>
      <c r="K529" s="145">
        <v>15</v>
      </c>
      <c r="L529" s="145">
        <v>15</v>
      </c>
      <c r="M529" s="48" t="s">
        <v>316</v>
      </c>
    </row>
    <row r="530" spans="1:13" s="171" customFormat="1" ht="45">
      <c r="A530" s="142" t="s">
        <v>173</v>
      </c>
      <c r="B530" s="143" t="s">
        <v>772</v>
      </c>
      <c r="C530" s="76"/>
      <c r="D530" s="77" t="s">
        <v>1203</v>
      </c>
      <c r="E530" s="78" t="s">
        <v>452</v>
      </c>
      <c r="F530" s="78" t="s">
        <v>338</v>
      </c>
      <c r="G530" s="142"/>
      <c r="H530" s="163" t="s">
        <v>180</v>
      </c>
      <c r="I530" s="142"/>
      <c r="J530" s="145">
        <v>116</v>
      </c>
      <c r="K530" s="145">
        <v>125</v>
      </c>
      <c r="L530" s="145">
        <v>125</v>
      </c>
      <c r="M530" s="48"/>
    </row>
    <row r="531" spans="1:13" s="171" customFormat="1" ht="67.5">
      <c r="A531" s="142" t="s">
        <v>173</v>
      </c>
      <c r="B531" s="143" t="s">
        <v>639</v>
      </c>
      <c r="C531" s="76" t="s">
        <v>1306</v>
      </c>
      <c r="D531" s="81" t="s">
        <v>1195</v>
      </c>
      <c r="E531" s="78" t="s">
        <v>310</v>
      </c>
      <c r="F531" s="78" t="s">
        <v>450</v>
      </c>
      <c r="G531" s="142" t="s">
        <v>16</v>
      </c>
      <c r="H531" s="163" t="s">
        <v>180</v>
      </c>
      <c r="I531" s="142" t="s">
        <v>3</v>
      </c>
      <c r="J531" s="145">
        <v>116</v>
      </c>
      <c r="K531" s="145">
        <v>125</v>
      </c>
      <c r="L531" s="145">
        <v>125</v>
      </c>
      <c r="M531" s="48" t="s">
        <v>316</v>
      </c>
    </row>
    <row r="532" spans="1:13" s="171" customFormat="1" ht="45">
      <c r="A532" s="142" t="s">
        <v>173</v>
      </c>
      <c r="B532" s="143" t="s">
        <v>1162</v>
      </c>
      <c r="C532" s="76"/>
      <c r="D532" s="81" t="s">
        <v>1204</v>
      </c>
      <c r="E532" s="78" t="s">
        <v>310</v>
      </c>
      <c r="F532" s="78" t="s">
        <v>341</v>
      </c>
      <c r="G532" s="142"/>
      <c r="H532" s="163" t="s">
        <v>1131</v>
      </c>
      <c r="I532" s="142"/>
      <c r="J532" s="145">
        <v>15</v>
      </c>
      <c r="K532" s="145">
        <v>0</v>
      </c>
      <c r="L532" s="145">
        <v>0</v>
      </c>
      <c r="M532" s="48"/>
    </row>
    <row r="533" spans="1:13" s="171" customFormat="1" ht="67.5">
      <c r="A533" s="142" t="s">
        <v>173</v>
      </c>
      <c r="B533" s="143" t="s">
        <v>639</v>
      </c>
      <c r="C533" s="76" t="s">
        <v>1306</v>
      </c>
      <c r="D533" s="81" t="s">
        <v>1195</v>
      </c>
      <c r="E533" s="78" t="s">
        <v>310</v>
      </c>
      <c r="F533" s="78" t="s">
        <v>450</v>
      </c>
      <c r="G533" s="142" t="s">
        <v>16</v>
      </c>
      <c r="H533" s="163" t="s">
        <v>1131</v>
      </c>
      <c r="I533" s="142" t="s">
        <v>3</v>
      </c>
      <c r="J533" s="145">
        <v>15</v>
      </c>
      <c r="K533" s="145">
        <v>0</v>
      </c>
      <c r="L533" s="145">
        <v>0</v>
      </c>
      <c r="M533" s="48" t="s">
        <v>316</v>
      </c>
    </row>
    <row r="534" spans="1:13" s="164" customFormat="1" ht="22.5">
      <c r="A534" s="142" t="s">
        <v>173</v>
      </c>
      <c r="B534" s="143" t="s">
        <v>988</v>
      </c>
      <c r="C534" s="74"/>
      <c r="D534" s="72"/>
      <c r="E534" s="73"/>
      <c r="F534" s="73"/>
      <c r="G534" s="142"/>
      <c r="H534" s="163" t="s">
        <v>1046</v>
      </c>
      <c r="I534" s="142"/>
      <c r="J534" s="145">
        <v>331.065</v>
      </c>
      <c r="K534" s="145">
        <v>240</v>
      </c>
      <c r="L534" s="145">
        <v>240</v>
      </c>
      <c r="M534" s="48"/>
    </row>
    <row r="535" spans="1:13" s="171" customFormat="1" ht="45">
      <c r="A535" s="142" t="s">
        <v>173</v>
      </c>
      <c r="B535" s="143" t="s">
        <v>655</v>
      </c>
      <c r="C535" s="3"/>
      <c r="D535" s="81" t="s">
        <v>1204</v>
      </c>
      <c r="E535" s="78" t="s">
        <v>310</v>
      </c>
      <c r="F535" s="78" t="s">
        <v>341</v>
      </c>
      <c r="G535" s="142"/>
      <c r="H535" s="163" t="s">
        <v>25</v>
      </c>
      <c r="I535" s="142"/>
      <c r="J535" s="145">
        <v>140</v>
      </c>
      <c r="K535" s="145">
        <v>140</v>
      </c>
      <c r="L535" s="145">
        <v>140</v>
      </c>
      <c r="M535" s="48"/>
    </row>
    <row r="536" spans="1:13" s="171" customFormat="1" ht="67.5">
      <c r="A536" s="142" t="s">
        <v>173</v>
      </c>
      <c r="B536" s="143" t="s">
        <v>639</v>
      </c>
      <c r="C536" s="3" t="s">
        <v>340</v>
      </c>
      <c r="D536" s="81" t="s">
        <v>447</v>
      </c>
      <c r="E536" s="78" t="s">
        <v>310</v>
      </c>
      <c r="F536" s="78" t="s">
        <v>446</v>
      </c>
      <c r="G536" s="142" t="s">
        <v>2</v>
      </c>
      <c r="H536" s="163" t="s">
        <v>25</v>
      </c>
      <c r="I536" s="142" t="s">
        <v>3</v>
      </c>
      <c r="J536" s="145">
        <v>140</v>
      </c>
      <c r="K536" s="145">
        <v>140</v>
      </c>
      <c r="L536" s="145">
        <v>140</v>
      </c>
      <c r="M536" s="48" t="s">
        <v>316</v>
      </c>
    </row>
    <row r="537" spans="1:13" s="171" customFormat="1" ht="45">
      <c r="A537" s="142" t="s">
        <v>173</v>
      </c>
      <c r="B537" s="143" t="s">
        <v>640</v>
      </c>
      <c r="C537" s="3"/>
      <c r="D537" s="81" t="s">
        <v>1204</v>
      </c>
      <c r="E537" s="78" t="s">
        <v>310</v>
      </c>
      <c r="F537" s="78" t="s">
        <v>341</v>
      </c>
      <c r="G537" s="142"/>
      <c r="H537" s="163" t="s">
        <v>4</v>
      </c>
      <c r="I537" s="142"/>
      <c r="J537" s="145">
        <v>46.765000000000001</v>
      </c>
      <c r="K537" s="145">
        <v>27.6</v>
      </c>
      <c r="L537" s="145">
        <v>27.6</v>
      </c>
      <c r="M537" s="48"/>
    </row>
    <row r="538" spans="1:13" s="171" customFormat="1" ht="67.5">
      <c r="A538" s="142" t="s">
        <v>173</v>
      </c>
      <c r="B538" s="143" t="s">
        <v>639</v>
      </c>
      <c r="C538" s="3" t="s">
        <v>340</v>
      </c>
      <c r="D538" s="81" t="s">
        <v>1279</v>
      </c>
      <c r="E538" s="78" t="s">
        <v>310</v>
      </c>
      <c r="F538" s="78" t="s">
        <v>448</v>
      </c>
      <c r="G538" s="142" t="s">
        <v>2</v>
      </c>
      <c r="H538" s="163" t="s">
        <v>4</v>
      </c>
      <c r="I538" s="142" t="s">
        <v>3</v>
      </c>
      <c r="J538" s="145">
        <v>46.765000000000001</v>
      </c>
      <c r="K538" s="145">
        <v>27.6</v>
      </c>
      <c r="L538" s="145">
        <v>27.6</v>
      </c>
      <c r="M538" s="48" t="s">
        <v>316</v>
      </c>
    </row>
    <row r="539" spans="1:13" s="171" customFormat="1" ht="45">
      <c r="A539" s="142" t="s">
        <v>173</v>
      </c>
      <c r="B539" s="143" t="s">
        <v>641</v>
      </c>
      <c r="C539" s="3"/>
      <c r="D539" s="81" t="s">
        <v>1204</v>
      </c>
      <c r="E539" s="78" t="s">
        <v>310</v>
      </c>
      <c r="F539" s="78" t="s">
        <v>341</v>
      </c>
      <c r="G539" s="142"/>
      <c r="H539" s="163" t="s">
        <v>5</v>
      </c>
      <c r="I539" s="142"/>
      <c r="J539" s="145">
        <v>61.9</v>
      </c>
      <c r="K539" s="145">
        <v>0</v>
      </c>
      <c r="L539" s="145">
        <v>0</v>
      </c>
      <c r="M539" s="48"/>
    </row>
    <row r="540" spans="1:13" s="171" customFormat="1" ht="67.5">
      <c r="A540" s="142" t="s">
        <v>173</v>
      </c>
      <c r="B540" s="143" t="s">
        <v>639</v>
      </c>
      <c r="C540" s="3" t="s">
        <v>340</v>
      </c>
      <c r="D540" s="81" t="s">
        <v>1279</v>
      </c>
      <c r="E540" s="78" t="s">
        <v>310</v>
      </c>
      <c r="F540" s="78" t="s">
        <v>448</v>
      </c>
      <c r="G540" s="142" t="s">
        <v>2</v>
      </c>
      <c r="H540" s="163" t="s">
        <v>5</v>
      </c>
      <c r="I540" s="142" t="s">
        <v>3</v>
      </c>
      <c r="J540" s="145">
        <v>61.9</v>
      </c>
      <c r="K540" s="145">
        <v>0</v>
      </c>
      <c r="L540" s="145">
        <v>0</v>
      </c>
      <c r="M540" s="48" t="s">
        <v>316</v>
      </c>
    </row>
    <row r="541" spans="1:13" s="171" customFormat="1" ht="45">
      <c r="A541" s="142" t="s">
        <v>173</v>
      </c>
      <c r="B541" s="143" t="s">
        <v>642</v>
      </c>
      <c r="C541" s="3"/>
      <c r="D541" s="81" t="s">
        <v>1204</v>
      </c>
      <c r="E541" s="78" t="s">
        <v>310</v>
      </c>
      <c r="F541" s="78" t="s">
        <v>341</v>
      </c>
      <c r="G541" s="142"/>
      <c r="H541" s="163" t="s">
        <v>6</v>
      </c>
      <c r="I541" s="142"/>
      <c r="J541" s="145">
        <v>33</v>
      </c>
      <c r="K541" s="145">
        <v>33</v>
      </c>
      <c r="L541" s="145">
        <v>33</v>
      </c>
      <c r="M541" s="48"/>
    </row>
    <row r="542" spans="1:13" s="171" customFormat="1" ht="67.5">
      <c r="A542" s="142" t="s">
        <v>173</v>
      </c>
      <c r="B542" s="143" t="s">
        <v>639</v>
      </c>
      <c r="C542" s="3" t="s">
        <v>340</v>
      </c>
      <c r="D542" s="81" t="s">
        <v>1279</v>
      </c>
      <c r="E542" s="78" t="s">
        <v>310</v>
      </c>
      <c r="F542" s="78" t="s">
        <v>448</v>
      </c>
      <c r="G542" s="142" t="s">
        <v>2</v>
      </c>
      <c r="H542" s="163" t="s">
        <v>6</v>
      </c>
      <c r="I542" s="142" t="s">
        <v>3</v>
      </c>
      <c r="J542" s="145">
        <v>33</v>
      </c>
      <c r="K542" s="145">
        <v>33</v>
      </c>
      <c r="L542" s="145">
        <v>33</v>
      </c>
      <c r="M542" s="48" t="s">
        <v>316</v>
      </c>
    </row>
    <row r="543" spans="1:13" s="171" customFormat="1" ht="45">
      <c r="A543" s="142" t="s">
        <v>173</v>
      </c>
      <c r="B543" s="143" t="s">
        <v>643</v>
      </c>
      <c r="C543" s="3"/>
      <c r="D543" s="81" t="s">
        <v>1204</v>
      </c>
      <c r="E543" s="78" t="s">
        <v>310</v>
      </c>
      <c r="F543" s="78" t="s">
        <v>341</v>
      </c>
      <c r="G543" s="142"/>
      <c r="H543" s="163" t="s">
        <v>7</v>
      </c>
      <c r="I543" s="142"/>
      <c r="J543" s="145">
        <v>34.85</v>
      </c>
      <c r="K543" s="145">
        <v>34.85</v>
      </c>
      <c r="L543" s="145">
        <v>34.85</v>
      </c>
      <c r="M543" s="48"/>
    </row>
    <row r="544" spans="1:13" s="171" customFormat="1" ht="67.5">
      <c r="A544" s="142" t="s">
        <v>173</v>
      </c>
      <c r="B544" s="143" t="s">
        <v>639</v>
      </c>
      <c r="C544" s="3" t="s">
        <v>340</v>
      </c>
      <c r="D544" s="81" t="s">
        <v>1279</v>
      </c>
      <c r="E544" s="78" t="s">
        <v>310</v>
      </c>
      <c r="F544" s="78" t="s">
        <v>448</v>
      </c>
      <c r="G544" s="142" t="s">
        <v>2</v>
      </c>
      <c r="H544" s="163" t="s">
        <v>7</v>
      </c>
      <c r="I544" s="142" t="s">
        <v>3</v>
      </c>
      <c r="J544" s="145">
        <v>34.85</v>
      </c>
      <c r="K544" s="145">
        <v>34.85</v>
      </c>
      <c r="L544" s="145">
        <v>34.85</v>
      </c>
      <c r="M544" s="48" t="s">
        <v>316</v>
      </c>
    </row>
    <row r="545" spans="1:13" s="171" customFormat="1" ht="78.75">
      <c r="A545" s="142" t="s">
        <v>173</v>
      </c>
      <c r="B545" s="143" t="s">
        <v>644</v>
      </c>
      <c r="C545" s="15"/>
      <c r="D545" s="81" t="s">
        <v>1204</v>
      </c>
      <c r="E545" s="78" t="s">
        <v>310</v>
      </c>
      <c r="F545" s="78" t="s">
        <v>341</v>
      </c>
      <c r="G545" s="142"/>
      <c r="H545" s="163" t="s">
        <v>8</v>
      </c>
      <c r="I545" s="142"/>
      <c r="J545" s="145">
        <v>14.55</v>
      </c>
      <c r="K545" s="145">
        <v>4.55</v>
      </c>
      <c r="L545" s="145">
        <v>4.55</v>
      </c>
      <c r="M545" s="48"/>
    </row>
    <row r="546" spans="1:13" s="171" customFormat="1" ht="45">
      <c r="A546" s="142" t="s">
        <v>173</v>
      </c>
      <c r="B546" s="143" t="s">
        <v>639</v>
      </c>
      <c r="C546" s="3" t="s">
        <v>340</v>
      </c>
      <c r="D546" s="77" t="s">
        <v>1240</v>
      </c>
      <c r="E546" s="78" t="s">
        <v>310</v>
      </c>
      <c r="F546" s="78" t="s">
        <v>602</v>
      </c>
      <c r="G546" s="142" t="s">
        <v>2</v>
      </c>
      <c r="H546" s="163" t="s">
        <v>8</v>
      </c>
      <c r="I546" s="142" t="s">
        <v>3</v>
      </c>
      <c r="J546" s="145">
        <v>14.55</v>
      </c>
      <c r="K546" s="145">
        <v>4.55</v>
      </c>
      <c r="L546" s="145">
        <v>4.55</v>
      </c>
      <c r="M546" s="48" t="s">
        <v>316</v>
      </c>
    </row>
    <row r="547" spans="1:13" s="164" customFormat="1">
      <c r="A547" s="142" t="s">
        <v>173</v>
      </c>
      <c r="B547" s="143" t="s">
        <v>954</v>
      </c>
      <c r="C547" s="169"/>
      <c r="D547" s="169"/>
      <c r="E547" s="169"/>
      <c r="F547" s="169"/>
      <c r="G547" s="142"/>
      <c r="H547" s="163">
        <v>99900</v>
      </c>
      <c r="I547" s="142"/>
      <c r="J547" s="145">
        <v>6588.7219999999998</v>
      </c>
      <c r="K547" s="145">
        <v>6420.1930000000002</v>
      </c>
      <c r="L547" s="145">
        <v>6420.1930000000002</v>
      </c>
      <c r="M547" s="48"/>
    </row>
    <row r="548" spans="1:13" s="171" customFormat="1" ht="33.75">
      <c r="A548" s="142" t="s">
        <v>173</v>
      </c>
      <c r="B548" s="143" t="s">
        <v>645</v>
      </c>
      <c r="C548" s="76"/>
      <c r="D548" s="81" t="s">
        <v>1238</v>
      </c>
      <c r="E548" s="78" t="s">
        <v>314</v>
      </c>
      <c r="F548" s="78" t="s">
        <v>313</v>
      </c>
      <c r="G548" s="142"/>
      <c r="H548" s="163" t="s">
        <v>38</v>
      </c>
      <c r="I548" s="142"/>
      <c r="J548" s="145">
        <v>6441.1930000000002</v>
      </c>
      <c r="K548" s="145">
        <v>6420.1930000000002</v>
      </c>
      <c r="L548" s="145">
        <v>6420.1930000000002</v>
      </c>
      <c r="M548" s="48"/>
    </row>
    <row r="549" spans="1:13" s="171" customFormat="1" ht="67.5">
      <c r="A549" s="142" t="s">
        <v>173</v>
      </c>
      <c r="B549" s="143" t="s">
        <v>646</v>
      </c>
      <c r="C549" s="76" t="s">
        <v>318</v>
      </c>
      <c r="D549" s="81" t="s">
        <v>1247</v>
      </c>
      <c r="E549" s="78" t="s">
        <v>310</v>
      </c>
      <c r="F549" s="78" t="s">
        <v>335</v>
      </c>
      <c r="G549" s="142" t="s">
        <v>16</v>
      </c>
      <c r="H549" s="163" t="s">
        <v>38</v>
      </c>
      <c r="I549" s="142" t="s">
        <v>11</v>
      </c>
      <c r="J549" s="145">
        <v>4919.5029999999997</v>
      </c>
      <c r="K549" s="145">
        <v>4919.5029999999997</v>
      </c>
      <c r="L549" s="145">
        <v>4919.5029999999997</v>
      </c>
      <c r="M549" s="48" t="s">
        <v>308</v>
      </c>
    </row>
    <row r="550" spans="1:13" s="171" customFormat="1" ht="101.25">
      <c r="A550" s="142" t="s">
        <v>173</v>
      </c>
      <c r="B550" s="143" t="s">
        <v>852</v>
      </c>
      <c r="C550" s="76" t="s">
        <v>317</v>
      </c>
      <c r="D550" s="81" t="s">
        <v>1108</v>
      </c>
      <c r="E550" s="78" t="s">
        <v>310</v>
      </c>
      <c r="F550" s="78" t="s">
        <v>337</v>
      </c>
      <c r="G550" s="142" t="s">
        <v>16</v>
      </c>
      <c r="H550" s="163" t="s">
        <v>38</v>
      </c>
      <c r="I550" s="142" t="s">
        <v>295</v>
      </c>
      <c r="J550" s="145">
        <v>26.5</v>
      </c>
      <c r="K550" s="145">
        <v>0</v>
      </c>
      <c r="L550" s="145">
        <v>0</v>
      </c>
      <c r="M550" s="48" t="s">
        <v>316</v>
      </c>
    </row>
    <row r="551" spans="1:13" s="171" customFormat="1" ht="67.5">
      <c r="A551" s="142" t="s">
        <v>173</v>
      </c>
      <c r="B551" s="143" t="s">
        <v>647</v>
      </c>
      <c r="C551" s="76" t="s">
        <v>317</v>
      </c>
      <c r="D551" s="81" t="s">
        <v>1247</v>
      </c>
      <c r="E551" s="78" t="s">
        <v>310</v>
      </c>
      <c r="F551" s="78" t="s">
        <v>335</v>
      </c>
      <c r="G551" s="142" t="s">
        <v>16</v>
      </c>
      <c r="H551" s="163" t="s">
        <v>38</v>
      </c>
      <c r="I551" s="142" t="s">
        <v>12</v>
      </c>
      <c r="J551" s="145">
        <v>1485.69</v>
      </c>
      <c r="K551" s="145">
        <v>1485.69</v>
      </c>
      <c r="L551" s="145">
        <v>1485.69</v>
      </c>
      <c r="M551" s="48" t="s">
        <v>308</v>
      </c>
    </row>
    <row r="552" spans="1:13" s="171" customFormat="1" ht="67.5">
      <c r="A552" s="142" t="s">
        <v>173</v>
      </c>
      <c r="B552" s="143" t="s">
        <v>639</v>
      </c>
      <c r="C552" s="76" t="s">
        <v>317</v>
      </c>
      <c r="D552" s="81" t="s">
        <v>1279</v>
      </c>
      <c r="E552" s="78" t="s">
        <v>310</v>
      </c>
      <c r="F552" s="78" t="s">
        <v>448</v>
      </c>
      <c r="G552" s="142" t="s">
        <v>16</v>
      </c>
      <c r="H552" s="163" t="s">
        <v>38</v>
      </c>
      <c r="I552" s="142" t="s">
        <v>3</v>
      </c>
      <c r="J552" s="145">
        <v>9.5</v>
      </c>
      <c r="K552" s="145">
        <v>15</v>
      </c>
      <c r="L552" s="145">
        <v>15</v>
      </c>
      <c r="M552" s="48" t="s">
        <v>316</v>
      </c>
    </row>
    <row r="553" spans="1:13" s="171" customFormat="1" ht="90">
      <c r="A553" s="142" t="s">
        <v>173</v>
      </c>
      <c r="B553" s="143" t="s">
        <v>1152</v>
      </c>
      <c r="C553" s="173"/>
      <c r="D553" s="81" t="s">
        <v>1222</v>
      </c>
      <c r="E553" s="78" t="s">
        <v>310</v>
      </c>
      <c r="F553" s="78" t="s">
        <v>1147</v>
      </c>
      <c r="G553" s="142"/>
      <c r="H553" s="163" t="s">
        <v>1127</v>
      </c>
      <c r="I553" s="142"/>
      <c r="J553" s="145">
        <v>147.529</v>
      </c>
      <c r="K553" s="145">
        <v>0</v>
      </c>
      <c r="L553" s="145">
        <v>0</v>
      </c>
      <c r="M553" s="48"/>
    </row>
    <row r="554" spans="1:13" s="171" customFormat="1" ht="90">
      <c r="A554" s="142" t="s">
        <v>173</v>
      </c>
      <c r="B554" s="143" t="s">
        <v>646</v>
      </c>
      <c r="C554" s="76" t="s">
        <v>318</v>
      </c>
      <c r="D554" s="81" t="s">
        <v>1148</v>
      </c>
      <c r="E554" s="78" t="s">
        <v>310</v>
      </c>
      <c r="F554" s="78" t="s">
        <v>1149</v>
      </c>
      <c r="G554" s="142" t="s">
        <v>16</v>
      </c>
      <c r="H554" s="163" t="s">
        <v>1127</v>
      </c>
      <c r="I554" s="142" t="s">
        <v>11</v>
      </c>
      <c r="J554" s="145">
        <v>113.30952000000001</v>
      </c>
      <c r="K554" s="145">
        <v>0</v>
      </c>
      <c r="L554" s="145">
        <v>0</v>
      </c>
      <c r="M554" s="48" t="s">
        <v>308</v>
      </c>
    </row>
    <row r="555" spans="1:13" s="171" customFormat="1" ht="90">
      <c r="A555" s="142" t="s">
        <v>173</v>
      </c>
      <c r="B555" s="143" t="s">
        <v>647</v>
      </c>
      <c r="C555" s="76" t="s">
        <v>317</v>
      </c>
      <c r="D555" s="81" t="s">
        <v>1148</v>
      </c>
      <c r="E555" s="78" t="s">
        <v>310</v>
      </c>
      <c r="F555" s="78" t="s">
        <v>1149</v>
      </c>
      <c r="G555" s="142" t="s">
        <v>16</v>
      </c>
      <c r="H555" s="163" t="s">
        <v>1127</v>
      </c>
      <c r="I555" s="142" t="s">
        <v>12</v>
      </c>
      <c r="J555" s="145">
        <v>34.219480000000004</v>
      </c>
      <c r="K555" s="145">
        <v>0</v>
      </c>
      <c r="L555" s="145">
        <v>0</v>
      </c>
      <c r="M555" s="48" t="s">
        <v>308</v>
      </c>
    </row>
    <row r="556" spans="1:13" s="156" customFormat="1" ht="45">
      <c r="A556" s="165" t="s">
        <v>181</v>
      </c>
      <c r="B556" s="166" t="s">
        <v>773</v>
      </c>
      <c r="C556" s="161"/>
      <c r="D556" s="161"/>
      <c r="E556" s="161"/>
      <c r="F556" s="161"/>
      <c r="G556" s="165"/>
      <c r="H556" s="167"/>
      <c r="I556" s="165"/>
      <c r="J556" s="168">
        <v>392456.13727000001</v>
      </c>
      <c r="K556" s="168">
        <v>340718.50699999998</v>
      </c>
      <c r="L556" s="168">
        <v>344689.31</v>
      </c>
      <c r="M556" s="162"/>
    </row>
    <row r="557" spans="1:13" s="164" customFormat="1" ht="45">
      <c r="A557" s="142" t="s">
        <v>181</v>
      </c>
      <c r="B557" s="143" t="s">
        <v>1017</v>
      </c>
      <c r="C557" s="169"/>
      <c r="D557" s="169"/>
      <c r="E557" s="169"/>
      <c r="F557" s="169"/>
      <c r="G557" s="142"/>
      <c r="H557" s="163" t="s">
        <v>1079</v>
      </c>
      <c r="I557" s="142"/>
      <c r="J557" s="145">
        <v>15</v>
      </c>
      <c r="K557" s="145">
        <v>15</v>
      </c>
      <c r="L557" s="145">
        <v>15</v>
      </c>
      <c r="M557" s="48"/>
    </row>
    <row r="558" spans="1:13" s="171" customFormat="1" ht="45">
      <c r="A558" s="142" t="s">
        <v>181</v>
      </c>
      <c r="B558" s="143" t="s">
        <v>774</v>
      </c>
      <c r="C558" s="3"/>
      <c r="D558" s="77" t="s">
        <v>1203</v>
      </c>
      <c r="E558" s="6" t="s">
        <v>373</v>
      </c>
      <c r="F558" s="78" t="s">
        <v>338</v>
      </c>
      <c r="G558" s="142"/>
      <c r="H558" s="163" t="s">
        <v>182</v>
      </c>
      <c r="I558" s="142"/>
      <c r="J558" s="145">
        <v>5</v>
      </c>
      <c r="K558" s="145">
        <v>5</v>
      </c>
      <c r="L558" s="145">
        <v>5</v>
      </c>
      <c r="M558" s="48"/>
    </row>
    <row r="559" spans="1:13" s="171" customFormat="1" ht="56.25">
      <c r="A559" s="142" t="s">
        <v>181</v>
      </c>
      <c r="B559" s="143" t="s">
        <v>639</v>
      </c>
      <c r="C559" s="3" t="s">
        <v>877</v>
      </c>
      <c r="D559" s="7" t="s">
        <v>873</v>
      </c>
      <c r="E559" s="6" t="s">
        <v>310</v>
      </c>
      <c r="F559" s="78" t="s">
        <v>874</v>
      </c>
      <c r="G559" s="142" t="s">
        <v>183</v>
      </c>
      <c r="H559" s="163" t="s">
        <v>182</v>
      </c>
      <c r="I559" s="142" t="s">
        <v>3</v>
      </c>
      <c r="J559" s="145">
        <v>5</v>
      </c>
      <c r="K559" s="145">
        <v>5</v>
      </c>
      <c r="L559" s="145">
        <v>5</v>
      </c>
      <c r="M559" s="48" t="s">
        <v>316</v>
      </c>
    </row>
    <row r="560" spans="1:13" s="171" customFormat="1" ht="45">
      <c r="A560" s="142" t="s">
        <v>181</v>
      </c>
      <c r="B560" s="143" t="s">
        <v>775</v>
      </c>
      <c r="C560" s="3"/>
      <c r="D560" s="77" t="s">
        <v>1203</v>
      </c>
      <c r="E560" s="6" t="s">
        <v>373</v>
      </c>
      <c r="F560" s="78" t="s">
        <v>338</v>
      </c>
      <c r="G560" s="142"/>
      <c r="H560" s="163" t="s">
        <v>184</v>
      </c>
      <c r="I560" s="142"/>
      <c r="J560" s="145">
        <v>10</v>
      </c>
      <c r="K560" s="145">
        <v>10</v>
      </c>
      <c r="L560" s="145">
        <v>10</v>
      </c>
      <c r="M560" s="48"/>
    </row>
    <row r="561" spans="1:13" s="171" customFormat="1" ht="56.25">
      <c r="A561" s="142" t="s">
        <v>181</v>
      </c>
      <c r="B561" s="143" t="s">
        <v>639</v>
      </c>
      <c r="C561" s="3" t="s">
        <v>877</v>
      </c>
      <c r="D561" s="7" t="s">
        <v>873</v>
      </c>
      <c r="E561" s="6" t="s">
        <v>310</v>
      </c>
      <c r="F561" s="78" t="s">
        <v>874</v>
      </c>
      <c r="G561" s="142" t="s">
        <v>183</v>
      </c>
      <c r="H561" s="163" t="s">
        <v>184</v>
      </c>
      <c r="I561" s="142" t="s">
        <v>3</v>
      </c>
      <c r="J561" s="145">
        <v>10</v>
      </c>
      <c r="K561" s="145">
        <v>10</v>
      </c>
      <c r="L561" s="145">
        <v>10</v>
      </c>
      <c r="M561" s="48" t="s">
        <v>316</v>
      </c>
    </row>
    <row r="562" spans="1:13" s="164" customFormat="1" ht="56.25">
      <c r="A562" s="142" t="s">
        <v>181</v>
      </c>
      <c r="B562" s="143" t="s">
        <v>1034</v>
      </c>
      <c r="C562" s="169"/>
      <c r="D562" s="169"/>
      <c r="E562" s="169"/>
      <c r="F562" s="169"/>
      <c r="G562" s="142"/>
      <c r="H562" s="163" t="s">
        <v>1096</v>
      </c>
      <c r="I562" s="142"/>
      <c r="J562" s="145">
        <v>0</v>
      </c>
      <c r="K562" s="145">
        <v>0</v>
      </c>
      <c r="L562" s="145">
        <v>115</v>
      </c>
      <c r="M562" s="48"/>
    </row>
    <row r="563" spans="1:13" s="171" customFormat="1" ht="45">
      <c r="A563" s="142" t="s">
        <v>181</v>
      </c>
      <c r="B563" s="143" t="s">
        <v>776</v>
      </c>
      <c r="C563" s="3"/>
      <c r="D563" s="77" t="s">
        <v>1203</v>
      </c>
      <c r="E563" s="6" t="s">
        <v>875</v>
      </c>
      <c r="F563" s="78" t="s">
        <v>338</v>
      </c>
      <c r="G563" s="142"/>
      <c r="H563" s="163" t="s">
        <v>185</v>
      </c>
      <c r="I563" s="142"/>
      <c r="J563" s="145">
        <v>0</v>
      </c>
      <c r="K563" s="145">
        <v>0</v>
      </c>
      <c r="L563" s="145">
        <v>100</v>
      </c>
      <c r="M563" s="48"/>
    </row>
    <row r="564" spans="1:13" s="171" customFormat="1" ht="90">
      <c r="A564" s="142" t="s">
        <v>181</v>
      </c>
      <c r="B564" s="143" t="s">
        <v>639</v>
      </c>
      <c r="C564" s="3" t="s">
        <v>877</v>
      </c>
      <c r="D564" s="7" t="s">
        <v>1280</v>
      </c>
      <c r="E564" s="6" t="s">
        <v>310</v>
      </c>
      <c r="F564" s="78" t="s">
        <v>879</v>
      </c>
      <c r="G564" s="142" t="s">
        <v>183</v>
      </c>
      <c r="H564" s="163" t="s">
        <v>185</v>
      </c>
      <c r="I564" s="142" t="s">
        <v>3</v>
      </c>
      <c r="J564" s="145">
        <v>0</v>
      </c>
      <c r="K564" s="145">
        <v>0</v>
      </c>
      <c r="L564" s="145">
        <v>100</v>
      </c>
      <c r="M564" s="48" t="s">
        <v>316</v>
      </c>
    </row>
    <row r="565" spans="1:13" s="171" customFormat="1" ht="45">
      <c r="A565" s="142" t="s">
        <v>181</v>
      </c>
      <c r="B565" s="143" t="s">
        <v>776</v>
      </c>
      <c r="C565" s="3"/>
      <c r="D565" s="77" t="s">
        <v>1203</v>
      </c>
      <c r="E565" s="6" t="s">
        <v>875</v>
      </c>
      <c r="F565" s="78" t="s">
        <v>338</v>
      </c>
      <c r="G565" s="142"/>
      <c r="H565" s="163" t="s">
        <v>186</v>
      </c>
      <c r="I565" s="142"/>
      <c r="J565" s="145">
        <v>0</v>
      </c>
      <c r="K565" s="145">
        <v>0</v>
      </c>
      <c r="L565" s="145">
        <v>15</v>
      </c>
      <c r="M565" s="48"/>
    </row>
    <row r="566" spans="1:13" s="171" customFormat="1" ht="90">
      <c r="A566" s="142" t="s">
        <v>181</v>
      </c>
      <c r="B566" s="143" t="s">
        <v>639</v>
      </c>
      <c r="C566" s="3" t="s">
        <v>877</v>
      </c>
      <c r="D566" s="7" t="s">
        <v>1280</v>
      </c>
      <c r="E566" s="6" t="s">
        <v>310</v>
      </c>
      <c r="F566" s="78" t="s">
        <v>879</v>
      </c>
      <c r="G566" s="142" t="s">
        <v>183</v>
      </c>
      <c r="H566" s="163" t="s">
        <v>186</v>
      </c>
      <c r="I566" s="142" t="s">
        <v>3</v>
      </c>
      <c r="J566" s="145">
        <v>0</v>
      </c>
      <c r="K566" s="145">
        <v>0</v>
      </c>
      <c r="L566" s="145">
        <v>15</v>
      </c>
      <c r="M566" s="48" t="s">
        <v>316</v>
      </c>
    </row>
    <row r="567" spans="1:13" s="164" customFormat="1" ht="22.5">
      <c r="A567" s="142" t="s">
        <v>181</v>
      </c>
      <c r="B567" s="143" t="s">
        <v>988</v>
      </c>
      <c r="C567" s="169"/>
      <c r="D567" s="169"/>
      <c r="E567" s="169"/>
      <c r="F567" s="169"/>
      <c r="G567" s="142"/>
      <c r="H567" s="163" t="s">
        <v>1046</v>
      </c>
      <c r="I567" s="142"/>
      <c r="J567" s="145">
        <v>156.55000000000001</v>
      </c>
      <c r="K567" s="145">
        <v>0</v>
      </c>
      <c r="L567" s="145">
        <v>0</v>
      </c>
      <c r="M567" s="48"/>
    </row>
    <row r="568" spans="1:13" s="171" customFormat="1" ht="45">
      <c r="A568" s="142" t="s">
        <v>181</v>
      </c>
      <c r="B568" s="143" t="s">
        <v>655</v>
      </c>
      <c r="C568" s="15"/>
      <c r="D568" s="81" t="s">
        <v>1204</v>
      </c>
      <c r="E568" s="78" t="s">
        <v>310</v>
      </c>
      <c r="F568" s="78" t="s">
        <v>341</v>
      </c>
      <c r="G568" s="142"/>
      <c r="H568" s="163" t="s">
        <v>25</v>
      </c>
      <c r="I568" s="142"/>
      <c r="J568" s="145">
        <v>156.55000000000001</v>
      </c>
      <c r="K568" s="145">
        <v>0</v>
      </c>
      <c r="L568" s="145">
        <v>0</v>
      </c>
      <c r="M568" s="48"/>
    </row>
    <row r="569" spans="1:13" s="171" customFormat="1" ht="67.5">
      <c r="A569" s="142" t="s">
        <v>181</v>
      </c>
      <c r="B569" s="143" t="s">
        <v>639</v>
      </c>
      <c r="C569" s="3" t="s">
        <v>340</v>
      </c>
      <c r="D569" s="77" t="s">
        <v>447</v>
      </c>
      <c r="E569" s="78" t="s">
        <v>310</v>
      </c>
      <c r="F569" s="78" t="s">
        <v>446</v>
      </c>
      <c r="G569" s="142" t="s">
        <v>2</v>
      </c>
      <c r="H569" s="163" t="s">
        <v>25</v>
      </c>
      <c r="I569" s="142" t="s">
        <v>3</v>
      </c>
      <c r="J569" s="145">
        <v>156.55000000000001</v>
      </c>
      <c r="K569" s="145">
        <v>0</v>
      </c>
      <c r="L569" s="145">
        <v>0</v>
      </c>
      <c r="M569" s="48" t="s">
        <v>316</v>
      </c>
    </row>
    <row r="570" spans="1:13" s="164" customFormat="1" ht="135">
      <c r="A570" s="142" t="s">
        <v>181</v>
      </c>
      <c r="B570" s="143" t="s">
        <v>1035</v>
      </c>
      <c r="C570" s="169"/>
      <c r="D570" s="169"/>
      <c r="E570" s="169"/>
      <c r="F570" s="169"/>
      <c r="G570" s="142"/>
      <c r="H570" s="163" t="s">
        <v>1097</v>
      </c>
      <c r="I570" s="142"/>
      <c r="J570" s="145">
        <v>560.9</v>
      </c>
      <c r="K570" s="145">
        <v>560.9</v>
      </c>
      <c r="L570" s="145">
        <v>560.9</v>
      </c>
      <c r="M570" s="48"/>
    </row>
    <row r="571" spans="1:13" s="171" customFormat="1" ht="33.75">
      <c r="A571" s="142" t="s">
        <v>181</v>
      </c>
      <c r="B571" s="143" t="s">
        <v>777</v>
      </c>
      <c r="C571" s="3"/>
      <c r="D571" s="7" t="s">
        <v>1209</v>
      </c>
      <c r="E571" s="6" t="s">
        <v>402</v>
      </c>
      <c r="F571" s="78" t="s">
        <v>401</v>
      </c>
      <c r="G571" s="142"/>
      <c r="H571" s="163" t="s">
        <v>187</v>
      </c>
      <c r="I571" s="142"/>
      <c r="J571" s="145">
        <v>244</v>
      </c>
      <c r="K571" s="145">
        <v>244</v>
      </c>
      <c r="L571" s="145">
        <v>244</v>
      </c>
      <c r="M571" s="48"/>
    </row>
    <row r="572" spans="1:13" s="171" customFormat="1" ht="67.5">
      <c r="A572" s="142" t="s">
        <v>181</v>
      </c>
      <c r="B572" s="143" t="s">
        <v>728</v>
      </c>
      <c r="C572" s="3" t="s">
        <v>386</v>
      </c>
      <c r="D572" s="7" t="s">
        <v>1268</v>
      </c>
      <c r="E572" s="6" t="s">
        <v>310</v>
      </c>
      <c r="F572" s="78" t="s">
        <v>375</v>
      </c>
      <c r="G572" s="142" t="s">
        <v>188</v>
      </c>
      <c r="H572" s="163" t="s">
        <v>187</v>
      </c>
      <c r="I572" s="142" t="s">
        <v>129</v>
      </c>
      <c r="J572" s="145">
        <v>244</v>
      </c>
      <c r="K572" s="145">
        <v>244</v>
      </c>
      <c r="L572" s="145">
        <v>244</v>
      </c>
      <c r="M572" s="48" t="s">
        <v>308</v>
      </c>
    </row>
    <row r="573" spans="1:13" s="171" customFormat="1" ht="33.75">
      <c r="A573" s="142" t="s">
        <v>181</v>
      </c>
      <c r="B573" s="143" t="s">
        <v>778</v>
      </c>
      <c r="C573" s="3"/>
      <c r="D573" s="7" t="s">
        <v>1209</v>
      </c>
      <c r="E573" s="6" t="s">
        <v>402</v>
      </c>
      <c r="F573" s="78" t="s">
        <v>401</v>
      </c>
      <c r="G573" s="142"/>
      <c r="H573" s="163" t="s">
        <v>189</v>
      </c>
      <c r="I573" s="142"/>
      <c r="J573" s="145">
        <v>244</v>
      </c>
      <c r="K573" s="145">
        <v>244</v>
      </c>
      <c r="L573" s="145">
        <v>244</v>
      </c>
      <c r="M573" s="48"/>
    </row>
    <row r="574" spans="1:13" s="171" customFormat="1" ht="67.5">
      <c r="A574" s="142" t="s">
        <v>181</v>
      </c>
      <c r="B574" s="143" t="s">
        <v>728</v>
      </c>
      <c r="C574" s="3" t="s">
        <v>386</v>
      </c>
      <c r="D574" s="7" t="s">
        <v>1268</v>
      </c>
      <c r="E574" s="6" t="s">
        <v>310</v>
      </c>
      <c r="F574" s="78" t="s">
        <v>375</v>
      </c>
      <c r="G574" s="142" t="s">
        <v>188</v>
      </c>
      <c r="H574" s="163" t="s">
        <v>189</v>
      </c>
      <c r="I574" s="142" t="s">
        <v>129</v>
      </c>
      <c r="J574" s="145">
        <v>244</v>
      </c>
      <c r="K574" s="145">
        <v>244</v>
      </c>
      <c r="L574" s="145">
        <v>244</v>
      </c>
      <c r="M574" s="48" t="s">
        <v>308</v>
      </c>
    </row>
    <row r="575" spans="1:13" s="171" customFormat="1" ht="33.75">
      <c r="A575" s="142" t="s">
        <v>181</v>
      </c>
      <c r="B575" s="143" t="s">
        <v>777</v>
      </c>
      <c r="C575" s="3"/>
      <c r="D575" s="7" t="s">
        <v>1209</v>
      </c>
      <c r="E575" s="6" t="s">
        <v>402</v>
      </c>
      <c r="F575" s="78" t="s">
        <v>401</v>
      </c>
      <c r="G575" s="142"/>
      <c r="H575" s="163" t="s">
        <v>190</v>
      </c>
      <c r="I575" s="142"/>
      <c r="J575" s="145">
        <v>36.450000000000003</v>
      </c>
      <c r="K575" s="145">
        <v>36.450000000000003</v>
      </c>
      <c r="L575" s="145">
        <v>36.450000000000003</v>
      </c>
      <c r="M575" s="48"/>
    </row>
    <row r="576" spans="1:13" s="171" customFormat="1" ht="67.5">
      <c r="A576" s="142" t="s">
        <v>181</v>
      </c>
      <c r="B576" s="143" t="s">
        <v>728</v>
      </c>
      <c r="C576" s="3" t="s">
        <v>386</v>
      </c>
      <c r="D576" s="7" t="s">
        <v>1268</v>
      </c>
      <c r="E576" s="6" t="s">
        <v>310</v>
      </c>
      <c r="F576" s="78" t="s">
        <v>375</v>
      </c>
      <c r="G576" s="142" t="s">
        <v>188</v>
      </c>
      <c r="H576" s="163" t="s">
        <v>190</v>
      </c>
      <c r="I576" s="142" t="s">
        <v>129</v>
      </c>
      <c r="J576" s="145">
        <v>36.450000000000003</v>
      </c>
      <c r="K576" s="145">
        <v>36.450000000000003</v>
      </c>
      <c r="L576" s="145">
        <v>36.450000000000003</v>
      </c>
      <c r="M576" s="48" t="s">
        <v>308</v>
      </c>
    </row>
    <row r="577" spans="1:13" s="171" customFormat="1" ht="33.75">
      <c r="A577" s="142" t="s">
        <v>181</v>
      </c>
      <c r="B577" s="143" t="s">
        <v>778</v>
      </c>
      <c r="C577" s="3"/>
      <c r="D577" s="7" t="s">
        <v>1209</v>
      </c>
      <c r="E577" s="6" t="s">
        <v>402</v>
      </c>
      <c r="F577" s="78" t="s">
        <v>401</v>
      </c>
      <c r="G577" s="142"/>
      <c r="H577" s="163" t="s">
        <v>191</v>
      </c>
      <c r="I577" s="142"/>
      <c r="J577" s="145">
        <v>36.450000000000003</v>
      </c>
      <c r="K577" s="145">
        <v>36.450000000000003</v>
      </c>
      <c r="L577" s="145">
        <v>36.450000000000003</v>
      </c>
      <c r="M577" s="48"/>
    </row>
    <row r="578" spans="1:13" s="171" customFormat="1" ht="67.5">
      <c r="A578" s="142" t="s">
        <v>181</v>
      </c>
      <c r="B578" s="143" t="s">
        <v>728</v>
      </c>
      <c r="C578" s="3" t="s">
        <v>386</v>
      </c>
      <c r="D578" s="7" t="s">
        <v>1268</v>
      </c>
      <c r="E578" s="6" t="s">
        <v>310</v>
      </c>
      <c r="F578" s="78" t="s">
        <v>375</v>
      </c>
      <c r="G578" s="142" t="s">
        <v>188</v>
      </c>
      <c r="H578" s="163" t="s">
        <v>191</v>
      </c>
      <c r="I578" s="142" t="s">
        <v>129</v>
      </c>
      <c r="J578" s="145">
        <v>36.450000000000003</v>
      </c>
      <c r="K578" s="145">
        <v>36.450000000000003</v>
      </c>
      <c r="L578" s="145">
        <v>36.450000000000003</v>
      </c>
      <c r="M578" s="48" t="s">
        <v>308</v>
      </c>
    </row>
    <row r="579" spans="1:13" s="164" customFormat="1" ht="123.75">
      <c r="A579" s="142" t="s">
        <v>181</v>
      </c>
      <c r="B579" s="143" t="s">
        <v>1005</v>
      </c>
      <c r="C579" s="169"/>
      <c r="D579" s="169"/>
      <c r="E579" s="169"/>
      <c r="F579" s="169"/>
      <c r="G579" s="142"/>
      <c r="H579" s="163" t="s">
        <v>1067</v>
      </c>
      <c r="I579" s="142"/>
      <c r="J579" s="145">
        <v>1414.1086699999998</v>
      </c>
      <c r="K579" s="145">
        <v>3074.7</v>
      </c>
      <c r="L579" s="145">
        <v>3074.7</v>
      </c>
      <c r="M579" s="48"/>
    </row>
    <row r="580" spans="1:13" s="171" customFormat="1" ht="45">
      <c r="A580" s="142" t="s">
        <v>181</v>
      </c>
      <c r="B580" s="143" t="s">
        <v>779</v>
      </c>
      <c r="C580" s="3"/>
      <c r="D580" s="77" t="s">
        <v>1203</v>
      </c>
      <c r="E580" s="78" t="s">
        <v>373</v>
      </c>
      <c r="F580" s="78" t="s">
        <v>338</v>
      </c>
      <c r="G580" s="142"/>
      <c r="H580" s="163" t="s">
        <v>192</v>
      </c>
      <c r="I580" s="142"/>
      <c r="J580" s="145">
        <v>0</v>
      </c>
      <c r="K580" s="145">
        <v>575</v>
      </c>
      <c r="L580" s="145">
        <v>575</v>
      </c>
      <c r="M580" s="48"/>
    </row>
    <row r="581" spans="1:13" s="171" customFormat="1" ht="78.75">
      <c r="A581" s="142" t="s">
        <v>181</v>
      </c>
      <c r="B581" s="143" t="s">
        <v>728</v>
      </c>
      <c r="C581" s="3" t="s">
        <v>393</v>
      </c>
      <c r="D581" s="81" t="s">
        <v>1214</v>
      </c>
      <c r="E581" s="78" t="s">
        <v>310</v>
      </c>
      <c r="F581" s="78" t="s">
        <v>379</v>
      </c>
      <c r="G581" s="142" t="s">
        <v>193</v>
      </c>
      <c r="H581" s="163" t="s">
        <v>192</v>
      </c>
      <c r="I581" s="142" t="s">
        <v>129</v>
      </c>
      <c r="J581" s="145">
        <v>0</v>
      </c>
      <c r="K581" s="145">
        <v>575</v>
      </c>
      <c r="L581" s="145">
        <v>575</v>
      </c>
      <c r="M581" s="48" t="s">
        <v>316</v>
      </c>
    </row>
    <row r="582" spans="1:13" s="171" customFormat="1" ht="45">
      <c r="A582" s="142" t="s">
        <v>181</v>
      </c>
      <c r="B582" s="143" t="s">
        <v>780</v>
      </c>
      <c r="C582" s="3"/>
      <c r="D582" s="77" t="s">
        <v>1203</v>
      </c>
      <c r="E582" s="78" t="s">
        <v>373</v>
      </c>
      <c r="F582" s="78" t="s">
        <v>338</v>
      </c>
      <c r="G582" s="142"/>
      <c r="H582" s="163" t="s">
        <v>194</v>
      </c>
      <c r="I582" s="142"/>
      <c r="J582" s="145">
        <v>121.8</v>
      </c>
      <c r="K582" s="145">
        <v>0</v>
      </c>
      <c r="L582" s="145">
        <v>0</v>
      </c>
      <c r="M582" s="48"/>
    </row>
    <row r="583" spans="1:13" s="171" customFormat="1" ht="78.75">
      <c r="A583" s="142" t="s">
        <v>181</v>
      </c>
      <c r="B583" s="143" t="s">
        <v>728</v>
      </c>
      <c r="C583" s="3" t="s">
        <v>393</v>
      </c>
      <c r="D583" s="81" t="s">
        <v>1214</v>
      </c>
      <c r="E583" s="78" t="s">
        <v>310</v>
      </c>
      <c r="F583" s="78" t="s">
        <v>379</v>
      </c>
      <c r="G583" s="142" t="s">
        <v>193</v>
      </c>
      <c r="H583" s="163" t="s">
        <v>194</v>
      </c>
      <c r="I583" s="142" t="s">
        <v>129</v>
      </c>
      <c r="J583" s="145">
        <v>121.8</v>
      </c>
      <c r="K583" s="145">
        <v>0</v>
      </c>
      <c r="L583" s="145">
        <v>0</v>
      </c>
      <c r="M583" s="48" t="s">
        <v>316</v>
      </c>
    </row>
    <row r="584" spans="1:13" s="171" customFormat="1" ht="45">
      <c r="A584" s="142" t="s">
        <v>181</v>
      </c>
      <c r="B584" s="143" t="s">
        <v>777</v>
      </c>
      <c r="C584" s="80"/>
      <c r="D584" s="77" t="s">
        <v>1203</v>
      </c>
      <c r="E584" s="78" t="s">
        <v>373</v>
      </c>
      <c r="F584" s="78" t="s">
        <v>338</v>
      </c>
      <c r="G584" s="142"/>
      <c r="H584" s="163" t="s">
        <v>195</v>
      </c>
      <c r="I584" s="142"/>
      <c r="J584" s="145">
        <v>1097</v>
      </c>
      <c r="K584" s="145">
        <v>0</v>
      </c>
      <c r="L584" s="145">
        <v>0</v>
      </c>
      <c r="M584" s="48"/>
    </row>
    <row r="585" spans="1:13" s="171" customFormat="1" ht="78.75">
      <c r="A585" s="142" t="s">
        <v>181</v>
      </c>
      <c r="B585" s="143" t="s">
        <v>728</v>
      </c>
      <c r="C585" s="80" t="s">
        <v>386</v>
      </c>
      <c r="D585" s="81" t="s">
        <v>1214</v>
      </c>
      <c r="E585" s="78" t="s">
        <v>310</v>
      </c>
      <c r="F585" s="78" t="s">
        <v>379</v>
      </c>
      <c r="G585" s="142" t="s">
        <v>188</v>
      </c>
      <c r="H585" s="163" t="s">
        <v>195</v>
      </c>
      <c r="I585" s="142" t="s">
        <v>129</v>
      </c>
      <c r="J585" s="145">
        <v>1097</v>
      </c>
      <c r="K585" s="145">
        <v>0</v>
      </c>
      <c r="L585" s="145">
        <v>0</v>
      </c>
      <c r="M585" s="48" t="s">
        <v>316</v>
      </c>
    </row>
    <row r="586" spans="1:13" s="171" customFormat="1" ht="45">
      <c r="A586" s="142" t="s">
        <v>181</v>
      </c>
      <c r="B586" s="143" t="s">
        <v>778</v>
      </c>
      <c r="C586" s="80"/>
      <c r="D586" s="77" t="s">
        <v>1203</v>
      </c>
      <c r="E586" s="78" t="s">
        <v>373</v>
      </c>
      <c r="F586" s="78" t="s">
        <v>338</v>
      </c>
      <c r="G586" s="142"/>
      <c r="H586" s="163" t="s">
        <v>196</v>
      </c>
      <c r="I586" s="142"/>
      <c r="J586" s="145">
        <v>0</v>
      </c>
      <c r="K586" s="145">
        <v>1100</v>
      </c>
      <c r="L586" s="145">
        <v>1100</v>
      </c>
      <c r="M586" s="48"/>
    </row>
    <row r="587" spans="1:13" s="171" customFormat="1" ht="78.75">
      <c r="A587" s="142" t="s">
        <v>181</v>
      </c>
      <c r="B587" s="143" t="s">
        <v>728</v>
      </c>
      <c r="C587" s="80" t="s">
        <v>386</v>
      </c>
      <c r="D587" s="81" t="s">
        <v>1214</v>
      </c>
      <c r="E587" s="78" t="s">
        <v>310</v>
      </c>
      <c r="F587" s="78" t="s">
        <v>379</v>
      </c>
      <c r="G587" s="142" t="s">
        <v>188</v>
      </c>
      <c r="H587" s="163" t="s">
        <v>196</v>
      </c>
      <c r="I587" s="142" t="s">
        <v>129</v>
      </c>
      <c r="J587" s="145">
        <v>0</v>
      </c>
      <c r="K587" s="145">
        <v>1100</v>
      </c>
      <c r="L587" s="145">
        <v>1100</v>
      </c>
      <c r="M587" s="48" t="s">
        <v>316</v>
      </c>
    </row>
    <row r="588" spans="1:13" s="171" customFormat="1" ht="45">
      <c r="A588" s="142" t="s">
        <v>181</v>
      </c>
      <c r="B588" s="143" t="s">
        <v>781</v>
      </c>
      <c r="C588" s="80"/>
      <c r="D588" s="77" t="s">
        <v>1203</v>
      </c>
      <c r="E588" s="78" t="s">
        <v>373</v>
      </c>
      <c r="F588" s="78" t="s">
        <v>338</v>
      </c>
      <c r="G588" s="142"/>
      <c r="H588" s="163" t="s">
        <v>197</v>
      </c>
      <c r="I588" s="142"/>
      <c r="J588" s="145">
        <v>11.426540000000001</v>
      </c>
      <c r="K588" s="145">
        <v>1000</v>
      </c>
      <c r="L588" s="145">
        <v>1000</v>
      </c>
      <c r="M588" s="48"/>
    </row>
    <row r="589" spans="1:13" s="171" customFormat="1" ht="78.75">
      <c r="A589" s="142" t="s">
        <v>181</v>
      </c>
      <c r="B589" s="143" t="s">
        <v>728</v>
      </c>
      <c r="C589" s="80" t="s">
        <v>372</v>
      </c>
      <c r="D589" s="81" t="s">
        <v>1214</v>
      </c>
      <c r="E589" s="78" t="s">
        <v>310</v>
      </c>
      <c r="F589" s="78" t="s">
        <v>379</v>
      </c>
      <c r="G589" s="142" t="s">
        <v>198</v>
      </c>
      <c r="H589" s="163" t="s">
        <v>197</v>
      </c>
      <c r="I589" s="142" t="s">
        <v>129</v>
      </c>
      <c r="J589" s="145">
        <v>11.426540000000001</v>
      </c>
      <c r="K589" s="145">
        <v>1000</v>
      </c>
      <c r="L589" s="145">
        <v>1000</v>
      </c>
      <c r="M589" s="48" t="s">
        <v>316</v>
      </c>
    </row>
    <row r="590" spans="1:13" s="171" customFormat="1" ht="45">
      <c r="A590" s="142" t="s">
        <v>181</v>
      </c>
      <c r="B590" s="143" t="s">
        <v>779</v>
      </c>
      <c r="C590" s="3"/>
      <c r="D590" s="77" t="s">
        <v>1203</v>
      </c>
      <c r="E590" s="78" t="s">
        <v>373</v>
      </c>
      <c r="F590" s="78" t="s">
        <v>338</v>
      </c>
      <c r="G590" s="142"/>
      <c r="H590" s="163" t="s">
        <v>199</v>
      </c>
      <c r="I590" s="142"/>
      <c r="J590" s="145">
        <v>0</v>
      </c>
      <c r="K590" s="145">
        <v>85.9</v>
      </c>
      <c r="L590" s="145">
        <v>85.9</v>
      </c>
      <c r="M590" s="48"/>
    </row>
    <row r="591" spans="1:13" s="171" customFormat="1" ht="78.75">
      <c r="A591" s="142" t="s">
        <v>181</v>
      </c>
      <c r="B591" s="143" t="s">
        <v>728</v>
      </c>
      <c r="C591" s="3" t="s">
        <v>393</v>
      </c>
      <c r="D591" s="81" t="s">
        <v>1214</v>
      </c>
      <c r="E591" s="78" t="s">
        <v>310</v>
      </c>
      <c r="F591" s="78" t="s">
        <v>379</v>
      </c>
      <c r="G591" s="142" t="s">
        <v>193</v>
      </c>
      <c r="H591" s="163" t="s">
        <v>199</v>
      </c>
      <c r="I591" s="142" t="s">
        <v>129</v>
      </c>
      <c r="J591" s="145">
        <v>0</v>
      </c>
      <c r="K591" s="145">
        <v>85.9</v>
      </c>
      <c r="L591" s="145">
        <v>85.9</v>
      </c>
      <c r="M591" s="48" t="s">
        <v>316</v>
      </c>
    </row>
    <row r="592" spans="1:13" s="171" customFormat="1" ht="45">
      <c r="A592" s="142" t="s">
        <v>181</v>
      </c>
      <c r="B592" s="143" t="s">
        <v>780</v>
      </c>
      <c r="C592" s="3"/>
      <c r="D592" s="77" t="s">
        <v>1203</v>
      </c>
      <c r="E592" s="78" t="s">
        <v>373</v>
      </c>
      <c r="F592" s="78" t="s">
        <v>338</v>
      </c>
      <c r="G592" s="142"/>
      <c r="H592" s="163" t="s">
        <v>200</v>
      </c>
      <c r="I592" s="142"/>
      <c r="J592" s="145">
        <v>18.2</v>
      </c>
      <c r="K592" s="145">
        <v>0</v>
      </c>
      <c r="L592" s="145">
        <v>0</v>
      </c>
      <c r="M592" s="48"/>
    </row>
    <row r="593" spans="1:13" s="171" customFormat="1" ht="78.75">
      <c r="A593" s="142" t="s">
        <v>181</v>
      </c>
      <c r="B593" s="143" t="s">
        <v>728</v>
      </c>
      <c r="C593" s="3" t="s">
        <v>393</v>
      </c>
      <c r="D593" s="81" t="s">
        <v>1214</v>
      </c>
      <c r="E593" s="78" t="s">
        <v>310</v>
      </c>
      <c r="F593" s="78" t="s">
        <v>379</v>
      </c>
      <c r="G593" s="142" t="s">
        <v>193</v>
      </c>
      <c r="H593" s="163" t="s">
        <v>200</v>
      </c>
      <c r="I593" s="142" t="s">
        <v>129</v>
      </c>
      <c r="J593" s="145">
        <v>18.2</v>
      </c>
      <c r="K593" s="145">
        <v>0</v>
      </c>
      <c r="L593" s="145">
        <v>0</v>
      </c>
      <c r="M593" s="48" t="s">
        <v>316</v>
      </c>
    </row>
    <row r="594" spans="1:13" s="171" customFormat="1" ht="45">
      <c r="A594" s="142" t="s">
        <v>181</v>
      </c>
      <c r="B594" s="143" t="s">
        <v>777</v>
      </c>
      <c r="C594" s="80"/>
      <c r="D594" s="77" t="s">
        <v>1203</v>
      </c>
      <c r="E594" s="78" t="s">
        <v>373</v>
      </c>
      <c r="F594" s="78" t="s">
        <v>338</v>
      </c>
      <c r="G594" s="142"/>
      <c r="H594" s="163" t="s">
        <v>201</v>
      </c>
      <c r="I594" s="142"/>
      <c r="J594" s="145">
        <v>164</v>
      </c>
      <c r="K594" s="145">
        <v>0</v>
      </c>
      <c r="L594" s="145">
        <v>0</v>
      </c>
      <c r="M594" s="48"/>
    </row>
    <row r="595" spans="1:13" s="171" customFormat="1" ht="78.75">
      <c r="A595" s="142" t="s">
        <v>181</v>
      </c>
      <c r="B595" s="143" t="s">
        <v>728</v>
      </c>
      <c r="C595" s="80" t="s">
        <v>386</v>
      </c>
      <c r="D595" s="81" t="s">
        <v>1214</v>
      </c>
      <c r="E595" s="78" t="s">
        <v>310</v>
      </c>
      <c r="F595" s="78" t="s">
        <v>379</v>
      </c>
      <c r="G595" s="142" t="s">
        <v>188</v>
      </c>
      <c r="H595" s="163" t="s">
        <v>201</v>
      </c>
      <c r="I595" s="142" t="s">
        <v>129</v>
      </c>
      <c r="J595" s="145">
        <v>164</v>
      </c>
      <c r="K595" s="145">
        <v>0</v>
      </c>
      <c r="L595" s="145">
        <v>0</v>
      </c>
      <c r="M595" s="48" t="s">
        <v>316</v>
      </c>
    </row>
    <row r="596" spans="1:13" s="171" customFormat="1" ht="45">
      <c r="A596" s="142" t="s">
        <v>181</v>
      </c>
      <c r="B596" s="143" t="s">
        <v>778</v>
      </c>
      <c r="C596" s="80"/>
      <c r="D596" s="77" t="s">
        <v>1203</v>
      </c>
      <c r="E596" s="78" t="s">
        <v>373</v>
      </c>
      <c r="F596" s="78" t="s">
        <v>338</v>
      </c>
      <c r="G596" s="142"/>
      <c r="H596" s="163" t="s">
        <v>202</v>
      </c>
      <c r="I596" s="142"/>
      <c r="J596" s="145">
        <v>0</v>
      </c>
      <c r="K596" s="145">
        <v>164.4</v>
      </c>
      <c r="L596" s="145">
        <v>164.4</v>
      </c>
      <c r="M596" s="48"/>
    </row>
    <row r="597" spans="1:13" s="171" customFormat="1" ht="78.75">
      <c r="A597" s="142" t="s">
        <v>181</v>
      </c>
      <c r="B597" s="143" t="s">
        <v>728</v>
      </c>
      <c r="C597" s="80" t="s">
        <v>386</v>
      </c>
      <c r="D597" s="81" t="s">
        <v>1214</v>
      </c>
      <c r="E597" s="78" t="s">
        <v>310</v>
      </c>
      <c r="F597" s="78" t="s">
        <v>379</v>
      </c>
      <c r="G597" s="142" t="s">
        <v>188</v>
      </c>
      <c r="H597" s="163" t="s">
        <v>202</v>
      </c>
      <c r="I597" s="142" t="s">
        <v>129</v>
      </c>
      <c r="J597" s="145">
        <v>0</v>
      </c>
      <c r="K597" s="145">
        <v>164.4</v>
      </c>
      <c r="L597" s="145">
        <v>164.4</v>
      </c>
      <c r="M597" s="48" t="s">
        <v>316</v>
      </c>
    </row>
    <row r="598" spans="1:13" s="171" customFormat="1" ht="45">
      <c r="A598" s="142" t="s">
        <v>181</v>
      </c>
      <c r="B598" s="143" t="s">
        <v>781</v>
      </c>
      <c r="C598" s="80"/>
      <c r="D598" s="77" t="s">
        <v>1203</v>
      </c>
      <c r="E598" s="78" t="s">
        <v>373</v>
      </c>
      <c r="F598" s="78" t="s">
        <v>338</v>
      </c>
      <c r="G598" s="142"/>
      <c r="H598" s="163" t="s">
        <v>203</v>
      </c>
      <c r="I598" s="142"/>
      <c r="J598" s="145">
        <v>1.6821300000000001</v>
      </c>
      <c r="K598" s="145">
        <v>149.4</v>
      </c>
      <c r="L598" s="145">
        <v>149.4</v>
      </c>
      <c r="M598" s="48"/>
    </row>
    <row r="599" spans="1:13" s="171" customFormat="1" ht="78.75">
      <c r="A599" s="142" t="s">
        <v>181</v>
      </c>
      <c r="B599" s="143" t="s">
        <v>728</v>
      </c>
      <c r="C599" s="80" t="s">
        <v>372</v>
      </c>
      <c r="D599" s="81" t="s">
        <v>1214</v>
      </c>
      <c r="E599" s="78" t="s">
        <v>310</v>
      </c>
      <c r="F599" s="78" t="s">
        <v>379</v>
      </c>
      <c r="G599" s="142" t="s">
        <v>198</v>
      </c>
      <c r="H599" s="163" t="s">
        <v>203</v>
      </c>
      <c r="I599" s="142" t="s">
        <v>129</v>
      </c>
      <c r="J599" s="145">
        <v>1.6821300000000001</v>
      </c>
      <c r="K599" s="145">
        <v>149.4</v>
      </c>
      <c r="L599" s="145">
        <v>149.4</v>
      </c>
      <c r="M599" s="48" t="s">
        <v>316</v>
      </c>
    </row>
    <row r="600" spans="1:13" s="164" customFormat="1" ht="157.5">
      <c r="A600" s="142" t="s">
        <v>181</v>
      </c>
      <c r="B600" s="143" t="s">
        <v>1036</v>
      </c>
      <c r="C600" s="169"/>
      <c r="D600" s="169"/>
      <c r="E600" s="169"/>
      <c r="F600" s="169"/>
      <c r="G600" s="142"/>
      <c r="H600" s="163" t="s">
        <v>1098</v>
      </c>
      <c r="I600" s="142"/>
      <c r="J600" s="145">
        <v>4454.4269999999997</v>
      </c>
      <c r="K600" s="145">
        <v>1544.664</v>
      </c>
      <c r="L600" s="145">
        <v>1544.664</v>
      </c>
      <c r="M600" s="48"/>
    </row>
    <row r="601" spans="1:13" s="171" customFormat="1" ht="33.75">
      <c r="A601" s="142" t="s">
        <v>181</v>
      </c>
      <c r="B601" s="143" t="s">
        <v>781</v>
      </c>
      <c r="C601" s="80"/>
      <c r="D601" s="7" t="s">
        <v>1201</v>
      </c>
      <c r="E601" s="6" t="s">
        <v>310</v>
      </c>
      <c r="F601" s="78" t="s">
        <v>424</v>
      </c>
      <c r="G601" s="142"/>
      <c r="H601" s="163" t="s">
        <v>204</v>
      </c>
      <c r="I601" s="142"/>
      <c r="J601" s="145">
        <v>3875.18</v>
      </c>
      <c r="K601" s="145">
        <v>1343.864</v>
      </c>
      <c r="L601" s="145">
        <v>1343.864</v>
      </c>
      <c r="M601" s="48"/>
    </row>
    <row r="602" spans="1:13" s="171" customFormat="1" ht="78.75">
      <c r="A602" s="142" t="s">
        <v>181</v>
      </c>
      <c r="B602" s="143" t="s">
        <v>730</v>
      </c>
      <c r="C602" s="80" t="s">
        <v>404</v>
      </c>
      <c r="D602" s="7" t="s">
        <v>1268</v>
      </c>
      <c r="E602" s="6" t="s">
        <v>310</v>
      </c>
      <c r="F602" s="78" t="s">
        <v>375</v>
      </c>
      <c r="G602" s="142" t="s">
        <v>123</v>
      </c>
      <c r="H602" s="163" t="s">
        <v>204</v>
      </c>
      <c r="I602" s="142" t="s">
        <v>131</v>
      </c>
      <c r="J602" s="145">
        <v>3875.18</v>
      </c>
      <c r="K602" s="145">
        <v>1343.864</v>
      </c>
      <c r="L602" s="145">
        <v>1343.864</v>
      </c>
      <c r="M602" s="48" t="s">
        <v>308</v>
      </c>
    </row>
    <row r="603" spans="1:13" s="171" customFormat="1" ht="33.75">
      <c r="A603" s="142" t="s">
        <v>181</v>
      </c>
      <c r="B603" s="143" t="s">
        <v>781</v>
      </c>
      <c r="C603" s="80"/>
      <c r="D603" s="7" t="s">
        <v>1201</v>
      </c>
      <c r="E603" s="6" t="s">
        <v>310</v>
      </c>
      <c r="F603" s="78" t="s">
        <v>424</v>
      </c>
      <c r="G603" s="142"/>
      <c r="H603" s="163" t="s">
        <v>205</v>
      </c>
      <c r="I603" s="142"/>
      <c r="J603" s="145">
        <v>579.24699999999996</v>
      </c>
      <c r="K603" s="145">
        <v>200.8</v>
      </c>
      <c r="L603" s="145">
        <v>200.8</v>
      </c>
      <c r="M603" s="48"/>
    </row>
    <row r="604" spans="1:13" s="171" customFormat="1" ht="78.75">
      <c r="A604" s="142" t="s">
        <v>181</v>
      </c>
      <c r="B604" s="143" t="s">
        <v>730</v>
      </c>
      <c r="C604" s="80" t="s">
        <v>404</v>
      </c>
      <c r="D604" s="7" t="s">
        <v>1268</v>
      </c>
      <c r="E604" s="6" t="s">
        <v>310</v>
      </c>
      <c r="F604" s="78" t="s">
        <v>375</v>
      </c>
      <c r="G604" s="142" t="s">
        <v>123</v>
      </c>
      <c r="H604" s="163" t="s">
        <v>205</v>
      </c>
      <c r="I604" s="142" t="s">
        <v>131</v>
      </c>
      <c r="J604" s="145">
        <v>579.24699999999996</v>
      </c>
      <c r="K604" s="145">
        <v>200.8</v>
      </c>
      <c r="L604" s="145">
        <v>200.8</v>
      </c>
      <c r="M604" s="48" t="s">
        <v>308</v>
      </c>
    </row>
    <row r="605" spans="1:13" s="164" customFormat="1" ht="135">
      <c r="A605" s="142" t="s">
        <v>181</v>
      </c>
      <c r="B605" s="143" t="s">
        <v>1037</v>
      </c>
      <c r="C605" s="169"/>
      <c r="D605" s="169"/>
      <c r="E605" s="169"/>
      <c r="F605" s="169"/>
      <c r="G605" s="142"/>
      <c r="H605" s="163" t="s">
        <v>1099</v>
      </c>
      <c r="I605" s="142"/>
      <c r="J605" s="145">
        <v>1678.75</v>
      </c>
      <c r="K605" s="145">
        <v>1640.3</v>
      </c>
      <c r="L605" s="145">
        <v>1640.3</v>
      </c>
      <c r="M605" s="48"/>
    </row>
    <row r="606" spans="1:13" s="171" customFormat="1" ht="45">
      <c r="A606" s="142" t="s">
        <v>181</v>
      </c>
      <c r="B606" s="143" t="s">
        <v>777</v>
      </c>
      <c r="C606" s="3"/>
      <c r="D606" s="77" t="s">
        <v>1203</v>
      </c>
      <c r="E606" s="78" t="s">
        <v>373</v>
      </c>
      <c r="F606" s="78" t="s">
        <v>338</v>
      </c>
      <c r="G606" s="142"/>
      <c r="H606" s="163" t="s">
        <v>206</v>
      </c>
      <c r="I606" s="142"/>
      <c r="J606" s="145">
        <v>486.78</v>
      </c>
      <c r="K606" s="145">
        <v>432.25</v>
      </c>
      <c r="L606" s="145">
        <v>432.25</v>
      </c>
      <c r="M606" s="48"/>
    </row>
    <row r="607" spans="1:13" s="171" customFormat="1" ht="78.75">
      <c r="A607" s="142" t="s">
        <v>181</v>
      </c>
      <c r="B607" s="143" t="s">
        <v>728</v>
      </c>
      <c r="C607" s="3" t="s">
        <v>372</v>
      </c>
      <c r="D607" s="81" t="s">
        <v>1281</v>
      </c>
      <c r="E607" s="78" t="s">
        <v>310</v>
      </c>
      <c r="F607" s="78" t="s">
        <v>383</v>
      </c>
      <c r="G607" s="142" t="s">
        <v>198</v>
      </c>
      <c r="H607" s="163" t="s">
        <v>206</v>
      </c>
      <c r="I607" s="142" t="s">
        <v>129</v>
      </c>
      <c r="J607" s="145">
        <v>486.78</v>
      </c>
      <c r="K607" s="145">
        <v>432.25</v>
      </c>
      <c r="L607" s="145">
        <v>432.25</v>
      </c>
      <c r="M607" s="48" t="s">
        <v>316</v>
      </c>
    </row>
    <row r="608" spans="1:13" s="171" customFormat="1" ht="45">
      <c r="A608" s="142" t="s">
        <v>181</v>
      </c>
      <c r="B608" s="143" t="s">
        <v>778</v>
      </c>
      <c r="C608" s="3"/>
      <c r="D608" s="77" t="s">
        <v>1203</v>
      </c>
      <c r="E608" s="78" t="s">
        <v>373</v>
      </c>
      <c r="F608" s="78" t="s">
        <v>338</v>
      </c>
      <c r="G608" s="142"/>
      <c r="H608" s="163" t="s">
        <v>207</v>
      </c>
      <c r="I608" s="142"/>
      <c r="J608" s="145">
        <v>216.67</v>
      </c>
      <c r="K608" s="145">
        <v>232.75</v>
      </c>
      <c r="L608" s="145">
        <v>232.75</v>
      </c>
      <c r="M608" s="48"/>
    </row>
    <row r="609" spans="1:13" s="171" customFormat="1" ht="78.75">
      <c r="A609" s="142" t="s">
        <v>181</v>
      </c>
      <c r="B609" s="143" t="s">
        <v>728</v>
      </c>
      <c r="C609" s="3" t="s">
        <v>372</v>
      </c>
      <c r="D609" s="81" t="s">
        <v>1281</v>
      </c>
      <c r="E609" s="78" t="s">
        <v>310</v>
      </c>
      <c r="F609" s="78" t="s">
        <v>383</v>
      </c>
      <c r="G609" s="142" t="s">
        <v>198</v>
      </c>
      <c r="H609" s="163" t="s">
        <v>207</v>
      </c>
      <c r="I609" s="142" t="s">
        <v>129</v>
      </c>
      <c r="J609" s="145">
        <v>216.67</v>
      </c>
      <c r="K609" s="145">
        <v>232.75</v>
      </c>
      <c r="L609" s="145">
        <v>232.75</v>
      </c>
      <c r="M609" s="48" t="s">
        <v>316</v>
      </c>
    </row>
    <row r="610" spans="1:13" s="171" customFormat="1" ht="45">
      <c r="A610" s="142" t="s">
        <v>181</v>
      </c>
      <c r="B610" s="143" t="s">
        <v>781</v>
      </c>
      <c r="C610" s="3"/>
      <c r="D610" s="77" t="s">
        <v>1203</v>
      </c>
      <c r="E610" s="78" t="s">
        <v>373</v>
      </c>
      <c r="F610" s="78" t="s">
        <v>338</v>
      </c>
      <c r="G610" s="142"/>
      <c r="H610" s="163" t="s">
        <v>208</v>
      </c>
      <c r="I610" s="142"/>
      <c r="J610" s="145">
        <v>762</v>
      </c>
      <c r="K610" s="145">
        <v>762</v>
      </c>
      <c r="L610" s="145">
        <v>762</v>
      </c>
      <c r="M610" s="48"/>
    </row>
    <row r="611" spans="1:13" s="171" customFormat="1" ht="78.75">
      <c r="A611" s="142" t="s">
        <v>181</v>
      </c>
      <c r="B611" s="143" t="s">
        <v>728</v>
      </c>
      <c r="C611" s="3" t="s">
        <v>372</v>
      </c>
      <c r="D611" s="81" t="s">
        <v>1281</v>
      </c>
      <c r="E611" s="78" t="s">
        <v>310</v>
      </c>
      <c r="F611" s="78" t="s">
        <v>383</v>
      </c>
      <c r="G611" s="142" t="s">
        <v>198</v>
      </c>
      <c r="H611" s="163" t="s">
        <v>208</v>
      </c>
      <c r="I611" s="142" t="s">
        <v>129</v>
      </c>
      <c r="J611" s="145">
        <v>762</v>
      </c>
      <c r="K611" s="145">
        <v>762</v>
      </c>
      <c r="L611" s="145">
        <v>762</v>
      </c>
      <c r="M611" s="48" t="s">
        <v>316</v>
      </c>
    </row>
    <row r="612" spans="1:13" s="171" customFormat="1" ht="45">
      <c r="A612" s="142" t="s">
        <v>181</v>
      </c>
      <c r="B612" s="143" t="s">
        <v>777</v>
      </c>
      <c r="C612" s="3"/>
      <c r="D612" s="77" t="s">
        <v>1203</v>
      </c>
      <c r="E612" s="78" t="s">
        <v>373</v>
      </c>
      <c r="F612" s="78" t="s">
        <v>338</v>
      </c>
      <c r="G612" s="142"/>
      <c r="H612" s="163" t="s">
        <v>209</v>
      </c>
      <c r="I612" s="142"/>
      <c r="J612" s="145">
        <v>72.686999999999998</v>
      </c>
      <c r="K612" s="145">
        <v>64.599999999999994</v>
      </c>
      <c r="L612" s="145">
        <v>64.599999999999994</v>
      </c>
      <c r="M612" s="48"/>
    </row>
    <row r="613" spans="1:13" s="171" customFormat="1" ht="78.75">
      <c r="A613" s="142" t="s">
        <v>181</v>
      </c>
      <c r="B613" s="143" t="s">
        <v>728</v>
      </c>
      <c r="C613" s="3" t="s">
        <v>372</v>
      </c>
      <c r="D613" s="81" t="s">
        <v>1281</v>
      </c>
      <c r="E613" s="78" t="s">
        <v>310</v>
      </c>
      <c r="F613" s="78" t="s">
        <v>383</v>
      </c>
      <c r="G613" s="142" t="s">
        <v>198</v>
      </c>
      <c r="H613" s="163" t="s">
        <v>209</v>
      </c>
      <c r="I613" s="142" t="s">
        <v>129</v>
      </c>
      <c r="J613" s="145">
        <v>72.686999999999998</v>
      </c>
      <c r="K613" s="145">
        <v>64.599999999999994</v>
      </c>
      <c r="L613" s="145">
        <v>64.599999999999994</v>
      </c>
      <c r="M613" s="48" t="s">
        <v>316</v>
      </c>
    </row>
    <row r="614" spans="1:13" s="171" customFormat="1" ht="45">
      <c r="A614" s="142" t="s">
        <v>181</v>
      </c>
      <c r="B614" s="143" t="s">
        <v>778</v>
      </c>
      <c r="C614" s="3"/>
      <c r="D614" s="77" t="s">
        <v>1203</v>
      </c>
      <c r="E614" s="78" t="s">
        <v>373</v>
      </c>
      <c r="F614" s="78" t="s">
        <v>338</v>
      </c>
      <c r="G614" s="142"/>
      <c r="H614" s="163" t="s">
        <v>210</v>
      </c>
      <c r="I614" s="142"/>
      <c r="J614" s="145">
        <v>32.380000000000003</v>
      </c>
      <c r="K614" s="145">
        <v>34.799999999999997</v>
      </c>
      <c r="L614" s="145">
        <v>34.799999999999997</v>
      </c>
      <c r="M614" s="48"/>
    </row>
    <row r="615" spans="1:13" s="171" customFormat="1" ht="78.75">
      <c r="A615" s="142" t="s">
        <v>181</v>
      </c>
      <c r="B615" s="143" t="s">
        <v>728</v>
      </c>
      <c r="C615" s="3" t="s">
        <v>372</v>
      </c>
      <c r="D615" s="81" t="s">
        <v>1281</v>
      </c>
      <c r="E615" s="78" t="s">
        <v>310</v>
      </c>
      <c r="F615" s="78" t="s">
        <v>383</v>
      </c>
      <c r="G615" s="142" t="s">
        <v>198</v>
      </c>
      <c r="H615" s="163" t="s">
        <v>210</v>
      </c>
      <c r="I615" s="142" t="s">
        <v>129</v>
      </c>
      <c r="J615" s="145">
        <v>32.380000000000003</v>
      </c>
      <c r="K615" s="145">
        <v>34.799999999999997</v>
      </c>
      <c r="L615" s="145">
        <v>34.799999999999997</v>
      </c>
      <c r="M615" s="48" t="s">
        <v>316</v>
      </c>
    </row>
    <row r="616" spans="1:13" s="171" customFormat="1" ht="45">
      <c r="A616" s="142" t="s">
        <v>181</v>
      </c>
      <c r="B616" s="143" t="s">
        <v>781</v>
      </c>
      <c r="C616" s="3"/>
      <c r="D616" s="77" t="s">
        <v>1203</v>
      </c>
      <c r="E616" s="78" t="s">
        <v>373</v>
      </c>
      <c r="F616" s="78" t="s">
        <v>338</v>
      </c>
      <c r="G616" s="142"/>
      <c r="H616" s="163" t="s">
        <v>211</v>
      </c>
      <c r="I616" s="142"/>
      <c r="J616" s="145">
        <v>108.233</v>
      </c>
      <c r="K616" s="145">
        <v>113.9</v>
      </c>
      <c r="L616" s="145">
        <v>113.9</v>
      </c>
      <c r="M616" s="48"/>
    </row>
    <row r="617" spans="1:13" s="171" customFormat="1" ht="78.75">
      <c r="A617" s="142" t="s">
        <v>181</v>
      </c>
      <c r="B617" s="143" t="s">
        <v>728</v>
      </c>
      <c r="C617" s="3" t="s">
        <v>372</v>
      </c>
      <c r="D617" s="81" t="s">
        <v>1281</v>
      </c>
      <c r="E617" s="78" t="s">
        <v>310</v>
      </c>
      <c r="F617" s="78" t="s">
        <v>383</v>
      </c>
      <c r="G617" s="142" t="s">
        <v>198</v>
      </c>
      <c r="H617" s="163" t="s">
        <v>211</v>
      </c>
      <c r="I617" s="142" t="s">
        <v>129</v>
      </c>
      <c r="J617" s="145">
        <v>108.233</v>
      </c>
      <c r="K617" s="145">
        <v>113.9</v>
      </c>
      <c r="L617" s="145">
        <v>113.9</v>
      </c>
      <c r="M617" s="48" t="s">
        <v>316</v>
      </c>
    </row>
    <row r="618" spans="1:13" s="164" customFormat="1" ht="112.5">
      <c r="A618" s="142" t="s">
        <v>181</v>
      </c>
      <c r="B618" s="143" t="s">
        <v>1038</v>
      </c>
      <c r="C618" s="169"/>
      <c r="D618" s="169"/>
      <c r="E618" s="169"/>
      <c r="F618" s="169"/>
      <c r="G618" s="142"/>
      <c r="H618" s="163" t="s">
        <v>1100</v>
      </c>
      <c r="I618" s="142"/>
      <c r="J618" s="145">
        <v>1122.45</v>
      </c>
      <c r="K618" s="145">
        <v>1160.9000000000001</v>
      </c>
      <c r="L618" s="145">
        <v>1160.9000000000001</v>
      </c>
      <c r="M618" s="48"/>
    </row>
    <row r="619" spans="1:13" s="164" customFormat="1" ht="101.25">
      <c r="A619" s="17" t="s">
        <v>181</v>
      </c>
      <c r="B619" s="190" t="s">
        <v>1325</v>
      </c>
      <c r="C619" s="76"/>
      <c r="D619" s="77" t="s">
        <v>374</v>
      </c>
      <c r="E619" s="78" t="s">
        <v>373</v>
      </c>
      <c r="F619" s="78" t="s">
        <v>338</v>
      </c>
      <c r="G619" s="142"/>
      <c r="H619" s="163">
        <v>1510571470</v>
      </c>
      <c r="I619" s="142"/>
      <c r="J619" s="145">
        <v>12.474</v>
      </c>
      <c r="K619" s="145">
        <v>0</v>
      </c>
      <c r="L619" s="145">
        <v>0</v>
      </c>
      <c r="M619" s="48"/>
    </row>
    <row r="620" spans="1:13" s="164" customFormat="1" ht="78.75">
      <c r="A620" s="17" t="s">
        <v>181</v>
      </c>
      <c r="B620" s="190" t="s">
        <v>758</v>
      </c>
      <c r="C620" s="80" t="s">
        <v>372</v>
      </c>
      <c r="D620" s="192" t="s">
        <v>1326</v>
      </c>
      <c r="E620" s="193" t="s">
        <v>310</v>
      </c>
      <c r="F620" s="193" t="s">
        <v>1327</v>
      </c>
      <c r="G620" s="142">
        <v>709</v>
      </c>
      <c r="H620" s="163">
        <v>1510571470</v>
      </c>
      <c r="I620" s="142">
        <v>321</v>
      </c>
      <c r="J620" s="145">
        <v>12.474</v>
      </c>
      <c r="K620" s="145">
        <v>0</v>
      </c>
      <c r="L620" s="145">
        <v>0</v>
      </c>
      <c r="M620" s="191" t="s">
        <v>308</v>
      </c>
    </row>
    <row r="621" spans="1:13" s="171" customFormat="1" ht="45">
      <c r="A621" s="142" t="s">
        <v>181</v>
      </c>
      <c r="B621" s="143" t="s">
        <v>781</v>
      </c>
      <c r="C621" s="3"/>
      <c r="D621" s="77" t="s">
        <v>1203</v>
      </c>
      <c r="E621" s="3" t="s">
        <v>373</v>
      </c>
      <c r="F621" s="78" t="s">
        <v>338</v>
      </c>
      <c r="G621" s="142"/>
      <c r="H621" s="163" t="s">
        <v>212</v>
      </c>
      <c r="I621" s="142"/>
      <c r="J621" s="145">
        <v>959.07600000000002</v>
      </c>
      <c r="K621" s="145">
        <v>1010</v>
      </c>
      <c r="L621" s="145">
        <v>1010</v>
      </c>
      <c r="M621" s="48"/>
    </row>
    <row r="622" spans="1:13" s="171" customFormat="1" ht="78.75">
      <c r="A622" s="142" t="s">
        <v>181</v>
      </c>
      <c r="B622" s="143" t="s">
        <v>728</v>
      </c>
      <c r="C622" s="3" t="s">
        <v>372</v>
      </c>
      <c r="D622" s="82" t="s">
        <v>1281</v>
      </c>
      <c r="E622" s="3" t="s">
        <v>310</v>
      </c>
      <c r="F622" s="78" t="s">
        <v>383</v>
      </c>
      <c r="G622" s="142" t="s">
        <v>198</v>
      </c>
      <c r="H622" s="163" t="s">
        <v>212</v>
      </c>
      <c r="I622" s="142" t="s">
        <v>129</v>
      </c>
      <c r="J622" s="145">
        <v>959.07600000000002</v>
      </c>
      <c r="K622" s="145">
        <v>1010</v>
      </c>
      <c r="L622" s="145">
        <v>1010</v>
      </c>
      <c r="M622" s="48" t="s">
        <v>316</v>
      </c>
    </row>
    <row r="623" spans="1:13" s="171" customFormat="1" ht="45">
      <c r="A623" s="142" t="s">
        <v>181</v>
      </c>
      <c r="B623" s="143" t="s">
        <v>781</v>
      </c>
      <c r="C623" s="3"/>
      <c r="D623" s="77" t="s">
        <v>1203</v>
      </c>
      <c r="E623" s="3" t="s">
        <v>373</v>
      </c>
      <c r="F623" s="78" t="s">
        <v>338</v>
      </c>
      <c r="G623" s="142"/>
      <c r="H623" s="163" t="s">
        <v>213</v>
      </c>
      <c r="I623" s="142"/>
      <c r="J623" s="145">
        <v>150.9</v>
      </c>
      <c r="K623" s="145">
        <v>150.9</v>
      </c>
      <c r="L623" s="145">
        <v>150.9</v>
      </c>
      <c r="M623" s="48"/>
    </row>
    <row r="624" spans="1:13" s="171" customFormat="1" ht="78.75">
      <c r="A624" s="142" t="s">
        <v>181</v>
      </c>
      <c r="B624" s="143" t="s">
        <v>728</v>
      </c>
      <c r="C624" s="3" t="s">
        <v>372</v>
      </c>
      <c r="D624" s="82" t="s">
        <v>1281</v>
      </c>
      <c r="E624" s="3" t="s">
        <v>310</v>
      </c>
      <c r="F624" s="78" t="s">
        <v>383</v>
      </c>
      <c r="G624" s="142" t="s">
        <v>198</v>
      </c>
      <c r="H624" s="163" t="s">
        <v>213</v>
      </c>
      <c r="I624" s="142" t="s">
        <v>129</v>
      </c>
      <c r="J624" s="145">
        <v>150.9</v>
      </c>
      <c r="K624" s="145">
        <v>150.9</v>
      </c>
      <c r="L624" s="145">
        <v>150.9</v>
      </c>
      <c r="M624" s="48" t="s">
        <v>316</v>
      </c>
    </row>
    <row r="625" spans="1:13" s="164" customFormat="1" ht="78.75">
      <c r="A625" s="142" t="s">
        <v>181</v>
      </c>
      <c r="B625" s="143" t="s">
        <v>1039</v>
      </c>
      <c r="C625" s="169"/>
      <c r="D625" s="169"/>
      <c r="E625" s="169"/>
      <c r="F625" s="169"/>
      <c r="G625" s="142"/>
      <c r="H625" s="163" t="s">
        <v>1101</v>
      </c>
      <c r="I625" s="142"/>
      <c r="J625" s="145">
        <v>526</v>
      </c>
      <c r="K625" s="145">
        <v>526</v>
      </c>
      <c r="L625" s="145">
        <v>532.1</v>
      </c>
      <c r="M625" s="48"/>
    </row>
    <row r="626" spans="1:13" s="171" customFormat="1" ht="67.5">
      <c r="A626" s="142" t="s">
        <v>181</v>
      </c>
      <c r="B626" s="143" t="s">
        <v>782</v>
      </c>
      <c r="C626" s="3"/>
      <c r="D626" s="7" t="s">
        <v>1209</v>
      </c>
      <c r="E626" s="6" t="s">
        <v>402</v>
      </c>
      <c r="F626" s="78" t="s">
        <v>401</v>
      </c>
      <c r="G626" s="142"/>
      <c r="H626" s="163" t="s">
        <v>214</v>
      </c>
      <c r="I626" s="142"/>
      <c r="J626" s="145">
        <v>263</v>
      </c>
      <c r="K626" s="145">
        <v>263</v>
      </c>
      <c r="L626" s="145">
        <v>266.05</v>
      </c>
      <c r="M626" s="48"/>
    </row>
    <row r="627" spans="1:13" s="171" customFormat="1" ht="67.5">
      <c r="A627" s="142" t="s">
        <v>181</v>
      </c>
      <c r="B627" s="143" t="s">
        <v>728</v>
      </c>
      <c r="C627" s="3" t="s">
        <v>386</v>
      </c>
      <c r="D627" s="7" t="s">
        <v>1268</v>
      </c>
      <c r="E627" s="6" t="s">
        <v>310</v>
      </c>
      <c r="F627" s="78" t="s">
        <v>375</v>
      </c>
      <c r="G627" s="142" t="s">
        <v>188</v>
      </c>
      <c r="H627" s="163" t="s">
        <v>214</v>
      </c>
      <c r="I627" s="142" t="s">
        <v>129</v>
      </c>
      <c r="J627" s="145">
        <v>263</v>
      </c>
      <c r="K627" s="145">
        <v>263</v>
      </c>
      <c r="L627" s="145">
        <v>266.05</v>
      </c>
      <c r="M627" s="48" t="s">
        <v>308</v>
      </c>
    </row>
    <row r="628" spans="1:13" s="171" customFormat="1" ht="67.5">
      <c r="A628" s="142" t="s">
        <v>181</v>
      </c>
      <c r="B628" s="143" t="s">
        <v>783</v>
      </c>
      <c r="C628" s="3"/>
      <c r="D628" s="7" t="s">
        <v>1209</v>
      </c>
      <c r="E628" s="6" t="s">
        <v>402</v>
      </c>
      <c r="F628" s="78" t="s">
        <v>401</v>
      </c>
      <c r="G628" s="142"/>
      <c r="H628" s="163" t="s">
        <v>215</v>
      </c>
      <c r="I628" s="142"/>
      <c r="J628" s="145">
        <v>263</v>
      </c>
      <c r="K628" s="145">
        <v>263</v>
      </c>
      <c r="L628" s="145">
        <v>266.05</v>
      </c>
      <c r="M628" s="48"/>
    </row>
    <row r="629" spans="1:13" s="171" customFormat="1" ht="67.5">
      <c r="A629" s="142" t="s">
        <v>181</v>
      </c>
      <c r="B629" s="143" t="s">
        <v>728</v>
      </c>
      <c r="C629" s="3" t="s">
        <v>386</v>
      </c>
      <c r="D629" s="7" t="s">
        <v>1268</v>
      </c>
      <c r="E629" s="6" t="s">
        <v>310</v>
      </c>
      <c r="F629" s="78" t="s">
        <v>375</v>
      </c>
      <c r="G629" s="142" t="s">
        <v>188</v>
      </c>
      <c r="H629" s="163" t="s">
        <v>215</v>
      </c>
      <c r="I629" s="142" t="s">
        <v>129</v>
      </c>
      <c r="J629" s="145">
        <v>263</v>
      </c>
      <c r="K629" s="145">
        <v>263</v>
      </c>
      <c r="L629" s="145">
        <v>266.05</v>
      </c>
      <c r="M629" s="48" t="s">
        <v>308</v>
      </c>
    </row>
    <row r="630" spans="1:13" s="164" customFormat="1" ht="78.75">
      <c r="A630" s="142" t="s">
        <v>181</v>
      </c>
      <c r="B630" s="143" t="s">
        <v>1040</v>
      </c>
      <c r="C630" s="169"/>
      <c r="D630" s="169"/>
      <c r="E630" s="169"/>
      <c r="F630" s="169"/>
      <c r="G630" s="142"/>
      <c r="H630" s="163" t="s">
        <v>1102</v>
      </c>
      <c r="I630" s="142"/>
      <c r="J630" s="145">
        <v>10436.393</v>
      </c>
      <c r="K630" s="145">
        <v>7370.2</v>
      </c>
      <c r="L630" s="145">
        <v>7133.22</v>
      </c>
      <c r="M630" s="48"/>
    </row>
    <row r="631" spans="1:13" s="164" customFormat="1" ht="82.5" customHeight="1">
      <c r="A631" s="142" t="s">
        <v>181</v>
      </c>
      <c r="B631" s="203" t="s">
        <v>1336</v>
      </c>
      <c r="C631" s="194"/>
      <c r="D631" s="195" t="s">
        <v>1209</v>
      </c>
      <c r="E631" s="196" t="s">
        <v>402</v>
      </c>
      <c r="F631" s="197" t="s">
        <v>401</v>
      </c>
      <c r="G631" s="198"/>
      <c r="H631" s="199" t="s">
        <v>1335</v>
      </c>
      <c r="I631" s="198"/>
      <c r="J631" s="200">
        <v>52.07</v>
      </c>
      <c r="K631" s="200">
        <v>0</v>
      </c>
      <c r="L631" s="200">
        <v>0</v>
      </c>
      <c r="M631" s="201"/>
    </row>
    <row r="632" spans="1:13" s="164" customFormat="1" ht="67.5">
      <c r="A632" s="142" t="s">
        <v>181</v>
      </c>
      <c r="B632" s="143" t="s">
        <v>728</v>
      </c>
      <c r="C632" s="202" t="s">
        <v>386</v>
      </c>
      <c r="D632" s="195" t="s">
        <v>1268</v>
      </c>
      <c r="E632" s="196" t="s">
        <v>310</v>
      </c>
      <c r="F632" s="197" t="s">
        <v>375</v>
      </c>
      <c r="G632" s="198">
        <v>702</v>
      </c>
      <c r="H632" s="199" t="s">
        <v>1335</v>
      </c>
      <c r="I632" s="198">
        <v>612</v>
      </c>
      <c r="J632" s="200">
        <v>52.07</v>
      </c>
      <c r="K632" s="200">
        <v>0</v>
      </c>
      <c r="L632" s="200">
        <v>0</v>
      </c>
      <c r="M632" s="201" t="s">
        <v>316</v>
      </c>
    </row>
    <row r="633" spans="1:13" s="171" customFormat="1" ht="135">
      <c r="A633" s="142" t="s">
        <v>181</v>
      </c>
      <c r="B633" s="143" t="s">
        <v>784</v>
      </c>
      <c r="C633" s="80"/>
      <c r="D633" s="81" t="s">
        <v>1119</v>
      </c>
      <c r="E633" s="11" t="s">
        <v>399</v>
      </c>
      <c r="F633" s="11" t="s">
        <v>1123</v>
      </c>
      <c r="G633" s="142"/>
      <c r="H633" s="163" t="s">
        <v>216</v>
      </c>
      <c r="I633" s="142"/>
      <c r="J633" s="145">
        <v>5087.8230000000003</v>
      </c>
      <c r="K633" s="145">
        <v>2701.7</v>
      </c>
      <c r="L633" s="145">
        <v>2628.7</v>
      </c>
      <c r="M633" s="48"/>
    </row>
    <row r="634" spans="1:13" s="171" customFormat="1" ht="90">
      <c r="A634" s="142" t="s">
        <v>181</v>
      </c>
      <c r="B634" s="143" t="s">
        <v>730</v>
      </c>
      <c r="C634" s="80" t="s">
        <v>386</v>
      </c>
      <c r="D634" s="12" t="s">
        <v>1282</v>
      </c>
      <c r="E634" s="11" t="s">
        <v>310</v>
      </c>
      <c r="F634" s="11" t="s">
        <v>397</v>
      </c>
      <c r="G634" s="142" t="s">
        <v>188</v>
      </c>
      <c r="H634" s="163" t="s">
        <v>216</v>
      </c>
      <c r="I634" s="142" t="s">
        <v>131</v>
      </c>
      <c r="J634" s="145">
        <v>5087.8230000000003</v>
      </c>
      <c r="K634" s="145">
        <v>2701.7</v>
      </c>
      <c r="L634" s="145">
        <v>2628.7</v>
      </c>
      <c r="M634" s="48" t="s">
        <v>308</v>
      </c>
    </row>
    <row r="635" spans="1:13" s="171" customFormat="1" ht="67.5">
      <c r="A635" s="142" t="s">
        <v>181</v>
      </c>
      <c r="B635" s="203" t="s">
        <v>1338</v>
      </c>
      <c r="C635" s="204"/>
      <c r="D635" s="77" t="s">
        <v>1203</v>
      </c>
      <c r="E635" s="78" t="s">
        <v>373</v>
      </c>
      <c r="F635" s="78" t="s">
        <v>338</v>
      </c>
      <c r="G635" s="198"/>
      <c r="H635" s="163" t="s">
        <v>1337</v>
      </c>
      <c r="I635" s="198"/>
      <c r="J635" s="200">
        <v>500</v>
      </c>
      <c r="K635" s="200">
        <v>0</v>
      </c>
      <c r="L635" s="200">
        <v>0</v>
      </c>
      <c r="M635" s="201"/>
    </row>
    <row r="636" spans="1:13" s="171" customFormat="1" ht="112.5">
      <c r="A636" s="142" t="s">
        <v>181</v>
      </c>
      <c r="B636" s="203" t="s">
        <v>1339</v>
      </c>
      <c r="C636" s="204" t="s">
        <v>372</v>
      </c>
      <c r="D636" s="81" t="s">
        <v>1340</v>
      </c>
      <c r="E636" s="78" t="s">
        <v>310</v>
      </c>
      <c r="F636" s="78" t="s">
        <v>1341</v>
      </c>
      <c r="G636" s="142" t="s">
        <v>188</v>
      </c>
      <c r="H636" s="163" t="s">
        <v>1337</v>
      </c>
      <c r="I636" s="198">
        <v>613</v>
      </c>
      <c r="J636" s="200">
        <v>500</v>
      </c>
      <c r="K636" s="200">
        <v>0</v>
      </c>
      <c r="L636" s="200">
        <v>0</v>
      </c>
      <c r="M636" s="201" t="s">
        <v>316</v>
      </c>
    </row>
    <row r="637" spans="1:13" s="171" customFormat="1" ht="56.25">
      <c r="A637" s="142" t="s">
        <v>181</v>
      </c>
      <c r="B637" s="143" t="s">
        <v>911</v>
      </c>
      <c r="C637" s="3"/>
      <c r="D637" s="81" t="s">
        <v>1119</v>
      </c>
      <c r="E637" s="78" t="s">
        <v>388</v>
      </c>
      <c r="F637" s="11" t="s">
        <v>1123</v>
      </c>
      <c r="G637" s="142"/>
      <c r="H637" s="163" t="s">
        <v>217</v>
      </c>
      <c r="I637" s="142"/>
      <c r="J637" s="145">
        <v>4796.5</v>
      </c>
      <c r="K637" s="145">
        <v>4668.5</v>
      </c>
      <c r="L637" s="145">
        <v>4504.5200000000004</v>
      </c>
      <c r="M637" s="48"/>
    </row>
    <row r="638" spans="1:13" s="171" customFormat="1" ht="112.5">
      <c r="A638" s="142" t="s">
        <v>181</v>
      </c>
      <c r="B638" s="143" t="s">
        <v>728</v>
      </c>
      <c r="C638" s="3" t="s">
        <v>1307</v>
      </c>
      <c r="D638" s="81" t="s">
        <v>1283</v>
      </c>
      <c r="E638" s="78" t="s">
        <v>310</v>
      </c>
      <c r="F638" s="78" t="s">
        <v>384</v>
      </c>
      <c r="G638" s="142" t="s">
        <v>188</v>
      </c>
      <c r="H638" s="163" t="s">
        <v>217</v>
      </c>
      <c r="I638" s="142" t="s">
        <v>129</v>
      </c>
      <c r="J638" s="145">
        <v>4796.5</v>
      </c>
      <c r="K638" s="145">
        <v>4668.5</v>
      </c>
      <c r="L638" s="145">
        <v>4504.5200000000004</v>
      </c>
      <c r="M638" s="48" t="s">
        <v>316</v>
      </c>
    </row>
    <row r="639" spans="1:13" s="164" customFormat="1" ht="78.75">
      <c r="A639" s="142" t="s">
        <v>181</v>
      </c>
      <c r="B639" s="143" t="s">
        <v>1041</v>
      </c>
      <c r="C639" s="3"/>
      <c r="D639" s="169"/>
      <c r="E639" s="169"/>
      <c r="F639" s="169"/>
      <c r="G639" s="142"/>
      <c r="H639" s="163" t="s">
        <v>1103</v>
      </c>
      <c r="I639" s="142"/>
      <c r="J639" s="145">
        <v>11674.707</v>
      </c>
      <c r="K639" s="145">
        <v>8245.5</v>
      </c>
      <c r="L639" s="145">
        <v>7980.78</v>
      </c>
      <c r="M639" s="48"/>
    </row>
    <row r="640" spans="1:13" s="164" customFormat="1" ht="90">
      <c r="A640" s="142" t="s">
        <v>181</v>
      </c>
      <c r="B640" s="203" t="s">
        <v>1336</v>
      </c>
      <c r="C640" s="3"/>
      <c r="D640" s="7" t="s">
        <v>1209</v>
      </c>
      <c r="E640" s="6" t="s">
        <v>402</v>
      </c>
      <c r="F640" s="78" t="s">
        <v>401</v>
      </c>
      <c r="G640" s="198"/>
      <c r="H640" s="199" t="s">
        <v>1342</v>
      </c>
      <c r="I640" s="198"/>
      <c r="J640" s="200">
        <v>26.03</v>
      </c>
      <c r="K640" s="200">
        <v>0</v>
      </c>
      <c r="L640" s="200">
        <v>0</v>
      </c>
      <c r="M640" s="201"/>
    </row>
    <row r="641" spans="1:13" s="164" customFormat="1" ht="67.5">
      <c r="A641" s="142" t="s">
        <v>181</v>
      </c>
      <c r="B641" s="143" t="s">
        <v>728</v>
      </c>
      <c r="C641" s="3" t="s">
        <v>386</v>
      </c>
      <c r="D641" s="7" t="s">
        <v>1268</v>
      </c>
      <c r="E641" s="6" t="s">
        <v>310</v>
      </c>
      <c r="F641" s="78" t="s">
        <v>375</v>
      </c>
      <c r="G641" s="198" t="s">
        <v>188</v>
      </c>
      <c r="H641" s="199" t="s">
        <v>1342</v>
      </c>
      <c r="I641" s="198">
        <v>612</v>
      </c>
      <c r="J641" s="200">
        <v>26.03</v>
      </c>
      <c r="K641" s="200">
        <v>0</v>
      </c>
      <c r="L641" s="200">
        <v>0</v>
      </c>
      <c r="M641" s="201" t="s">
        <v>316</v>
      </c>
    </row>
    <row r="642" spans="1:13" s="171" customFormat="1" ht="135">
      <c r="A642" s="142" t="s">
        <v>181</v>
      </c>
      <c r="B642" s="143" t="s">
        <v>784</v>
      </c>
      <c r="C642" s="80"/>
      <c r="D642" s="81" t="s">
        <v>1119</v>
      </c>
      <c r="E642" s="11" t="s">
        <v>399</v>
      </c>
      <c r="F642" s="11" t="s">
        <v>1123</v>
      </c>
      <c r="G642" s="142"/>
      <c r="H642" s="163" t="s">
        <v>218</v>
      </c>
      <c r="I642" s="142"/>
      <c r="J642" s="145">
        <v>5794.8770000000004</v>
      </c>
      <c r="K642" s="145">
        <v>3077.3</v>
      </c>
      <c r="L642" s="145">
        <v>2994.1</v>
      </c>
      <c r="M642" s="48"/>
    </row>
    <row r="643" spans="1:13" s="171" customFormat="1" ht="90">
      <c r="A643" s="142" t="s">
        <v>181</v>
      </c>
      <c r="B643" s="143" t="s">
        <v>730</v>
      </c>
      <c r="C643" s="80" t="s">
        <v>386</v>
      </c>
      <c r="D643" s="12" t="s">
        <v>1282</v>
      </c>
      <c r="E643" s="11" t="s">
        <v>310</v>
      </c>
      <c r="F643" s="11" t="s">
        <v>1122</v>
      </c>
      <c r="G643" s="142" t="s">
        <v>188</v>
      </c>
      <c r="H643" s="163" t="s">
        <v>218</v>
      </c>
      <c r="I643" s="142" t="s">
        <v>131</v>
      </c>
      <c r="J643" s="145">
        <v>5794.8770000000004</v>
      </c>
      <c r="K643" s="145">
        <v>3077.3</v>
      </c>
      <c r="L643" s="145">
        <v>2994.1</v>
      </c>
      <c r="M643" s="48" t="s">
        <v>308</v>
      </c>
    </row>
    <row r="644" spans="1:13" s="171" customFormat="1" ht="56.25">
      <c r="A644" s="142" t="s">
        <v>181</v>
      </c>
      <c r="B644" s="143" t="s">
        <v>985</v>
      </c>
      <c r="C644" s="3"/>
      <c r="D644" s="7" t="s">
        <v>1209</v>
      </c>
      <c r="E644" s="6" t="s">
        <v>402</v>
      </c>
      <c r="F644" s="78" t="s">
        <v>401</v>
      </c>
      <c r="G644" s="142"/>
      <c r="H644" s="163" t="s">
        <v>921</v>
      </c>
      <c r="I644" s="142"/>
      <c r="J644" s="145">
        <v>43.9</v>
      </c>
      <c r="K644" s="145">
        <v>0</v>
      </c>
      <c r="L644" s="145">
        <v>0</v>
      </c>
      <c r="M644" s="48"/>
    </row>
    <row r="645" spans="1:13" s="171" customFormat="1" ht="56.25">
      <c r="A645" s="142" t="s">
        <v>181</v>
      </c>
      <c r="B645" s="143" t="s">
        <v>728</v>
      </c>
      <c r="C645" s="80" t="s">
        <v>386</v>
      </c>
      <c r="D645" s="81" t="s">
        <v>1223</v>
      </c>
      <c r="E645" s="78" t="s">
        <v>310</v>
      </c>
      <c r="F645" s="78" t="s">
        <v>1121</v>
      </c>
      <c r="G645" s="142" t="s">
        <v>188</v>
      </c>
      <c r="H645" s="163" t="s">
        <v>921</v>
      </c>
      <c r="I645" s="142" t="s">
        <v>129</v>
      </c>
      <c r="J645" s="145">
        <v>43.9</v>
      </c>
      <c r="K645" s="145">
        <v>0</v>
      </c>
      <c r="L645" s="145">
        <v>0</v>
      </c>
      <c r="M645" s="48" t="s">
        <v>316</v>
      </c>
    </row>
    <row r="646" spans="1:13" s="171" customFormat="1" ht="67.5">
      <c r="A646" s="142" t="s">
        <v>181</v>
      </c>
      <c r="B646" s="203" t="s">
        <v>1338</v>
      </c>
      <c r="C646" s="204"/>
      <c r="D646" s="77" t="s">
        <v>1203</v>
      </c>
      <c r="E646" s="78" t="s">
        <v>373</v>
      </c>
      <c r="F646" s="78" t="s">
        <v>338</v>
      </c>
      <c r="G646" s="198"/>
      <c r="H646" s="163" t="s">
        <v>1344</v>
      </c>
      <c r="I646" s="198"/>
      <c r="J646" s="200">
        <v>500</v>
      </c>
      <c r="K646" s="200">
        <v>0</v>
      </c>
      <c r="L646" s="200">
        <v>0</v>
      </c>
      <c r="M646" s="201"/>
    </row>
    <row r="647" spans="1:13" s="171" customFormat="1" ht="112.5">
      <c r="A647" s="142" t="s">
        <v>181</v>
      </c>
      <c r="B647" s="203" t="s">
        <v>1339</v>
      </c>
      <c r="C647" s="204" t="s">
        <v>372</v>
      </c>
      <c r="D647" s="81" t="s">
        <v>1340</v>
      </c>
      <c r="E647" s="78" t="s">
        <v>310</v>
      </c>
      <c r="F647" s="78" t="s">
        <v>1341</v>
      </c>
      <c r="G647" s="142" t="s">
        <v>188</v>
      </c>
      <c r="H647" s="163" t="s">
        <v>1343</v>
      </c>
      <c r="I647" s="198">
        <v>613</v>
      </c>
      <c r="J647" s="200">
        <v>500</v>
      </c>
      <c r="K647" s="200">
        <v>0</v>
      </c>
      <c r="L647" s="200">
        <v>0</v>
      </c>
      <c r="M647" s="201" t="s">
        <v>316</v>
      </c>
    </row>
    <row r="648" spans="1:13" s="171" customFormat="1" ht="56.25">
      <c r="A648" s="142" t="s">
        <v>181</v>
      </c>
      <c r="B648" s="143" t="s">
        <v>911</v>
      </c>
      <c r="C648" s="3"/>
      <c r="D648" s="81" t="s">
        <v>1119</v>
      </c>
      <c r="E648" s="78" t="s">
        <v>388</v>
      </c>
      <c r="F648" s="11" t="s">
        <v>1123</v>
      </c>
      <c r="G648" s="142"/>
      <c r="H648" s="163" t="s">
        <v>219</v>
      </c>
      <c r="I648" s="142"/>
      <c r="J648" s="145">
        <v>5309.9</v>
      </c>
      <c r="K648" s="145">
        <v>5168.2</v>
      </c>
      <c r="L648" s="145">
        <v>4986.68</v>
      </c>
      <c r="M648" s="48"/>
    </row>
    <row r="649" spans="1:13" s="171" customFormat="1" ht="112.5">
      <c r="A649" s="142" t="s">
        <v>181</v>
      </c>
      <c r="B649" s="143" t="s">
        <v>728</v>
      </c>
      <c r="C649" s="3" t="s">
        <v>1307</v>
      </c>
      <c r="D649" s="81" t="s">
        <v>1283</v>
      </c>
      <c r="E649" s="78" t="s">
        <v>310</v>
      </c>
      <c r="F649" s="78" t="s">
        <v>384</v>
      </c>
      <c r="G649" s="142" t="s">
        <v>188</v>
      </c>
      <c r="H649" s="163" t="s">
        <v>219</v>
      </c>
      <c r="I649" s="142" t="s">
        <v>129</v>
      </c>
      <c r="J649" s="145">
        <v>5309.9</v>
      </c>
      <c r="K649" s="145">
        <v>5168.2</v>
      </c>
      <c r="L649" s="145">
        <v>4986.68</v>
      </c>
      <c r="M649" s="48" t="s">
        <v>316</v>
      </c>
    </row>
    <row r="650" spans="1:13" s="164" customFormat="1" ht="45">
      <c r="A650" s="142" t="s">
        <v>181</v>
      </c>
      <c r="B650" s="143" t="s">
        <v>1006</v>
      </c>
      <c r="C650" s="169"/>
      <c r="D650" s="169"/>
      <c r="E650" s="169"/>
      <c r="F650" s="169"/>
      <c r="G650" s="142"/>
      <c r="H650" s="163" t="s">
        <v>1068</v>
      </c>
      <c r="I650" s="142"/>
      <c r="J650" s="145">
        <v>308727.69192999997</v>
      </c>
      <c r="K650" s="145">
        <v>272634.51699999999</v>
      </c>
      <c r="L650" s="145">
        <v>275167.12</v>
      </c>
      <c r="M650" s="48"/>
    </row>
    <row r="651" spans="1:13" s="171" customFormat="1" ht="45">
      <c r="A651" s="142" t="s">
        <v>181</v>
      </c>
      <c r="B651" s="143" t="s">
        <v>785</v>
      </c>
      <c r="C651" s="3"/>
      <c r="D651" s="77" t="s">
        <v>1203</v>
      </c>
      <c r="E651" s="78" t="s">
        <v>373</v>
      </c>
      <c r="F651" s="78" t="s">
        <v>338</v>
      </c>
      <c r="G651" s="142"/>
      <c r="H651" s="163" t="s">
        <v>220</v>
      </c>
      <c r="I651" s="142"/>
      <c r="J651" s="145">
        <v>5363.1980000000003</v>
      </c>
      <c r="K651" s="145">
        <v>3667.51</v>
      </c>
      <c r="L651" s="145">
        <v>4367.51</v>
      </c>
      <c r="M651" s="48"/>
    </row>
    <row r="652" spans="1:13" s="171" customFormat="1" ht="78.75">
      <c r="A652" s="142" t="s">
        <v>181</v>
      </c>
      <c r="B652" s="143" t="s">
        <v>730</v>
      </c>
      <c r="C652" s="3" t="s">
        <v>393</v>
      </c>
      <c r="D652" s="81" t="s">
        <v>1284</v>
      </c>
      <c r="E652" s="78" t="s">
        <v>310</v>
      </c>
      <c r="F652" s="78" t="s">
        <v>434</v>
      </c>
      <c r="G652" s="142" t="s">
        <v>193</v>
      </c>
      <c r="H652" s="163" t="s">
        <v>220</v>
      </c>
      <c r="I652" s="142" t="s">
        <v>131</v>
      </c>
      <c r="J652" s="145">
        <v>5363.1980000000003</v>
      </c>
      <c r="K652" s="145">
        <v>3667.51</v>
      </c>
      <c r="L652" s="145">
        <v>4367.51</v>
      </c>
      <c r="M652" s="48" t="s">
        <v>316</v>
      </c>
    </row>
    <row r="653" spans="1:13" s="171" customFormat="1" ht="45">
      <c r="A653" s="142" t="s">
        <v>181</v>
      </c>
      <c r="B653" s="143" t="s">
        <v>786</v>
      </c>
      <c r="C653" s="3"/>
      <c r="D653" s="77" t="s">
        <v>1203</v>
      </c>
      <c r="E653" s="78" t="s">
        <v>373</v>
      </c>
      <c r="F653" s="78" t="s">
        <v>338</v>
      </c>
      <c r="G653" s="142"/>
      <c r="H653" s="163" t="s">
        <v>221</v>
      </c>
      <c r="I653" s="142"/>
      <c r="J653" s="145">
        <v>9253.7000000000007</v>
      </c>
      <c r="K653" s="145">
        <v>6563.424</v>
      </c>
      <c r="L653" s="145">
        <v>7563.424</v>
      </c>
      <c r="M653" s="48"/>
    </row>
    <row r="654" spans="1:13" s="171" customFormat="1" ht="78.75">
      <c r="A654" s="142" t="s">
        <v>181</v>
      </c>
      <c r="B654" s="143" t="s">
        <v>730</v>
      </c>
      <c r="C654" s="3" t="s">
        <v>393</v>
      </c>
      <c r="D654" s="81" t="s">
        <v>1285</v>
      </c>
      <c r="E654" s="78" t="s">
        <v>310</v>
      </c>
      <c r="F654" s="78" t="s">
        <v>434</v>
      </c>
      <c r="G654" s="142" t="s">
        <v>193</v>
      </c>
      <c r="H654" s="163" t="s">
        <v>221</v>
      </c>
      <c r="I654" s="142" t="s">
        <v>131</v>
      </c>
      <c r="J654" s="145">
        <v>9253.7000000000007</v>
      </c>
      <c r="K654" s="145">
        <v>6563.424</v>
      </c>
      <c r="L654" s="145">
        <v>7563.424</v>
      </c>
      <c r="M654" s="48" t="s">
        <v>316</v>
      </c>
    </row>
    <row r="655" spans="1:13" s="171" customFormat="1" ht="45">
      <c r="A655" s="142" t="s">
        <v>181</v>
      </c>
      <c r="B655" s="143" t="s">
        <v>787</v>
      </c>
      <c r="C655" s="3"/>
      <c r="D655" s="77" t="s">
        <v>1203</v>
      </c>
      <c r="E655" s="78" t="s">
        <v>373</v>
      </c>
      <c r="F655" s="78" t="s">
        <v>338</v>
      </c>
      <c r="G655" s="142"/>
      <c r="H655" s="163" t="s">
        <v>222</v>
      </c>
      <c r="I655" s="142"/>
      <c r="J655" s="145">
        <v>8560</v>
      </c>
      <c r="K655" s="145">
        <v>6548.73</v>
      </c>
      <c r="L655" s="145">
        <v>7381.3329999999996</v>
      </c>
      <c r="M655" s="48"/>
    </row>
    <row r="656" spans="1:13" s="171" customFormat="1" ht="78.75">
      <c r="A656" s="142" t="s">
        <v>181</v>
      </c>
      <c r="B656" s="143" t="s">
        <v>730</v>
      </c>
      <c r="C656" s="3" t="s">
        <v>393</v>
      </c>
      <c r="D656" s="81" t="s">
        <v>1286</v>
      </c>
      <c r="E656" s="78" t="s">
        <v>310</v>
      </c>
      <c r="F656" s="78" t="s">
        <v>434</v>
      </c>
      <c r="G656" s="142" t="s">
        <v>193</v>
      </c>
      <c r="H656" s="163" t="s">
        <v>222</v>
      </c>
      <c r="I656" s="142" t="s">
        <v>131</v>
      </c>
      <c r="J656" s="145">
        <v>8560</v>
      </c>
      <c r="K656" s="145">
        <v>6548.73</v>
      </c>
      <c r="L656" s="145">
        <v>7381.3329999999996</v>
      </c>
      <c r="M656" s="48" t="s">
        <v>316</v>
      </c>
    </row>
    <row r="657" spans="1:13" s="171" customFormat="1" ht="45">
      <c r="A657" s="142" t="s">
        <v>181</v>
      </c>
      <c r="B657" s="143" t="s">
        <v>788</v>
      </c>
      <c r="C657" s="80"/>
      <c r="D657" s="77" t="s">
        <v>1203</v>
      </c>
      <c r="E657" s="78" t="s">
        <v>373</v>
      </c>
      <c r="F657" s="78" t="s">
        <v>338</v>
      </c>
      <c r="G657" s="142"/>
      <c r="H657" s="163" t="s">
        <v>223</v>
      </c>
      <c r="I657" s="142"/>
      <c r="J657" s="145">
        <v>8420</v>
      </c>
      <c r="K657" s="145">
        <v>6220.1750000000002</v>
      </c>
      <c r="L657" s="145">
        <v>6220.1750000000002</v>
      </c>
      <c r="M657" s="48"/>
    </row>
    <row r="658" spans="1:13" s="171" customFormat="1" ht="78.75">
      <c r="A658" s="142" t="s">
        <v>181</v>
      </c>
      <c r="B658" s="143" t="s">
        <v>730</v>
      </c>
      <c r="C658" s="80" t="s">
        <v>386</v>
      </c>
      <c r="D658" s="81" t="s">
        <v>1287</v>
      </c>
      <c r="E658" s="78" t="s">
        <v>310</v>
      </c>
      <c r="F658" s="78" t="s">
        <v>432</v>
      </c>
      <c r="G658" s="142" t="s">
        <v>188</v>
      </c>
      <c r="H658" s="163" t="s">
        <v>223</v>
      </c>
      <c r="I658" s="142" t="s">
        <v>131</v>
      </c>
      <c r="J658" s="145">
        <v>8420</v>
      </c>
      <c r="K658" s="145">
        <v>6220.1750000000002</v>
      </c>
      <c r="L658" s="145">
        <v>6220.1750000000002</v>
      </c>
      <c r="M658" s="48" t="s">
        <v>316</v>
      </c>
    </row>
    <row r="659" spans="1:13" s="171" customFormat="1" ht="45">
      <c r="A659" s="142" t="s">
        <v>181</v>
      </c>
      <c r="B659" s="143" t="s">
        <v>789</v>
      </c>
      <c r="C659" s="80"/>
      <c r="D659" s="77" t="s">
        <v>1203</v>
      </c>
      <c r="E659" s="78" t="s">
        <v>373</v>
      </c>
      <c r="F659" s="78" t="s">
        <v>338</v>
      </c>
      <c r="G659" s="142"/>
      <c r="H659" s="163" t="s">
        <v>224</v>
      </c>
      <c r="I659" s="142"/>
      <c r="J659" s="145">
        <v>9500</v>
      </c>
      <c r="K659" s="145">
        <v>6282.4459999999999</v>
      </c>
      <c r="L659" s="145">
        <v>6282.4459999999999</v>
      </c>
      <c r="M659" s="48"/>
    </row>
    <row r="660" spans="1:13" s="171" customFormat="1" ht="78.75">
      <c r="A660" s="142" t="s">
        <v>181</v>
      </c>
      <c r="B660" s="143" t="s">
        <v>730</v>
      </c>
      <c r="C660" s="80" t="s">
        <v>386</v>
      </c>
      <c r="D660" s="81" t="s">
        <v>1288</v>
      </c>
      <c r="E660" s="78" t="s">
        <v>310</v>
      </c>
      <c r="F660" s="78" t="s">
        <v>430</v>
      </c>
      <c r="G660" s="142" t="s">
        <v>188</v>
      </c>
      <c r="H660" s="163" t="s">
        <v>224</v>
      </c>
      <c r="I660" s="142" t="s">
        <v>131</v>
      </c>
      <c r="J660" s="145">
        <v>9500</v>
      </c>
      <c r="K660" s="145">
        <v>6282.4459999999999</v>
      </c>
      <c r="L660" s="145">
        <v>6282.4459999999999</v>
      </c>
      <c r="M660" s="48" t="s">
        <v>316</v>
      </c>
    </row>
    <row r="661" spans="1:13" s="171" customFormat="1" ht="45">
      <c r="A661" s="142" t="s">
        <v>181</v>
      </c>
      <c r="B661" s="143" t="s">
        <v>790</v>
      </c>
      <c r="C661" s="80"/>
      <c r="D661" s="77" t="s">
        <v>1203</v>
      </c>
      <c r="E661" s="78" t="s">
        <v>373</v>
      </c>
      <c r="F661" s="78" t="s">
        <v>338</v>
      </c>
      <c r="G661" s="142"/>
      <c r="H661" s="163" t="s">
        <v>225</v>
      </c>
      <c r="I661" s="142"/>
      <c r="J661" s="145">
        <v>4687.2158899999995</v>
      </c>
      <c r="K661" s="145">
        <v>5117.2380000000003</v>
      </c>
      <c r="L661" s="145">
        <v>5117.2380000000003</v>
      </c>
      <c r="M661" s="48"/>
    </row>
    <row r="662" spans="1:13" s="171" customFormat="1" ht="78.75">
      <c r="A662" s="142" t="s">
        <v>181</v>
      </c>
      <c r="B662" s="143" t="s">
        <v>730</v>
      </c>
      <c r="C662" s="80" t="s">
        <v>404</v>
      </c>
      <c r="D662" s="81" t="s">
        <v>1289</v>
      </c>
      <c r="E662" s="78" t="s">
        <v>310</v>
      </c>
      <c r="F662" s="78" t="s">
        <v>377</v>
      </c>
      <c r="G662" s="142" t="s">
        <v>123</v>
      </c>
      <c r="H662" s="163" t="s">
        <v>225</v>
      </c>
      <c r="I662" s="142" t="s">
        <v>131</v>
      </c>
      <c r="J662" s="145">
        <v>4687.2158899999995</v>
      </c>
      <c r="K662" s="145">
        <v>5117.2380000000003</v>
      </c>
      <c r="L662" s="145">
        <v>5117.2380000000003</v>
      </c>
      <c r="M662" s="48" t="s">
        <v>316</v>
      </c>
    </row>
    <row r="663" spans="1:13" s="171" customFormat="1" ht="90">
      <c r="A663" s="142" t="s">
        <v>181</v>
      </c>
      <c r="B663" s="143" t="s">
        <v>791</v>
      </c>
      <c r="C663" s="76"/>
      <c r="D663" s="77" t="s">
        <v>1203</v>
      </c>
      <c r="E663" s="76" t="s">
        <v>373</v>
      </c>
      <c r="F663" s="78" t="s">
        <v>338</v>
      </c>
      <c r="G663" s="142"/>
      <c r="H663" s="163" t="s">
        <v>226</v>
      </c>
      <c r="I663" s="142"/>
      <c r="J663" s="145">
        <v>1441.2239999999999</v>
      </c>
      <c r="K663" s="145">
        <v>0</v>
      </c>
      <c r="L663" s="145">
        <v>0</v>
      </c>
      <c r="M663" s="48"/>
    </row>
    <row r="664" spans="1:13" s="171" customFormat="1" ht="112.5">
      <c r="A664" s="142" t="s">
        <v>181</v>
      </c>
      <c r="B664" s="143" t="s">
        <v>724</v>
      </c>
      <c r="C664" s="76" t="s">
        <v>404</v>
      </c>
      <c r="D664" s="7" t="s">
        <v>1219</v>
      </c>
      <c r="E664" s="6" t="s">
        <v>310</v>
      </c>
      <c r="F664" s="6" t="s">
        <v>394</v>
      </c>
      <c r="G664" s="142" t="s">
        <v>123</v>
      </c>
      <c r="H664" s="163" t="s">
        <v>226</v>
      </c>
      <c r="I664" s="142" t="s">
        <v>124</v>
      </c>
      <c r="J664" s="145">
        <v>1441.2239999999999</v>
      </c>
      <c r="K664" s="145">
        <v>0</v>
      </c>
      <c r="L664" s="145">
        <v>0</v>
      </c>
      <c r="M664" s="48" t="s">
        <v>316</v>
      </c>
    </row>
    <row r="665" spans="1:13" s="171" customFormat="1" ht="101.25">
      <c r="A665" s="142" t="s">
        <v>181</v>
      </c>
      <c r="B665" s="143" t="s">
        <v>792</v>
      </c>
      <c r="C665" s="76"/>
      <c r="D665" s="77" t="s">
        <v>1203</v>
      </c>
      <c r="E665" s="6" t="s">
        <v>373</v>
      </c>
      <c r="F665" s="78" t="s">
        <v>338</v>
      </c>
      <c r="G665" s="142"/>
      <c r="H665" s="163" t="s">
        <v>227</v>
      </c>
      <c r="I665" s="142"/>
      <c r="J665" s="145">
        <v>5384.9110000000001</v>
      </c>
      <c r="K665" s="145">
        <v>5710.8280000000004</v>
      </c>
      <c r="L665" s="145">
        <v>5710.8280000000004</v>
      </c>
      <c r="M665" s="48"/>
    </row>
    <row r="666" spans="1:13" s="171" customFormat="1" ht="78.75">
      <c r="A666" s="142" t="s">
        <v>181</v>
      </c>
      <c r="B666" s="143" t="s">
        <v>730</v>
      </c>
      <c r="C666" s="80" t="s">
        <v>404</v>
      </c>
      <c r="D666" s="7" t="s">
        <v>1268</v>
      </c>
      <c r="E666" s="6" t="s">
        <v>310</v>
      </c>
      <c r="F666" s="78" t="s">
        <v>375</v>
      </c>
      <c r="G666" s="142" t="s">
        <v>123</v>
      </c>
      <c r="H666" s="163" t="s">
        <v>227</v>
      </c>
      <c r="I666" s="142" t="s">
        <v>131</v>
      </c>
      <c r="J666" s="145">
        <v>5384.9110000000001</v>
      </c>
      <c r="K666" s="145">
        <v>5710.8280000000004</v>
      </c>
      <c r="L666" s="145">
        <v>5710.8280000000004</v>
      </c>
      <c r="M666" s="48" t="s">
        <v>308</v>
      </c>
    </row>
    <row r="667" spans="1:13" s="171" customFormat="1" ht="146.25">
      <c r="A667" s="142" t="s">
        <v>181</v>
      </c>
      <c r="B667" s="143" t="s">
        <v>793</v>
      </c>
      <c r="C667" s="76"/>
      <c r="D667" s="77" t="s">
        <v>1203</v>
      </c>
      <c r="E667" s="76" t="s">
        <v>373</v>
      </c>
      <c r="F667" s="78" t="s">
        <v>338</v>
      </c>
      <c r="G667" s="142"/>
      <c r="H667" s="163" t="s">
        <v>228</v>
      </c>
      <c r="I667" s="142"/>
      <c r="J667" s="145">
        <v>1681.4280000000001</v>
      </c>
      <c r="K667" s="145">
        <v>0</v>
      </c>
      <c r="L667" s="145">
        <v>0</v>
      </c>
      <c r="M667" s="48"/>
    </row>
    <row r="668" spans="1:13" s="171" customFormat="1" ht="112.5">
      <c r="A668" s="142" t="s">
        <v>181</v>
      </c>
      <c r="B668" s="143" t="s">
        <v>724</v>
      </c>
      <c r="C668" s="76" t="s">
        <v>404</v>
      </c>
      <c r="D668" s="7" t="s">
        <v>1219</v>
      </c>
      <c r="E668" s="6" t="s">
        <v>310</v>
      </c>
      <c r="F668" s="6" t="s">
        <v>394</v>
      </c>
      <c r="G668" s="142" t="s">
        <v>123</v>
      </c>
      <c r="H668" s="163" t="s">
        <v>228</v>
      </c>
      <c r="I668" s="142" t="s">
        <v>124</v>
      </c>
      <c r="J668" s="145">
        <v>1681.4280000000001</v>
      </c>
      <c r="K668" s="145">
        <v>0</v>
      </c>
      <c r="L668" s="145">
        <v>0</v>
      </c>
      <c r="M668" s="48" t="s">
        <v>308</v>
      </c>
    </row>
    <row r="669" spans="1:13" s="171" customFormat="1" ht="67.5">
      <c r="A669" s="142" t="s">
        <v>181</v>
      </c>
      <c r="B669" s="143" t="s">
        <v>794</v>
      </c>
      <c r="C669" s="3"/>
      <c r="D669" s="77" t="s">
        <v>1203</v>
      </c>
      <c r="E669" s="6" t="s">
        <v>373</v>
      </c>
      <c r="F669" s="78" t="s">
        <v>338</v>
      </c>
      <c r="G669" s="142"/>
      <c r="H669" s="163" t="s">
        <v>229</v>
      </c>
      <c r="I669" s="142"/>
      <c r="J669" s="145">
        <v>5940.6949999999997</v>
      </c>
      <c r="K669" s="145">
        <v>5940.6949999999997</v>
      </c>
      <c r="L669" s="145">
        <v>5940.6949999999997</v>
      </c>
      <c r="M669" s="48"/>
    </row>
    <row r="670" spans="1:13" s="171" customFormat="1" ht="78.75">
      <c r="A670" s="142" t="s">
        <v>181</v>
      </c>
      <c r="B670" s="143" t="s">
        <v>730</v>
      </c>
      <c r="C670" s="3" t="s">
        <v>393</v>
      </c>
      <c r="D670" s="7" t="s">
        <v>1268</v>
      </c>
      <c r="E670" s="6" t="s">
        <v>310</v>
      </c>
      <c r="F670" s="78" t="s">
        <v>375</v>
      </c>
      <c r="G670" s="142" t="s">
        <v>193</v>
      </c>
      <c r="H670" s="163" t="s">
        <v>229</v>
      </c>
      <c r="I670" s="142" t="s">
        <v>131</v>
      </c>
      <c r="J670" s="145">
        <v>5940.6949999999997</v>
      </c>
      <c r="K670" s="145">
        <v>5940.6949999999997</v>
      </c>
      <c r="L670" s="145">
        <v>5940.6949999999997</v>
      </c>
      <c r="M670" s="48" t="s">
        <v>308</v>
      </c>
    </row>
    <row r="671" spans="1:13" s="171" customFormat="1" ht="67.5">
      <c r="A671" s="142" t="s">
        <v>181</v>
      </c>
      <c r="B671" s="143" t="s">
        <v>795</v>
      </c>
      <c r="C671" s="3"/>
      <c r="D671" s="77" t="s">
        <v>1203</v>
      </c>
      <c r="E671" s="6" t="s">
        <v>373</v>
      </c>
      <c r="F671" s="78" t="s">
        <v>338</v>
      </c>
      <c r="G671" s="142"/>
      <c r="H671" s="163" t="s">
        <v>230</v>
      </c>
      <c r="I671" s="142"/>
      <c r="J671" s="145">
        <v>13516.748</v>
      </c>
      <c r="K671" s="145">
        <v>13516.748</v>
      </c>
      <c r="L671" s="145">
        <v>13516.748</v>
      </c>
      <c r="M671" s="48"/>
    </row>
    <row r="672" spans="1:13" s="171" customFormat="1" ht="78.75">
      <c r="A672" s="142" t="s">
        <v>181</v>
      </c>
      <c r="B672" s="143" t="s">
        <v>730</v>
      </c>
      <c r="C672" s="3" t="s">
        <v>393</v>
      </c>
      <c r="D672" s="7" t="s">
        <v>1268</v>
      </c>
      <c r="E672" s="6" t="s">
        <v>310</v>
      </c>
      <c r="F672" s="78" t="s">
        <v>375</v>
      </c>
      <c r="G672" s="142" t="s">
        <v>193</v>
      </c>
      <c r="H672" s="163" t="s">
        <v>230</v>
      </c>
      <c r="I672" s="142" t="s">
        <v>131</v>
      </c>
      <c r="J672" s="145">
        <v>13516.748</v>
      </c>
      <c r="K672" s="145">
        <v>13516.748</v>
      </c>
      <c r="L672" s="145">
        <v>13516.748</v>
      </c>
      <c r="M672" s="48" t="s">
        <v>308</v>
      </c>
    </row>
    <row r="673" spans="1:13" s="171" customFormat="1" ht="67.5">
      <c r="A673" s="142" t="s">
        <v>181</v>
      </c>
      <c r="B673" s="143" t="s">
        <v>796</v>
      </c>
      <c r="C673" s="3"/>
      <c r="D673" s="77" t="s">
        <v>1203</v>
      </c>
      <c r="E673" s="6" t="s">
        <v>373</v>
      </c>
      <c r="F673" s="78" t="s">
        <v>338</v>
      </c>
      <c r="G673" s="142"/>
      <c r="H673" s="163" t="s">
        <v>231</v>
      </c>
      <c r="I673" s="142"/>
      <c r="J673" s="145">
        <v>6632.16</v>
      </c>
      <c r="K673" s="145">
        <v>6632.16</v>
      </c>
      <c r="L673" s="145">
        <v>6632.16</v>
      </c>
      <c r="M673" s="48"/>
    </row>
    <row r="674" spans="1:13" s="171" customFormat="1" ht="78.75">
      <c r="A674" s="142" t="s">
        <v>181</v>
      </c>
      <c r="B674" s="143" t="s">
        <v>730</v>
      </c>
      <c r="C674" s="3" t="s">
        <v>393</v>
      </c>
      <c r="D674" s="7" t="s">
        <v>1268</v>
      </c>
      <c r="E674" s="6" t="s">
        <v>310</v>
      </c>
      <c r="F674" s="78" t="s">
        <v>375</v>
      </c>
      <c r="G674" s="142" t="s">
        <v>193</v>
      </c>
      <c r="H674" s="163" t="s">
        <v>231</v>
      </c>
      <c r="I674" s="142" t="s">
        <v>131</v>
      </c>
      <c r="J674" s="145">
        <v>6632.16</v>
      </c>
      <c r="K674" s="145">
        <v>6632.16</v>
      </c>
      <c r="L674" s="145">
        <v>6632.16</v>
      </c>
      <c r="M674" s="48" t="s">
        <v>308</v>
      </c>
    </row>
    <row r="675" spans="1:13" s="171" customFormat="1" ht="67.5">
      <c r="A675" s="142" t="s">
        <v>181</v>
      </c>
      <c r="B675" s="143" t="s">
        <v>797</v>
      </c>
      <c r="C675" s="80"/>
      <c r="D675" s="77" t="s">
        <v>1203</v>
      </c>
      <c r="E675" s="6" t="s">
        <v>373</v>
      </c>
      <c r="F675" s="78" t="s">
        <v>338</v>
      </c>
      <c r="G675" s="142"/>
      <c r="H675" s="163" t="s">
        <v>232</v>
      </c>
      <c r="I675" s="142"/>
      <c r="J675" s="145">
        <v>3243.9879999999998</v>
      </c>
      <c r="K675" s="145">
        <v>3243.9879999999998</v>
      </c>
      <c r="L675" s="145">
        <v>3243.9879999999998</v>
      </c>
      <c r="M675" s="48"/>
    </row>
    <row r="676" spans="1:13" s="171" customFormat="1" ht="78.75">
      <c r="A676" s="142" t="s">
        <v>181</v>
      </c>
      <c r="B676" s="143" t="s">
        <v>730</v>
      </c>
      <c r="C676" s="80" t="s">
        <v>404</v>
      </c>
      <c r="D676" s="7" t="s">
        <v>1268</v>
      </c>
      <c r="E676" s="6" t="s">
        <v>310</v>
      </c>
      <c r="F676" s="78" t="s">
        <v>375</v>
      </c>
      <c r="G676" s="142" t="s">
        <v>123</v>
      </c>
      <c r="H676" s="163" t="s">
        <v>232</v>
      </c>
      <c r="I676" s="142" t="s">
        <v>131</v>
      </c>
      <c r="J676" s="145">
        <v>3243.9879999999998</v>
      </c>
      <c r="K676" s="145">
        <v>3243.9879999999998</v>
      </c>
      <c r="L676" s="145">
        <v>3243.9879999999998</v>
      </c>
      <c r="M676" s="48" t="s">
        <v>308</v>
      </c>
    </row>
    <row r="677" spans="1:13" s="171" customFormat="1" ht="112.5">
      <c r="A677" s="142" t="s">
        <v>181</v>
      </c>
      <c r="B677" s="143" t="s">
        <v>798</v>
      </c>
      <c r="C677" s="76"/>
      <c r="D677" s="77" t="s">
        <v>1203</v>
      </c>
      <c r="E677" s="76" t="s">
        <v>373</v>
      </c>
      <c r="F677" s="78" t="s">
        <v>338</v>
      </c>
      <c r="G677" s="142"/>
      <c r="H677" s="163" t="s">
        <v>233</v>
      </c>
      <c r="I677" s="142"/>
      <c r="J677" s="145">
        <v>880.74800000000005</v>
      </c>
      <c r="K677" s="145">
        <v>0</v>
      </c>
      <c r="L677" s="145">
        <v>0</v>
      </c>
      <c r="M677" s="48"/>
    </row>
    <row r="678" spans="1:13" s="171" customFormat="1" ht="112.5">
      <c r="A678" s="142" t="s">
        <v>181</v>
      </c>
      <c r="B678" s="143" t="s">
        <v>724</v>
      </c>
      <c r="C678" s="76" t="s">
        <v>404</v>
      </c>
      <c r="D678" s="7" t="s">
        <v>1219</v>
      </c>
      <c r="E678" s="6" t="s">
        <v>310</v>
      </c>
      <c r="F678" s="6" t="s">
        <v>394</v>
      </c>
      <c r="G678" s="142" t="s">
        <v>123</v>
      </c>
      <c r="H678" s="163" t="s">
        <v>233</v>
      </c>
      <c r="I678" s="142" t="s">
        <v>124</v>
      </c>
      <c r="J678" s="145">
        <v>880.74800000000005</v>
      </c>
      <c r="K678" s="145">
        <v>0</v>
      </c>
      <c r="L678" s="145">
        <v>0</v>
      </c>
      <c r="M678" s="48" t="s">
        <v>308</v>
      </c>
    </row>
    <row r="679" spans="1:13" s="171" customFormat="1" ht="90">
      <c r="A679" s="142" t="s">
        <v>181</v>
      </c>
      <c r="B679" s="143" t="s">
        <v>799</v>
      </c>
      <c r="C679" s="3"/>
      <c r="D679" s="77" t="s">
        <v>1203</v>
      </c>
      <c r="E679" s="11" t="s">
        <v>373</v>
      </c>
      <c r="F679" s="78" t="s">
        <v>338</v>
      </c>
      <c r="G679" s="142"/>
      <c r="H679" s="163" t="s">
        <v>234</v>
      </c>
      <c r="I679" s="142"/>
      <c r="J679" s="145">
        <v>198</v>
      </c>
      <c r="K679" s="145">
        <v>198</v>
      </c>
      <c r="L679" s="145">
        <v>198</v>
      </c>
      <c r="M679" s="48"/>
    </row>
    <row r="680" spans="1:13" s="171" customFormat="1" ht="90">
      <c r="A680" s="142" t="s">
        <v>181</v>
      </c>
      <c r="B680" s="143" t="s">
        <v>758</v>
      </c>
      <c r="C680" s="3" t="s">
        <v>422</v>
      </c>
      <c r="D680" s="7" t="s">
        <v>443</v>
      </c>
      <c r="E680" s="11" t="s">
        <v>310</v>
      </c>
      <c r="F680" s="6" t="s">
        <v>442</v>
      </c>
      <c r="G680" s="142" t="s">
        <v>198</v>
      </c>
      <c r="H680" s="163" t="s">
        <v>234</v>
      </c>
      <c r="I680" s="142" t="s">
        <v>163</v>
      </c>
      <c r="J680" s="145">
        <v>198</v>
      </c>
      <c r="K680" s="145">
        <v>198</v>
      </c>
      <c r="L680" s="145">
        <v>198</v>
      </c>
      <c r="M680" s="48" t="s">
        <v>316</v>
      </c>
    </row>
    <row r="681" spans="1:13" s="171" customFormat="1" ht="78.75">
      <c r="A681" s="142" t="s">
        <v>181</v>
      </c>
      <c r="B681" s="143" t="s">
        <v>800</v>
      </c>
      <c r="C681" s="3"/>
      <c r="D681" s="77" t="s">
        <v>1203</v>
      </c>
      <c r="E681" s="11" t="s">
        <v>373</v>
      </c>
      <c r="F681" s="78" t="s">
        <v>338</v>
      </c>
      <c r="G681" s="142"/>
      <c r="H681" s="163" t="s">
        <v>235</v>
      </c>
      <c r="I681" s="142"/>
      <c r="J681" s="145">
        <v>299.39999999999998</v>
      </c>
      <c r="K681" s="145">
        <v>250</v>
      </c>
      <c r="L681" s="145">
        <v>250</v>
      </c>
      <c r="M681" s="48"/>
    </row>
    <row r="682" spans="1:13" s="171" customFormat="1" ht="56.25">
      <c r="A682" s="142" t="s">
        <v>181</v>
      </c>
      <c r="B682" s="143" t="s">
        <v>639</v>
      </c>
      <c r="C682" s="3" t="s">
        <v>422</v>
      </c>
      <c r="D682" s="14" t="s">
        <v>1178</v>
      </c>
      <c r="E682" s="11" t="s">
        <v>310</v>
      </c>
      <c r="F682" s="11" t="s">
        <v>1179</v>
      </c>
      <c r="G682" s="142" t="s">
        <v>198</v>
      </c>
      <c r="H682" s="163" t="s">
        <v>235</v>
      </c>
      <c r="I682" s="142" t="s">
        <v>3</v>
      </c>
      <c r="J682" s="145">
        <v>299.39999999999998</v>
      </c>
      <c r="K682" s="145">
        <v>250</v>
      </c>
      <c r="L682" s="145">
        <v>250</v>
      </c>
      <c r="M682" s="48" t="s">
        <v>316</v>
      </c>
    </row>
    <row r="683" spans="1:13" s="171" customFormat="1" ht="45">
      <c r="A683" s="142" t="s">
        <v>181</v>
      </c>
      <c r="B683" s="143" t="s">
        <v>801</v>
      </c>
      <c r="C683" s="3"/>
      <c r="D683" s="77" t="s">
        <v>1203</v>
      </c>
      <c r="E683" s="11" t="s">
        <v>373</v>
      </c>
      <c r="F683" s="78" t="s">
        <v>338</v>
      </c>
      <c r="G683" s="142"/>
      <c r="H683" s="163" t="s">
        <v>236</v>
      </c>
      <c r="I683" s="142"/>
      <c r="J683" s="145">
        <v>53.6</v>
      </c>
      <c r="K683" s="145">
        <v>50</v>
      </c>
      <c r="L683" s="145">
        <v>50</v>
      </c>
      <c r="M683" s="48"/>
    </row>
    <row r="684" spans="1:13" s="171" customFormat="1" ht="78.75">
      <c r="A684" s="142" t="s">
        <v>181</v>
      </c>
      <c r="B684" s="143" t="s">
        <v>872</v>
      </c>
      <c r="C684" s="3" t="s">
        <v>422</v>
      </c>
      <c r="D684" s="14" t="s">
        <v>1237</v>
      </c>
      <c r="E684" s="11" t="s">
        <v>310</v>
      </c>
      <c r="F684" s="11" t="s">
        <v>1166</v>
      </c>
      <c r="G684" s="142" t="s">
        <v>198</v>
      </c>
      <c r="H684" s="163" t="s">
        <v>236</v>
      </c>
      <c r="I684" s="142" t="s">
        <v>920</v>
      </c>
      <c r="J684" s="145">
        <v>53.6</v>
      </c>
      <c r="K684" s="145">
        <v>50</v>
      </c>
      <c r="L684" s="145">
        <v>50</v>
      </c>
      <c r="M684" s="48" t="s">
        <v>308</v>
      </c>
    </row>
    <row r="685" spans="1:13" s="171" customFormat="1" ht="78.75">
      <c r="A685" s="142" t="s">
        <v>181</v>
      </c>
      <c r="B685" s="143" t="s">
        <v>802</v>
      </c>
      <c r="C685" s="3"/>
      <c r="D685" s="77" t="s">
        <v>1203</v>
      </c>
      <c r="E685" s="78" t="s">
        <v>373</v>
      </c>
      <c r="F685" s="78" t="s">
        <v>338</v>
      </c>
      <c r="G685" s="142"/>
      <c r="H685" s="163" t="s">
        <v>237</v>
      </c>
      <c r="I685" s="142"/>
      <c r="J685" s="145">
        <v>36.94</v>
      </c>
      <c r="K685" s="145">
        <v>36.94</v>
      </c>
      <c r="L685" s="145">
        <v>36.94</v>
      </c>
      <c r="M685" s="48"/>
    </row>
    <row r="686" spans="1:13" s="171" customFormat="1" ht="78.75">
      <c r="A686" s="142" t="s">
        <v>181</v>
      </c>
      <c r="B686" s="143" t="s">
        <v>728</v>
      </c>
      <c r="C686" s="3" t="s">
        <v>393</v>
      </c>
      <c r="D686" s="81" t="s">
        <v>1214</v>
      </c>
      <c r="E686" s="78" t="s">
        <v>310</v>
      </c>
      <c r="F686" s="78" t="s">
        <v>379</v>
      </c>
      <c r="G686" s="142" t="s">
        <v>193</v>
      </c>
      <c r="H686" s="163" t="s">
        <v>237</v>
      </c>
      <c r="I686" s="142" t="s">
        <v>129</v>
      </c>
      <c r="J686" s="145">
        <v>36.94</v>
      </c>
      <c r="K686" s="145">
        <v>36.94</v>
      </c>
      <c r="L686" s="145">
        <v>36.94</v>
      </c>
      <c r="M686" s="48" t="s">
        <v>316</v>
      </c>
    </row>
    <row r="687" spans="1:13" s="171" customFormat="1" ht="78.75">
      <c r="A687" s="142" t="s">
        <v>181</v>
      </c>
      <c r="B687" s="143" t="s">
        <v>803</v>
      </c>
      <c r="C687" s="3"/>
      <c r="D687" s="77" t="s">
        <v>1203</v>
      </c>
      <c r="E687" s="78" t="s">
        <v>373</v>
      </c>
      <c r="F687" s="78" t="s">
        <v>338</v>
      </c>
      <c r="G687" s="142"/>
      <c r="H687" s="163" t="s">
        <v>238</v>
      </c>
      <c r="I687" s="142"/>
      <c r="J687" s="145">
        <v>40</v>
      </c>
      <c r="K687" s="145">
        <v>40</v>
      </c>
      <c r="L687" s="145">
        <v>40</v>
      </c>
      <c r="M687" s="48"/>
    </row>
    <row r="688" spans="1:13" s="171" customFormat="1" ht="78.75">
      <c r="A688" s="142" t="s">
        <v>181</v>
      </c>
      <c r="B688" s="143" t="s">
        <v>728</v>
      </c>
      <c r="C688" s="3" t="s">
        <v>393</v>
      </c>
      <c r="D688" s="81" t="s">
        <v>1214</v>
      </c>
      <c r="E688" s="78" t="s">
        <v>310</v>
      </c>
      <c r="F688" s="78" t="s">
        <v>379</v>
      </c>
      <c r="G688" s="142" t="s">
        <v>193</v>
      </c>
      <c r="H688" s="163" t="s">
        <v>238</v>
      </c>
      <c r="I688" s="142" t="s">
        <v>129</v>
      </c>
      <c r="J688" s="145">
        <v>40</v>
      </c>
      <c r="K688" s="145">
        <v>40</v>
      </c>
      <c r="L688" s="145">
        <v>40</v>
      </c>
      <c r="M688" s="48" t="s">
        <v>316</v>
      </c>
    </row>
    <row r="689" spans="1:13" s="171" customFormat="1" ht="78.75">
      <c r="A689" s="142" t="s">
        <v>181</v>
      </c>
      <c r="B689" s="143" t="s">
        <v>804</v>
      </c>
      <c r="C689" s="3"/>
      <c r="D689" s="77" t="s">
        <v>1203</v>
      </c>
      <c r="E689" s="78" t="s">
        <v>373</v>
      </c>
      <c r="F689" s="78" t="s">
        <v>338</v>
      </c>
      <c r="G689" s="142"/>
      <c r="H689" s="163" t="s">
        <v>239</v>
      </c>
      <c r="I689" s="142"/>
      <c r="J689" s="145">
        <v>35.64</v>
      </c>
      <c r="K689" s="145">
        <v>32.4</v>
      </c>
      <c r="L689" s="145">
        <v>32.4</v>
      </c>
      <c r="M689" s="48"/>
    </row>
    <row r="690" spans="1:13" s="171" customFormat="1" ht="78.75">
      <c r="A690" s="142" t="s">
        <v>181</v>
      </c>
      <c r="B690" s="143" t="s">
        <v>728</v>
      </c>
      <c r="C690" s="3" t="s">
        <v>393</v>
      </c>
      <c r="D690" s="81" t="s">
        <v>1214</v>
      </c>
      <c r="E690" s="78" t="s">
        <v>310</v>
      </c>
      <c r="F690" s="78" t="s">
        <v>379</v>
      </c>
      <c r="G690" s="142" t="s">
        <v>193</v>
      </c>
      <c r="H690" s="163" t="s">
        <v>239</v>
      </c>
      <c r="I690" s="142" t="s">
        <v>129</v>
      </c>
      <c r="J690" s="145">
        <v>35.64</v>
      </c>
      <c r="K690" s="145">
        <v>32.4</v>
      </c>
      <c r="L690" s="145">
        <v>32.4</v>
      </c>
      <c r="M690" s="48" t="s">
        <v>316</v>
      </c>
    </row>
    <row r="691" spans="1:13" s="171" customFormat="1" ht="78.75">
      <c r="A691" s="142" t="s">
        <v>181</v>
      </c>
      <c r="B691" s="143" t="s">
        <v>805</v>
      </c>
      <c r="C691" s="3"/>
      <c r="D691" s="77" t="s">
        <v>1203</v>
      </c>
      <c r="E691" s="78" t="s">
        <v>373</v>
      </c>
      <c r="F691" s="78" t="s">
        <v>338</v>
      </c>
      <c r="G691" s="142"/>
      <c r="H691" s="163" t="s">
        <v>240</v>
      </c>
      <c r="I691" s="142"/>
      <c r="J691" s="145">
        <v>39.116</v>
      </c>
      <c r="K691" s="145">
        <v>35.56</v>
      </c>
      <c r="L691" s="145">
        <v>35.56</v>
      </c>
      <c r="M691" s="48"/>
    </row>
    <row r="692" spans="1:13" s="171" customFormat="1" ht="78.75">
      <c r="A692" s="142" t="s">
        <v>181</v>
      </c>
      <c r="B692" s="143" t="s">
        <v>728</v>
      </c>
      <c r="C692" s="3" t="s">
        <v>386</v>
      </c>
      <c r="D692" s="81" t="s">
        <v>1214</v>
      </c>
      <c r="E692" s="78" t="s">
        <v>310</v>
      </c>
      <c r="F692" s="78" t="s">
        <v>379</v>
      </c>
      <c r="G692" s="142" t="s">
        <v>188</v>
      </c>
      <c r="H692" s="163" t="s">
        <v>240</v>
      </c>
      <c r="I692" s="142" t="s">
        <v>129</v>
      </c>
      <c r="J692" s="145">
        <v>39.116</v>
      </c>
      <c r="K692" s="145">
        <v>35.56</v>
      </c>
      <c r="L692" s="145">
        <v>35.56</v>
      </c>
      <c r="M692" s="48" t="s">
        <v>316</v>
      </c>
    </row>
    <row r="693" spans="1:13" s="171" customFormat="1" ht="78.75">
      <c r="A693" s="142" t="s">
        <v>181</v>
      </c>
      <c r="B693" s="143" t="s">
        <v>806</v>
      </c>
      <c r="C693" s="3"/>
      <c r="D693" s="77" t="s">
        <v>1203</v>
      </c>
      <c r="E693" s="78" t="s">
        <v>373</v>
      </c>
      <c r="F693" s="78" t="s">
        <v>338</v>
      </c>
      <c r="G693" s="142"/>
      <c r="H693" s="163" t="s">
        <v>241</v>
      </c>
      <c r="I693" s="142"/>
      <c r="J693" s="145">
        <v>40</v>
      </c>
      <c r="K693" s="145">
        <v>40</v>
      </c>
      <c r="L693" s="145">
        <v>40</v>
      </c>
      <c r="M693" s="48"/>
    </row>
    <row r="694" spans="1:13" s="171" customFormat="1" ht="78.75">
      <c r="A694" s="142" t="s">
        <v>181</v>
      </c>
      <c r="B694" s="143" t="s">
        <v>728</v>
      </c>
      <c r="C694" s="3" t="s">
        <v>386</v>
      </c>
      <c r="D694" s="81" t="s">
        <v>1214</v>
      </c>
      <c r="E694" s="78" t="s">
        <v>310</v>
      </c>
      <c r="F694" s="78" t="s">
        <v>379</v>
      </c>
      <c r="G694" s="142" t="s">
        <v>188</v>
      </c>
      <c r="H694" s="163" t="s">
        <v>241</v>
      </c>
      <c r="I694" s="142" t="s">
        <v>129</v>
      </c>
      <c r="J694" s="145">
        <v>40</v>
      </c>
      <c r="K694" s="145">
        <v>40</v>
      </c>
      <c r="L694" s="145">
        <v>40</v>
      </c>
      <c r="M694" s="48" t="s">
        <v>316</v>
      </c>
    </row>
    <row r="695" spans="1:13" s="171" customFormat="1" ht="78.75">
      <c r="A695" s="142" t="s">
        <v>181</v>
      </c>
      <c r="B695" s="143" t="s">
        <v>807</v>
      </c>
      <c r="C695" s="80"/>
      <c r="D695" s="77" t="s">
        <v>1203</v>
      </c>
      <c r="E695" s="78" t="s">
        <v>373</v>
      </c>
      <c r="F695" s="78" t="s">
        <v>338</v>
      </c>
      <c r="G695" s="142"/>
      <c r="H695" s="163" t="s">
        <v>242</v>
      </c>
      <c r="I695" s="142"/>
      <c r="J695" s="145">
        <v>34.54</v>
      </c>
      <c r="K695" s="145">
        <v>30.48</v>
      </c>
      <c r="L695" s="145">
        <v>30.48</v>
      </c>
      <c r="M695" s="48"/>
    </row>
    <row r="696" spans="1:13" s="171" customFormat="1" ht="78.75">
      <c r="A696" s="142" t="s">
        <v>181</v>
      </c>
      <c r="B696" s="143" t="s">
        <v>728</v>
      </c>
      <c r="C696" s="80" t="s">
        <v>404</v>
      </c>
      <c r="D696" s="81" t="s">
        <v>1214</v>
      </c>
      <c r="E696" s="78" t="s">
        <v>310</v>
      </c>
      <c r="F696" s="78" t="s">
        <v>379</v>
      </c>
      <c r="G696" s="142" t="s">
        <v>123</v>
      </c>
      <c r="H696" s="163" t="s">
        <v>242</v>
      </c>
      <c r="I696" s="142" t="s">
        <v>129</v>
      </c>
      <c r="J696" s="145">
        <v>34.54</v>
      </c>
      <c r="K696" s="145">
        <v>30.48</v>
      </c>
      <c r="L696" s="145">
        <v>30.48</v>
      </c>
      <c r="M696" s="48" t="s">
        <v>316</v>
      </c>
    </row>
    <row r="697" spans="1:13" s="171" customFormat="1" ht="56.25">
      <c r="A697" s="142" t="s">
        <v>181</v>
      </c>
      <c r="B697" s="143" t="s">
        <v>986</v>
      </c>
      <c r="C697" s="3"/>
      <c r="D697" s="77" t="s">
        <v>1203</v>
      </c>
      <c r="E697" s="78" t="s">
        <v>373</v>
      </c>
      <c r="F697" s="78" t="s">
        <v>338</v>
      </c>
      <c r="G697" s="142"/>
      <c r="H697" s="163" t="s">
        <v>919</v>
      </c>
      <c r="I697" s="142"/>
      <c r="J697" s="145">
        <v>5396.3527999999997</v>
      </c>
      <c r="K697" s="145">
        <v>0</v>
      </c>
      <c r="L697" s="145">
        <v>0</v>
      </c>
      <c r="M697" s="48"/>
    </row>
    <row r="698" spans="1:13" s="171" customFormat="1" ht="33.75">
      <c r="A698" s="142" t="s">
        <v>181</v>
      </c>
      <c r="B698" s="143" t="s">
        <v>728</v>
      </c>
      <c r="C698" s="80" t="s">
        <v>386</v>
      </c>
      <c r="D698" s="81" t="s">
        <v>1288</v>
      </c>
      <c r="E698" s="78" t="s">
        <v>310</v>
      </c>
      <c r="F698" s="78" t="s">
        <v>430</v>
      </c>
      <c r="G698" s="142" t="s">
        <v>188</v>
      </c>
      <c r="H698" s="163" t="s">
        <v>919</v>
      </c>
      <c r="I698" s="142" t="s">
        <v>129</v>
      </c>
      <c r="J698" s="145">
        <v>5396.3527999999997</v>
      </c>
      <c r="K698" s="145">
        <v>0</v>
      </c>
      <c r="L698" s="145">
        <v>0</v>
      </c>
      <c r="M698" s="48" t="s">
        <v>316</v>
      </c>
    </row>
    <row r="699" spans="1:13" s="171" customFormat="1" ht="123.75">
      <c r="A699" s="142" t="s">
        <v>181</v>
      </c>
      <c r="B699" s="143" t="s">
        <v>808</v>
      </c>
      <c r="C699" s="3"/>
      <c r="D699" s="81" t="s">
        <v>1224</v>
      </c>
      <c r="E699" s="78" t="s">
        <v>310</v>
      </c>
      <c r="F699" s="78" t="s">
        <v>381</v>
      </c>
      <c r="G699" s="142"/>
      <c r="H699" s="163" t="s">
        <v>243</v>
      </c>
      <c r="I699" s="142"/>
      <c r="J699" s="145">
        <v>703.67</v>
      </c>
      <c r="K699" s="145">
        <v>703.67</v>
      </c>
      <c r="L699" s="145">
        <v>703.67</v>
      </c>
      <c r="M699" s="48"/>
    </row>
    <row r="700" spans="1:13" s="171" customFormat="1" ht="78.75">
      <c r="A700" s="142" t="s">
        <v>181</v>
      </c>
      <c r="B700" s="143" t="s">
        <v>728</v>
      </c>
      <c r="C700" s="3" t="s">
        <v>393</v>
      </c>
      <c r="D700" s="81" t="s">
        <v>1214</v>
      </c>
      <c r="E700" s="78" t="s">
        <v>310</v>
      </c>
      <c r="F700" s="78" t="s">
        <v>379</v>
      </c>
      <c r="G700" s="142" t="s">
        <v>193</v>
      </c>
      <c r="H700" s="163" t="s">
        <v>243</v>
      </c>
      <c r="I700" s="142" t="s">
        <v>129</v>
      </c>
      <c r="J700" s="145">
        <v>703.67</v>
      </c>
      <c r="K700" s="145">
        <v>703.67</v>
      </c>
      <c r="L700" s="145">
        <v>703.67</v>
      </c>
      <c r="M700" s="48" t="s">
        <v>316</v>
      </c>
    </row>
    <row r="701" spans="1:13" s="171" customFormat="1" ht="123.75">
      <c r="A701" s="142" t="s">
        <v>181</v>
      </c>
      <c r="B701" s="143" t="s">
        <v>809</v>
      </c>
      <c r="C701" s="3"/>
      <c r="D701" s="81" t="s">
        <v>1224</v>
      </c>
      <c r="E701" s="78" t="s">
        <v>310</v>
      </c>
      <c r="F701" s="78" t="s">
        <v>381</v>
      </c>
      <c r="G701" s="142"/>
      <c r="H701" s="163" t="s">
        <v>244</v>
      </c>
      <c r="I701" s="142"/>
      <c r="J701" s="145">
        <v>653.59</v>
      </c>
      <c r="K701" s="145">
        <v>653.69000000000005</v>
      </c>
      <c r="L701" s="145">
        <v>653.69000000000005</v>
      </c>
      <c r="M701" s="48"/>
    </row>
    <row r="702" spans="1:13" s="171" customFormat="1" ht="78.75">
      <c r="A702" s="142" t="s">
        <v>181</v>
      </c>
      <c r="B702" s="143" t="s">
        <v>728</v>
      </c>
      <c r="C702" s="3" t="s">
        <v>386</v>
      </c>
      <c r="D702" s="81" t="s">
        <v>1214</v>
      </c>
      <c r="E702" s="78" t="s">
        <v>310</v>
      </c>
      <c r="F702" s="78" t="s">
        <v>379</v>
      </c>
      <c r="G702" s="142" t="s">
        <v>188</v>
      </c>
      <c r="H702" s="163" t="s">
        <v>244</v>
      </c>
      <c r="I702" s="142" t="s">
        <v>129</v>
      </c>
      <c r="J702" s="145">
        <v>653.59</v>
      </c>
      <c r="K702" s="145">
        <v>653.69000000000005</v>
      </c>
      <c r="L702" s="145">
        <v>653.69000000000005</v>
      </c>
      <c r="M702" s="48" t="s">
        <v>316</v>
      </c>
    </row>
    <row r="703" spans="1:13" s="171" customFormat="1" ht="123.75">
      <c r="A703" s="142" t="s">
        <v>181</v>
      </c>
      <c r="B703" s="143" t="s">
        <v>810</v>
      </c>
      <c r="C703" s="3"/>
      <c r="D703" s="81" t="s">
        <v>1224</v>
      </c>
      <c r="E703" s="78" t="s">
        <v>310</v>
      </c>
      <c r="F703" s="78" t="s">
        <v>381</v>
      </c>
      <c r="G703" s="142"/>
      <c r="H703" s="163" t="s">
        <v>245</v>
      </c>
      <c r="I703" s="142"/>
      <c r="J703" s="145">
        <v>2401</v>
      </c>
      <c r="K703" s="145">
        <v>2401</v>
      </c>
      <c r="L703" s="145">
        <v>2401</v>
      </c>
      <c r="M703" s="48"/>
    </row>
    <row r="704" spans="1:13" s="171" customFormat="1" ht="78.75">
      <c r="A704" s="142" t="s">
        <v>181</v>
      </c>
      <c r="B704" s="143" t="s">
        <v>728</v>
      </c>
      <c r="C704" s="80" t="s">
        <v>386</v>
      </c>
      <c r="D704" s="81" t="s">
        <v>1214</v>
      </c>
      <c r="E704" s="78" t="s">
        <v>310</v>
      </c>
      <c r="F704" s="78" t="s">
        <v>379</v>
      </c>
      <c r="G704" s="142" t="s">
        <v>188</v>
      </c>
      <c r="H704" s="163" t="s">
        <v>245</v>
      </c>
      <c r="I704" s="142" t="s">
        <v>129</v>
      </c>
      <c r="J704" s="145">
        <v>2401</v>
      </c>
      <c r="K704" s="145">
        <v>2401</v>
      </c>
      <c r="L704" s="145">
        <v>2401</v>
      </c>
      <c r="M704" s="48" t="s">
        <v>316</v>
      </c>
    </row>
    <row r="705" spans="1:13" s="171" customFormat="1" ht="56.25">
      <c r="A705" s="142" t="s">
        <v>181</v>
      </c>
      <c r="B705" s="143" t="s">
        <v>811</v>
      </c>
      <c r="C705" s="3"/>
      <c r="D705" s="77" t="s">
        <v>1203</v>
      </c>
      <c r="E705" s="78" t="s">
        <v>373</v>
      </c>
      <c r="F705" s="78" t="s">
        <v>338</v>
      </c>
      <c r="G705" s="142"/>
      <c r="H705" s="163" t="s">
        <v>246</v>
      </c>
      <c r="I705" s="142"/>
      <c r="J705" s="145">
        <v>536.64</v>
      </c>
      <c r="K705" s="145">
        <v>602.68799999999999</v>
      </c>
      <c r="L705" s="145">
        <v>602.68799999999999</v>
      </c>
      <c r="M705" s="48"/>
    </row>
    <row r="706" spans="1:13" s="171" customFormat="1" ht="112.5">
      <c r="A706" s="142" t="s">
        <v>181</v>
      </c>
      <c r="B706" s="143" t="s">
        <v>728</v>
      </c>
      <c r="C706" s="3" t="s">
        <v>393</v>
      </c>
      <c r="D706" s="81" t="s">
        <v>1290</v>
      </c>
      <c r="E706" s="78" t="s">
        <v>391</v>
      </c>
      <c r="F706" s="78" t="s">
        <v>390</v>
      </c>
      <c r="G706" s="142" t="s">
        <v>193</v>
      </c>
      <c r="H706" s="163" t="s">
        <v>246</v>
      </c>
      <c r="I706" s="142" t="s">
        <v>129</v>
      </c>
      <c r="J706" s="145">
        <v>536.64</v>
      </c>
      <c r="K706" s="145">
        <v>602.68799999999999</v>
      </c>
      <c r="L706" s="145">
        <v>602.68799999999999</v>
      </c>
      <c r="M706" s="48" t="s">
        <v>316</v>
      </c>
    </row>
    <row r="707" spans="1:13" s="171" customFormat="1" ht="56.25">
      <c r="A707" s="142" t="s">
        <v>181</v>
      </c>
      <c r="B707" s="143" t="s">
        <v>812</v>
      </c>
      <c r="C707" s="3"/>
      <c r="D707" s="77" t="s">
        <v>1203</v>
      </c>
      <c r="E707" s="78" t="s">
        <v>373</v>
      </c>
      <c r="F707" s="78" t="s">
        <v>338</v>
      </c>
      <c r="G707" s="142"/>
      <c r="H707" s="163" t="s">
        <v>247</v>
      </c>
      <c r="I707" s="142"/>
      <c r="J707" s="145">
        <v>1364.2370000000001</v>
      </c>
      <c r="K707" s="145">
        <v>1489.625</v>
      </c>
      <c r="L707" s="145">
        <v>1489.625</v>
      </c>
      <c r="M707" s="48"/>
    </row>
    <row r="708" spans="1:13" s="171" customFormat="1" ht="112.5">
      <c r="A708" s="142" t="s">
        <v>181</v>
      </c>
      <c r="B708" s="143" t="s">
        <v>728</v>
      </c>
      <c r="C708" s="3" t="s">
        <v>393</v>
      </c>
      <c r="D708" s="81" t="s">
        <v>1290</v>
      </c>
      <c r="E708" s="78" t="s">
        <v>391</v>
      </c>
      <c r="F708" s="78" t="s">
        <v>390</v>
      </c>
      <c r="G708" s="142" t="s">
        <v>193</v>
      </c>
      <c r="H708" s="163" t="s">
        <v>247</v>
      </c>
      <c r="I708" s="142" t="s">
        <v>129</v>
      </c>
      <c r="J708" s="145">
        <v>1364.2370000000001</v>
      </c>
      <c r="K708" s="145">
        <v>1489.625</v>
      </c>
      <c r="L708" s="145">
        <v>1489.625</v>
      </c>
      <c r="M708" s="48" t="s">
        <v>316</v>
      </c>
    </row>
    <row r="709" spans="1:13" s="171" customFormat="1" ht="56.25">
      <c r="A709" s="142" t="s">
        <v>181</v>
      </c>
      <c r="B709" s="143" t="s">
        <v>813</v>
      </c>
      <c r="C709" s="3"/>
      <c r="D709" s="77" t="s">
        <v>1203</v>
      </c>
      <c r="E709" s="78" t="s">
        <v>373</v>
      </c>
      <c r="F709" s="78" t="s">
        <v>338</v>
      </c>
      <c r="G709" s="142"/>
      <c r="H709" s="163" t="s">
        <v>248</v>
      </c>
      <c r="I709" s="142"/>
      <c r="J709" s="145">
        <v>679.36599999999999</v>
      </c>
      <c r="K709" s="145">
        <v>754.35799999999995</v>
      </c>
      <c r="L709" s="145">
        <v>754.35799999999995</v>
      </c>
      <c r="M709" s="48"/>
    </row>
    <row r="710" spans="1:13" s="171" customFormat="1" ht="112.5">
      <c r="A710" s="142" t="s">
        <v>181</v>
      </c>
      <c r="B710" s="143" t="s">
        <v>728</v>
      </c>
      <c r="C710" s="3" t="s">
        <v>393</v>
      </c>
      <c r="D710" s="81" t="s">
        <v>1290</v>
      </c>
      <c r="E710" s="78" t="s">
        <v>391</v>
      </c>
      <c r="F710" s="78" t="s">
        <v>390</v>
      </c>
      <c r="G710" s="142" t="s">
        <v>193</v>
      </c>
      <c r="H710" s="163" t="s">
        <v>248</v>
      </c>
      <c r="I710" s="142" t="s">
        <v>129</v>
      </c>
      <c r="J710" s="145">
        <v>679.36599999999999</v>
      </c>
      <c r="K710" s="145">
        <v>754.35799999999995</v>
      </c>
      <c r="L710" s="145">
        <v>754.35799999999995</v>
      </c>
      <c r="M710" s="48" t="s">
        <v>316</v>
      </c>
    </row>
    <row r="711" spans="1:13" s="171" customFormat="1" ht="56.25">
      <c r="A711" s="142" t="s">
        <v>181</v>
      </c>
      <c r="B711" s="143" t="s">
        <v>814</v>
      </c>
      <c r="C711" s="80"/>
      <c r="D711" s="77" t="s">
        <v>1203</v>
      </c>
      <c r="E711" s="11" t="s">
        <v>373</v>
      </c>
      <c r="F711" s="78" t="s">
        <v>338</v>
      </c>
      <c r="G711" s="142"/>
      <c r="H711" s="163" t="s">
        <v>249</v>
      </c>
      <c r="I711" s="142"/>
      <c r="J711" s="145">
        <v>1502.568</v>
      </c>
      <c r="K711" s="145">
        <v>1502.568</v>
      </c>
      <c r="L711" s="145">
        <v>1502.568</v>
      </c>
      <c r="M711" s="48"/>
    </row>
    <row r="712" spans="1:13" s="171" customFormat="1" ht="78.75">
      <c r="A712" s="142" t="s">
        <v>181</v>
      </c>
      <c r="B712" s="143" t="s">
        <v>728</v>
      </c>
      <c r="C712" s="80" t="s">
        <v>386</v>
      </c>
      <c r="D712" s="12" t="s">
        <v>1181</v>
      </c>
      <c r="E712" s="11" t="s">
        <v>310</v>
      </c>
      <c r="F712" s="10" t="s">
        <v>394</v>
      </c>
      <c r="G712" s="142" t="s">
        <v>188</v>
      </c>
      <c r="H712" s="163" t="s">
        <v>249</v>
      </c>
      <c r="I712" s="142" t="s">
        <v>129</v>
      </c>
      <c r="J712" s="145">
        <v>1502.568</v>
      </c>
      <c r="K712" s="145">
        <v>1502.568</v>
      </c>
      <c r="L712" s="145">
        <v>1502.568</v>
      </c>
      <c r="M712" s="48" t="s">
        <v>316</v>
      </c>
    </row>
    <row r="713" spans="1:13" s="171" customFormat="1" ht="56.25">
      <c r="A713" s="142" t="s">
        <v>181</v>
      </c>
      <c r="B713" s="143" t="s">
        <v>815</v>
      </c>
      <c r="C713" s="80"/>
      <c r="D713" s="77" t="s">
        <v>1203</v>
      </c>
      <c r="E713" s="11" t="s">
        <v>373</v>
      </c>
      <c r="F713" s="78" t="s">
        <v>338</v>
      </c>
      <c r="G713" s="142"/>
      <c r="H713" s="163" t="s">
        <v>250</v>
      </c>
      <c r="I713" s="142"/>
      <c r="J713" s="145">
        <v>1875.896</v>
      </c>
      <c r="K713" s="145">
        <v>1711.4960000000001</v>
      </c>
      <c r="L713" s="145">
        <v>1711.4960000000001</v>
      </c>
      <c r="M713" s="48"/>
    </row>
    <row r="714" spans="1:13" s="171" customFormat="1" ht="78.75">
      <c r="A714" s="142" t="s">
        <v>181</v>
      </c>
      <c r="B714" s="143" t="s">
        <v>728</v>
      </c>
      <c r="C714" s="80" t="s">
        <v>386</v>
      </c>
      <c r="D714" s="12" t="s">
        <v>1181</v>
      </c>
      <c r="E714" s="11" t="s">
        <v>310</v>
      </c>
      <c r="F714" s="10" t="s">
        <v>394</v>
      </c>
      <c r="G714" s="142" t="s">
        <v>188</v>
      </c>
      <c r="H714" s="163" t="s">
        <v>250</v>
      </c>
      <c r="I714" s="142" t="s">
        <v>129</v>
      </c>
      <c r="J714" s="145">
        <v>1875.896</v>
      </c>
      <c r="K714" s="145">
        <v>1711.4960000000001</v>
      </c>
      <c r="L714" s="145">
        <v>1711.4960000000001</v>
      </c>
      <c r="M714" s="48" t="s">
        <v>316</v>
      </c>
    </row>
    <row r="715" spans="1:13" s="164" customFormat="1" ht="78.75">
      <c r="A715" s="142" t="s">
        <v>181</v>
      </c>
      <c r="B715" s="143" t="s">
        <v>816</v>
      </c>
      <c r="C715" s="76"/>
      <c r="D715" s="81" t="s">
        <v>1171</v>
      </c>
      <c r="E715" s="78" t="s">
        <v>310</v>
      </c>
      <c r="F715" s="78" t="s">
        <v>418</v>
      </c>
      <c r="G715" s="142"/>
      <c r="H715" s="163" t="s">
        <v>251</v>
      </c>
      <c r="I715" s="142"/>
      <c r="J715" s="145">
        <v>227.8</v>
      </c>
      <c r="K715" s="145">
        <v>206.5</v>
      </c>
      <c r="L715" s="145">
        <v>206.5</v>
      </c>
      <c r="M715" s="48"/>
    </row>
    <row r="716" spans="1:13" s="171" customFormat="1" ht="101.25">
      <c r="A716" s="142" t="s">
        <v>181</v>
      </c>
      <c r="B716" s="143" t="s">
        <v>817</v>
      </c>
      <c r="C716" s="76" t="s">
        <v>407</v>
      </c>
      <c r="D716" s="81" t="s">
        <v>1226</v>
      </c>
      <c r="E716" s="78" t="s">
        <v>310</v>
      </c>
      <c r="F716" s="78" t="s">
        <v>416</v>
      </c>
      <c r="G716" s="142" t="s">
        <v>28</v>
      </c>
      <c r="H716" s="163" t="s">
        <v>251</v>
      </c>
      <c r="I716" s="142" t="s">
        <v>252</v>
      </c>
      <c r="J716" s="145">
        <v>227.8</v>
      </c>
      <c r="K716" s="145">
        <v>206.5</v>
      </c>
      <c r="L716" s="145">
        <v>206.5</v>
      </c>
      <c r="M716" s="48" t="s">
        <v>308</v>
      </c>
    </row>
    <row r="717" spans="1:13" s="171" customFormat="1" ht="112.5">
      <c r="A717" s="142" t="s">
        <v>181</v>
      </c>
      <c r="B717" s="143" t="s">
        <v>880</v>
      </c>
      <c r="C717" s="76"/>
      <c r="D717" s="81" t="s">
        <v>1225</v>
      </c>
      <c r="E717" s="78" t="s">
        <v>310</v>
      </c>
      <c r="F717" s="78" t="s">
        <v>414</v>
      </c>
      <c r="G717" s="142"/>
      <c r="H717" s="163" t="s">
        <v>886</v>
      </c>
      <c r="I717" s="142"/>
      <c r="J717" s="145">
        <v>5459.2</v>
      </c>
      <c r="K717" s="145">
        <v>5459.2</v>
      </c>
      <c r="L717" s="145">
        <v>5459.2</v>
      </c>
      <c r="M717" s="48"/>
    </row>
    <row r="718" spans="1:13" s="171" customFormat="1" ht="112.5">
      <c r="A718" s="142" t="s">
        <v>181</v>
      </c>
      <c r="B718" s="143" t="s">
        <v>817</v>
      </c>
      <c r="C718" s="3" t="s">
        <v>413</v>
      </c>
      <c r="D718" s="81" t="s">
        <v>1227</v>
      </c>
      <c r="E718" s="78" t="s">
        <v>310</v>
      </c>
      <c r="F718" s="78" t="s">
        <v>1228</v>
      </c>
      <c r="G718" s="142" t="s">
        <v>34</v>
      </c>
      <c r="H718" s="163" t="s">
        <v>886</v>
      </c>
      <c r="I718" s="142" t="s">
        <v>252</v>
      </c>
      <c r="J718" s="145">
        <v>5459.2</v>
      </c>
      <c r="K718" s="145">
        <v>5459.2</v>
      </c>
      <c r="L718" s="145">
        <v>5459.2</v>
      </c>
      <c r="M718" s="48" t="s">
        <v>308</v>
      </c>
    </row>
    <row r="719" spans="1:13" s="171" customFormat="1" ht="168.75">
      <c r="A719" s="142" t="s">
        <v>181</v>
      </c>
      <c r="B719" s="143" t="s">
        <v>818</v>
      </c>
      <c r="C719" s="3"/>
      <c r="D719" s="81" t="s">
        <v>1229</v>
      </c>
      <c r="E719" s="78" t="s">
        <v>409</v>
      </c>
      <c r="F719" s="78" t="s">
        <v>1230</v>
      </c>
      <c r="G719" s="142"/>
      <c r="H719" s="163" t="s">
        <v>253</v>
      </c>
      <c r="I719" s="142"/>
      <c r="J719" s="145">
        <v>312.39999999999998</v>
      </c>
      <c r="K719" s="145">
        <v>312.39999999999998</v>
      </c>
      <c r="L719" s="145">
        <v>312.39999999999998</v>
      </c>
      <c r="M719" s="48"/>
    </row>
    <row r="720" spans="1:13" s="171" customFormat="1" ht="157.5">
      <c r="A720" s="142" t="s">
        <v>181</v>
      </c>
      <c r="B720" s="143" t="s">
        <v>758</v>
      </c>
      <c r="C720" s="3" t="s">
        <v>407</v>
      </c>
      <c r="D720" s="81" t="s">
        <v>1231</v>
      </c>
      <c r="E720" s="78" t="s">
        <v>310</v>
      </c>
      <c r="F720" s="78" t="s">
        <v>1232</v>
      </c>
      <c r="G720" s="142" t="s">
        <v>188</v>
      </c>
      <c r="H720" s="163" t="s">
        <v>253</v>
      </c>
      <c r="I720" s="142" t="s">
        <v>163</v>
      </c>
      <c r="J720" s="145">
        <v>312.39999999999998</v>
      </c>
      <c r="K720" s="145">
        <v>312.39999999999998</v>
      </c>
      <c r="L720" s="145">
        <v>312.39999999999998</v>
      </c>
      <c r="M720" s="48" t="s">
        <v>316</v>
      </c>
    </row>
    <row r="721" spans="1:13" s="171" customFormat="1" ht="157.5">
      <c r="A721" s="142" t="s">
        <v>181</v>
      </c>
      <c r="B721" s="143" t="s">
        <v>819</v>
      </c>
      <c r="C721" s="3"/>
      <c r="D721" s="7" t="s">
        <v>1209</v>
      </c>
      <c r="E721" s="78" t="s">
        <v>429</v>
      </c>
      <c r="F721" s="78" t="s">
        <v>401</v>
      </c>
      <c r="G721" s="142"/>
      <c r="H721" s="163" t="s">
        <v>254</v>
      </c>
      <c r="I721" s="142"/>
      <c r="J721" s="145">
        <v>14798.609</v>
      </c>
      <c r="K721" s="145">
        <v>12557.009</v>
      </c>
      <c r="L721" s="145">
        <v>12557.009</v>
      </c>
      <c r="M721" s="48"/>
    </row>
    <row r="722" spans="1:13" s="171" customFormat="1" ht="135">
      <c r="A722" s="142" t="s">
        <v>181</v>
      </c>
      <c r="B722" s="143" t="s">
        <v>730</v>
      </c>
      <c r="C722" s="3" t="s">
        <v>428</v>
      </c>
      <c r="D722" s="81" t="s">
        <v>1233</v>
      </c>
      <c r="E722" s="78" t="s">
        <v>310</v>
      </c>
      <c r="F722" s="78" t="s">
        <v>426</v>
      </c>
      <c r="G722" s="142" t="s">
        <v>193</v>
      </c>
      <c r="H722" s="163" t="s">
        <v>254</v>
      </c>
      <c r="I722" s="142" t="s">
        <v>131</v>
      </c>
      <c r="J722" s="145">
        <v>14798.609</v>
      </c>
      <c r="K722" s="145">
        <v>12557.009</v>
      </c>
      <c r="L722" s="145">
        <v>12557.009</v>
      </c>
      <c r="M722" s="48" t="s">
        <v>308</v>
      </c>
    </row>
    <row r="723" spans="1:13" s="171" customFormat="1" ht="168.75">
      <c r="A723" s="142" t="s">
        <v>181</v>
      </c>
      <c r="B723" s="143" t="s">
        <v>820</v>
      </c>
      <c r="C723" s="3"/>
      <c r="D723" s="7" t="s">
        <v>1209</v>
      </c>
      <c r="E723" s="78" t="s">
        <v>429</v>
      </c>
      <c r="F723" s="78" t="s">
        <v>401</v>
      </c>
      <c r="G723" s="142"/>
      <c r="H723" s="163" t="s">
        <v>255</v>
      </c>
      <c r="I723" s="142"/>
      <c r="J723" s="145">
        <v>2097.9140000000002</v>
      </c>
      <c r="K723" s="145">
        <v>1428.114</v>
      </c>
      <c r="L723" s="145">
        <v>1428.114</v>
      </c>
      <c r="M723" s="48"/>
    </row>
    <row r="724" spans="1:13" s="171" customFormat="1" ht="135">
      <c r="A724" s="142" t="s">
        <v>181</v>
      </c>
      <c r="B724" s="143" t="s">
        <v>730</v>
      </c>
      <c r="C724" s="3" t="s">
        <v>428</v>
      </c>
      <c r="D724" s="81" t="s">
        <v>1233</v>
      </c>
      <c r="E724" s="78" t="s">
        <v>310</v>
      </c>
      <c r="F724" s="78" t="s">
        <v>426</v>
      </c>
      <c r="G724" s="142" t="s">
        <v>193</v>
      </c>
      <c r="H724" s="163" t="s">
        <v>255</v>
      </c>
      <c r="I724" s="142" t="s">
        <v>131</v>
      </c>
      <c r="J724" s="145">
        <v>1967.7139999999999</v>
      </c>
      <c r="K724" s="145">
        <v>1428.114</v>
      </c>
      <c r="L724" s="145">
        <v>1428.114</v>
      </c>
      <c r="M724" s="48" t="s">
        <v>308</v>
      </c>
    </row>
    <row r="725" spans="1:13" s="171" customFormat="1" ht="157.5">
      <c r="A725" s="142" t="s">
        <v>181</v>
      </c>
      <c r="B725" s="143" t="s">
        <v>821</v>
      </c>
      <c r="C725" s="3"/>
      <c r="D725" s="7" t="s">
        <v>1209</v>
      </c>
      <c r="E725" s="78" t="s">
        <v>429</v>
      </c>
      <c r="F725" s="78" t="s">
        <v>401</v>
      </c>
      <c r="G725" s="142"/>
      <c r="H725" s="163" t="s">
        <v>256</v>
      </c>
      <c r="I725" s="142"/>
      <c r="J725" s="145">
        <v>30401.179</v>
      </c>
      <c r="K725" s="145">
        <v>30401.179</v>
      </c>
      <c r="L725" s="145">
        <v>30401.179</v>
      </c>
      <c r="M725" s="48"/>
    </row>
    <row r="726" spans="1:13" s="171" customFormat="1" ht="135">
      <c r="A726" s="142" t="s">
        <v>181</v>
      </c>
      <c r="B726" s="143" t="s">
        <v>730</v>
      </c>
      <c r="C726" s="3" t="s">
        <v>428</v>
      </c>
      <c r="D726" s="81" t="s">
        <v>1233</v>
      </c>
      <c r="E726" s="78" t="s">
        <v>310</v>
      </c>
      <c r="F726" s="78" t="s">
        <v>426</v>
      </c>
      <c r="G726" s="142" t="s">
        <v>193</v>
      </c>
      <c r="H726" s="163" t="s">
        <v>256</v>
      </c>
      <c r="I726" s="142" t="s">
        <v>131</v>
      </c>
      <c r="J726" s="145">
        <v>30401.179</v>
      </c>
      <c r="K726" s="145">
        <v>30401.179</v>
      </c>
      <c r="L726" s="145">
        <v>30401.179</v>
      </c>
      <c r="M726" s="48" t="s">
        <v>308</v>
      </c>
    </row>
    <row r="727" spans="1:13" s="171" customFormat="1" ht="168.75">
      <c r="A727" s="142" t="s">
        <v>181</v>
      </c>
      <c r="B727" s="143" t="s">
        <v>822</v>
      </c>
      <c r="C727" s="3"/>
      <c r="D727" s="7" t="s">
        <v>1209</v>
      </c>
      <c r="E727" s="78" t="s">
        <v>429</v>
      </c>
      <c r="F727" s="78" t="s">
        <v>401</v>
      </c>
      <c r="G727" s="142"/>
      <c r="H727" s="163" t="s">
        <v>257</v>
      </c>
      <c r="I727" s="142"/>
      <c r="J727" s="145">
        <v>3105.826</v>
      </c>
      <c r="K727" s="145">
        <v>3105.826</v>
      </c>
      <c r="L727" s="145">
        <v>3105.826</v>
      </c>
      <c r="M727" s="48"/>
    </row>
    <row r="728" spans="1:13" s="171" customFormat="1" ht="135">
      <c r="A728" s="142" t="s">
        <v>181</v>
      </c>
      <c r="B728" s="143" t="s">
        <v>730</v>
      </c>
      <c r="C728" s="3" t="s">
        <v>428</v>
      </c>
      <c r="D728" s="81" t="s">
        <v>1233</v>
      </c>
      <c r="E728" s="78" t="s">
        <v>310</v>
      </c>
      <c r="F728" s="78" t="s">
        <v>426</v>
      </c>
      <c r="G728" s="142" t="s">
        <v>193</v>
      </c>
      <c r="H728" s="163" t="s">
        <v>257</v>
      </c>
      <c r="I728" s="142" t="s">
        <v>131</v>
      </c>
      <c r="J728" s="145">
        <v>3105.826</v>
      </c>
      <c r="K728" s="145">
        <v>3105.826</v>
      </c>
      <c r="L728" s="145">
        <v>3105.826</v>
      </c>
      <c r="M728" s="48" t="s">
        <v>308</v>
      </c>
    </row>
    <row r="729" spans="1:13" s="171" customFormat="1" ht="157.5">
      <c r="A729" s="142" t="s">
        <v>181</v>
      </c>
      <c r="B729" s="143" t="s">
        <v>823</v>
      </c>
      <c r="C729" s="3"/>
      <c r="D729" s="7" t="s">
        <v>1209</v>
      </c>
      <c r="E729" s="78" t="s">
        <v>429</v>
      </c>
      <c r="F729" s="78" t="s">
        <v>401</v>
      </c>
      <c r="G729" s="142"/>
      <c r="H729" s="163" t="s">
        <v>258</v>
      </c>
      <c r="I729" s="142"/>
      <c r="J729" s="145">
        <v>16492.565999999999</v>
      </c>
      <c r="K729" s="145">
        <v>15200.59</v>
      </c>
      <c r="L729" s="145">
        <v>15200.59</v>
      </c>
      <c r="M729" s="48"/>
    </row>
    <row r="730" spans="1:13" s="171" customFormat="1" ht="135">
      <c r="A730" s="142" t="s">
        <v>181</v>
      </c>
      <c r="B730" s="143" t="s">
        <v>730</v>
      </c>
      <c r="C730" s="3" t="s">
        <v>428</v>
      </c>
      <c r="D730" s="81" t="s">
        <v>1233</v>
      </c>
      <c r="E730" s="78" t="s">
        <v>310</v>
      </c>
      <c r="F730" s="78" t="s">
        <v>426</v>
      </c>
      <c r="G730" s="142" t="s">
        <v>193</v>
      </c>
      <c r="H730" s="163" t="s">
        <v>258</v>
      </c>
      <c r="I730" s="142" t="s">
        <v>131</v>
      </c>
      <c r="J730" s="145">
        <v>16492.565999999999</v>
      </c>
      <c r="K730" s="145">
        <v>15200.59</v>
      </c>
      <c r="L730" s="145">
        <v>15200.59</v>
      </c>
      <c r="M730" s="48" t="s">
        <v>308</v>
      </c>
    </row>
    <row r="731" spans="1:13" s="171" customFormat="1" ht="168.75">
      <c r="A731" s="142" t="s">
        <v>181</v>
      </c>
      <c r="B731" s="143" t="s">
        <v>824</v>
      </c>
      <c r="C731" s="3"/>
      <c r="D731" s="7" t="s">
        <v>1209</v>
      </c>
      <c r="E731" s="78" t="s">
        <v>429</v>
      </c>
      <c r="F731" s="78" t="s">
        <v>401</v>
      </c>
      <c r="G731" s="142"/>
      <c r="H731" s="163" t="s">
        <v>259</v>
      </c>
      <c r="I731" s="142"/>
      <c r="J731" s="145">
        <v>2360.058</v>
      </c>
      <c r="K731" s="145">
        <v>925.63400000000001</v>
      </c>
      <c r="L731" s="145">
        <v>925.63400000000001</v>
      </c>
      <c r="M731" s="48"/>
    </row>
    <row r="732" spans="1:13" s="171" customFormat="1" ht="135">
      <c r="A732" s="142" t="s">
        <v>181</v>
      </c>
      <c r="B732" s="143" t="s">
        <v>730</v>
      </c>
      <c r="C732" s="3" t="s">
        <v>428</v>
      </c>
      <c r="D732" s="81" t="s">
        <v>1233</v>
      </c>
      <c r="E732" s="78" t="s">
        <v>310</v>
      </c>
      <c r="F732" s="78" t="s">
        <v>426</v>
      </c>
      <c r="G732" s="142" t="s">
        <v>193</v>
      </c>
      <c r="H732" s="163" t="s">
        <v>259</v>
      </c>
      <c r="I732" s="142" t="s">
        <v>131</v>
      </c>
      <c r="J732" s="145">
        <v>2360.058</v>
      </c>
      <c r="K732" s="145">
        <v>925.63400000000001</v>
      </c>
      <c r="L732" s="145">
        <v>925.63400000000001</v>
      </c>
      <c r="M732" s="48" t="s">
        <v>308</v>
      </c>
    </row>
    <row r="733" spans="1:13" s="171" customFormat="1" ht="157.5">
      <c r="A733" s="142" t="s">
        <v>181</v>
      </c>
      <c r="B733" s="143" t="s">
        <v>825</v>
      </c>
      <c r="C733" s="3"/>
      <c r="D733" s="7" t="s">
        <v>1209</v>
      </c>
      <c r="E733" s="78" t="s">
        <v>429</v>
      </c>
      <c r="F733" s="78" t="s">
        <v>401</v>
      </c>
      <c r="G733" s="142"/>
      <c r="H733" s="163" t="s">
        <v>260</v>
      </c>
      <c r="I733" s="142"/>
      <c r="J733" s="145">
        <v>40400</v>
      </c>
      <c r="K733" s="145">
        <v>40400</v>
      </c>
      <c r="L733" s="145">
        <v>40400</v>
      </c>
      <c r="M733" s="48"/>
    </row>
    <row r="734" spans="1:13" s="171" customFormat="1" ht="135">
      <c r="A734" s="142" t="s">
        <v>181</v>
      </c>
      <c r="B734" s="143" t="s">
        <v>730</v>
      </c>
      <c r="C734" s="3" t="s">
        <v>428</v>
      </c>
      <c r="D734" s="81" t="s">
        <v>1233</v>
      </c>
      <c r="E734" s="78" t="s">
        <v>310</v>
      </c>
      <c r="F734" s="78" t="s">
        <v>426</v>
      </c>
      <c r="G734" s="142" t="s">
        <v>188</v>
      </c>
      <c r="H734" s="163" t="s">
        <v>260</v>
      </c>
      <c r="I734" s="142" t="s">
        <v>131</v>
      </c>
      <c r="J734" s="145">
        <v>40400</v>
      </c>
      <c r="K734" s="145">
        <v>40400</v>
      </c>
      <c r="L734" s="145">
        <v>40400</v>
      </c>
      <c r="M734" s="48" t="s">
        <v>308</v>
      </c>
    </row>
    <row r="735" spans="1:13" s="171" customFormat="1" ht="168.75">
      <c r="A735" s="142" t="s">
        <v>181</v>
      </c>
      <c r="B735" s="143" t="s">
        <v>826</v>
      </c>
      <c r="C735" s="3"/>
      <c r="D735" s="7" t="s">
        <v>1209</v>
      </c>
      <c r="E735" s="78" t="s">
        <v>429</v>
      </c>
      <c r="F735" s="78" t="s">
        <v>401</v>
      </c>
      <c r="G735" s="142"/>
      <c r="H735" s="163" t="s">
        <v>261</v>
      </c>
      <c r="I735" s="142"/>
      <c r="J735" s="145">
        <v>17593.866999999998</v>
      </c>
      <c r="K735" s="145">
        <v>17593.866999999998</v>
      </c>
      <c r="L735" s="145">
        <v>17593.866999999998</v>
      </c>
      <c r="M735" s="48"/>
    </row>
    <row r="736" spans="1:13" s="171" customFormat="1" ht="135">
      <c r="A736" s="142" t="s">
        <v>181</v>
      </c>
      <c r="B736" s="143" t="s">
        <v>730</v>
      </c>
      <c r="C736" s="3" t="s">
        <v>428</v>
      </c>
      <c r="D736" s="81" t="s">
        <v>1233</v>
      </c>
      <c r="E736" s="78" t="s">
        <v>310</v>
      </c>
      <c r="F736" s="78" t="s">
        <v>426</v>
      </c>
      <c r="G736" s="142" t="s">
        <v>188</v>
      </c>
      <c r="H736" s="163" t="s">
        <v>261</v>
      </c>
      <c r="I736" s="142" t="s">
        <v>131</v>
      </c>
      <c r="J736" s="145">
        <v>17593.866999999998</v>
      </c>
      <c r="K736" s="145">
        <v>17593.866999999998</v>
      </c>
      <c r="L736" s="145">
        <v>17593.866999999998</v>
      </c>
      <c r="M736" s="48" t="s">
        <v>308</v>
      </c>
    </row>
    <row r="737" spans="1:13" s="171" customFormat="1" ht="157.5">
      <c r="A737" s="142" t="s">
        <v>181</v>
      </c>
      <c r="B737" s="143" t="s">
        <v>827</v>
      </c>
      <c r="C737" s="3"/>
      <c r="D737" s="7" t="s">
        <v>1209</v>
      </c>
      <c r="E737" s="78" t="s">
        <v>429</v>
      </c>
      <c r="F737" s="78" t="s">
        <v>401</v>
      </c>
      <c r="G737" s="142"/>
      <c r="H737" s="163" t="s">
        <v>262</v>
      </c>
      <c r="I737" s="142"/>
      <c r="J737" s="145">
        <v>48718.92</v>
      </c>
      <c r="K737" s="145">
        <v>43400</v>
      </c>
      <c r="L737" s="145">
        <v>43400</v>
      </c>
      <c r="M737" s="48"/>
    </row>
    <row r="738" spans="1:13" s="171" customFormat="1" ht="135">
      <c r="A738" s="142" t="s">
        <v>181</v>
      </c>
      <c r="B738" s="143" t="s">
        <v>730</v>
      </c>
      <c r="C738" s="3" t="s">
        <v>428</v>
      </c>
      <c r="D738" s="81" t="s">
        <v>1233</v>
      </c>
      <c r="E738" s="78" t="s">
        <v>310</v>
      </c>
      <c r="F738" s="78" t="s">
        <v>426</v>
      </c>
      <c r="G738" s="142" t="s">
        <v>188</v>
      </c>
      <c r="H738" s="163" t="s">
        <v>262</v>
      </c>
      <c r="I738" s="142" t="s">
        <v>131</v>
      </c>
      <c r="J738" s="145">
        <v>48718.92</v>
      </c>
      <c r="K738" s="145">
        <v>43400</v>
      </c>
      <c r="L738" s="145">
        <v>43400</v>
      </c>
      <c r="M738" s="48" t="s">
        <v>308</v>
      </c>
    </row>
    <row r="739" spans="1:13" s="171" customFormat="1" ht="168.75">
      <c r="A739" s="142" t="s">
        <v>181</v>
      </c>
      <c r="B739" s="143" t="s">
        <v>828</v>
      </c>
      <c r="C739" s="3"/>
      <c r="D739" s="7" t="s">
        <v>1209</v>
      </c>
      <c r="E739" s="78" t="s">
        <v>429</v>
      </c>
      <c r="F739" s="78" t="s">
        <v>401</v>
      </c>
      <c r="G739" s="142"/>
      <c r="H739" s="163" t="s">
        <v>263</v>
      </c>
      <c r="I739" s="142"/>
      <c r="J739" s="145">
        <v>16077.155000000001</v>
      </c>
      <c r="K739" s="145">
        <v>15044.475</v>
      </c>
      <c r="L739" s="145">
        <v>15044.475</v>
      </c>
      <c r="M739" s="48"/>
    </row>
    <row r="740" spans="1:13" s="171" customFormat="1" ht="135">
      <c r="A740" s="142" t="s">
        <v>181</v>
      </c>
      <c r="B740" s="143" t="s">
        <v>730</v>
      </c>
      <c r="C740" s="3" t="s">
        <v>428</v>
      </c>
      <c r="D740" s="81" t="s">
        <v>1233</v>
      </c>
      <c r="E740" s="78" t="s">
        <v>310</v>
      </c>
      <c r="F740" s="78" t="s">
        <v>426</v>
      </c>
      <c r="G740" s="142" t="s">
        <v>188</v>
      </c>
      <c r="H740" s="163" t="s">
        <v>263</v>
      </c>
      <c r="I740" s="142" t="s">
        <v>131</v>
      </c>
      <c r="J740" s="145">
        <v>16077.155000000001</v>
      </c>
      <c r="K740" s="145">
        <v>15044.475</v>
      </c>
      <c r="L740" s="145">
        <v>15044.475</v>
      </c>
      <c r="M740" s="48" t="s">
        <v>308</v>
      </c>
    </row>
    <row r="741" spans="1:13" s="171" customFormat="1" ht="146.25">
      <c r="A741" s="142" t="s">
        <v>181</v>
      </c>
      <c r="B741" s="143" t="s">
        <v>829</v>
      </c>
      <c r="C741" s="3"/>
      <c r="D741" s="7" t="s">
        <v>1209</v>
      </c>
      <c r="E741" s="78" t="s">
        <v>429</v>
      </c>
      <c r="F741" s="78" t="s">
        <v>401</v>
      </c>
      <c r="G741" s="142"/>
      <c r="H741" s="163" t="s">
        <v>264</v>
      </c>
      <c r="I741" s="142"/>
      <c r="J741" s="145">
        <v>438.96499999999997</v>
      </c>
      <c r="K741" s="145">
        <v>438.96499999999997</v>
      </c>
      <c r="L741" s="145">
        <v>438.96499999999997</v>
      </c>
      <c r="M741" s="48"/>
    </row>
    <row r="742" spans="1:13" s="171" customFormat="1" ht="135">
      <c r="A742" s="142" t="s">
        <v>181</v>
      </c>
      <c r="B742" s="143" t="s">
        <v>730</v>
      </c>
      <c r="C742" s="3" t="s">
        <v>428</v>
      </c>
      <c r="D742" s="81" t="s">
        <v>1233</v>
      </c>
      <c r="E742" s="78" t="s">
        <v>310</v>
      </c>
      <c r="F742" s="78" t="s">
        <v>426</v>
      </c>
      <c r="G742" s="142" t="s">
        <v>193</v>
      </c>
      <c r="H742" s="163" t="s">
        <v>264</v>
      </c>
      <c r="I742" s="142" t="s">
        <v>131</v>
      </c>
      <c r="J742" s="145">
        <v>438.96499999999997</v>
      </c>
      <c r="K742" s="145">
        <v>438.96499999999997</v>
      </c>
      <c r="L742" s="145">
        <v>438.96499999999997</v>
      </c>
      <c r="M742" s="48" t="s">
        <v>316</v>
      </c>
    </row>
    <row r="743" spans="1:13" s="171" customFormat="1" ht="146.25">
      <c r="A743" s="142" t="s">
        <v>181</v>
      </c>
      <c r="B743" s="143" t="s">
        <v>830</v>
      </c>
      <c r="C743" s="3"/>
      <c r="D743" s="7" t="s">
        <v>1209</v>
      </c>
      <c r="E743" s="78" t="s">
        <v>429</v>
      </c>
      <c r="F743" s="78" t="s">
        <v>401</v>
      </c>
      <c r="G743" s="142"/>
      <c r="H743" s="163" t="s">
        <v>265</v>
      </c>
      <c r="I743" s="142"/>
      <c r="J743" s="145">
        <v>1022.446</v>
      </c>
      <c r="K743" s="145">
        <v>1022.446</v>
      </c>
      <c r="L743" s="145">
        <v>1022.446</v>
      </c>
      <c r="M743" s="48"/>
    </row>
    <row r="744" spans="1:13" s="171" customFormat="1" ht="135">
      <c r="A744" s="142" t="s">
        <v>181</v>
      </c>
      <c r="B744" s="143" t="s">
        <v>730</v>
      </c>
      <c r="C744" s="3" t="s">
        <v>428</v>
      </c>
      <c r="D744" s="81" t="s">
        <v>1233</v>
      </c>
      <c r="E744" s="78" t="s">
        <v>310</v>
      </c>
      <c r="F744" s="78" t="s">
        <v>426</v>
      </c>
      <c r="G744" s="142" t="s">
        <v>193</v>
      </c>
      <c r="H744" s="163" t="s">
        <v>265</v>
      </c>
      <c r="I744" s="142" t="s">
        <v>131</v>
      </c>
      <c r="J744" s="145">
        <v>1022.446</v>
      </c>
      <c r="K744" s="145">
        <v>1022.446</v>
      </c>
      <c r="L744" s="145">
        <v>1022.446</v>
      </c>
      <c r="M744" s="48" t="s">
        <v>316</v>
      </c>
    </row>
    <row r="745" spans="1:13" s="171" customFormat="1" ht="146.25">
      <c r="A745" s="142" t="s">
        <v>181</v>
      </c>
      <c r="B745" s="143" t="s">
        <v>831</v>
      </c>
      <c r="C745" s="3"/>
      <c r="D745" s="7" t="s">
        <v>1209</v>
      </c>
      <c r="E745" s="78" t="s">
        <v>429</v>
      </c>
      <c r="F745" s="78" t="s">
        <v>401</v>
      </c>
      <c r="G745" s="142"/>
      <c r="H745" s="163" t="s">
        <v>266</v>
      </c>
      <c r="I745" s="142"/>
      <c r="J745" s="145">
        <v>506.17</v>
      </c>
      <c r="K745" s="145">
        <v>506.17</v>
      </c>
      <c r="L745" s="145">
        <v>506.17</v>
      </c>
      <c r="M745" s="48"/>
    </row>
    <row r="746" spans="1:13" s="171" customFormat="1" ht="135">
      <c r="A746" s="142" t="s">
        <v>181</v>
      </c>
      <c r="B746" s="143" t="s">
        <v>730</v>
      </c>
      <c r="C746" s="3" t="s">
        <v>428</v>
      </c>
      <c r="D746" s="81" t="s">
        <v>1233</v>
      </c>
      <c r="E746" s="78" t="s">
        <v>310</v>
      </c>
      <c r="F746" s="78" t="s">
        <v>426</v>
      </c>
      <c r="G746" s="142" t="s">
        <v>193</v>
      </c>
      <c r="H746" s="163" t="s">
        <v>266</v>
      </c>
      <c r="I746" s="142" t="s">
        <v>131</v>
      </c>
      <c r="J746" s="145">
        <v>506.17</v>
      </c>
      <c r="K746" s="145">
        <v>506.17</v>
      </c>
      <c r="L746" s="145">
        <v>506.17</v>
      </c>
      <c r="M746" s="48" t="s">
        <v>316</v>
      </c>
    </row>
    <row r="747" spans="1:13" s="171" customFormat="1" ht="146.25">
      <c r="A747" s="142" t="s">
        <v>181</v>
      </c>
      <c r="B747" s="143" t="s">
        <v>832</v>
      </c>
      <c r="C747" s="3"/>
      <c r="D747" s="7" t="s">
        <v>1209</v>
      </c>
      <c r="E747" s="78" t="s">
        <v>429</v>
      </c>
      <c r="F747" s="78" t="s">
        <v>401</v>
      </c>
      <c r="G747" s="142"/>
      <c r="H747" s="163" t="s">
        <v>267</v>
      </c>
      <c r="I747" s="142"/>
      <c r="J747" s="145">
        <v>2318.009</v>
      </c>
      <c r="K747" s="145">
        <v>2318.009</v>
      </c>
      <c r="L747" s="145">
        <v>2318.009</v>
      </c>
      <c r="M747" s="48"/>
    </row>
    <row r="748" spans="1:13" s="171" customFormat="1" ht="135">
      <c r="A748" s="142" t="s">
        <v>181</v>
      </c>
      <c r="B748" s="143" t="s">
        <v>730</v>
      </c>
      <c r="C748" s="3" t="s">
        <v>428</v>
      </c>
      <c r="D748" s="81" t="s">
        <v>1233</v>
      </c>
      <c r="E748" s="78" t="s">
        <v>310</v>
      </c>
      <c r="F748" s="78" t="s">
        <v>426</v>
      </c>
      <c r="G748" s="142" t="s">
        <v>188</v>
      </c>
      <c r="H748" s="163" t="s">
        <v>267</v>
      </c>
      <c r="I748" s="142" t="s">
        <v>131</v>
      </c>
      <c r="J748" s="145">
        <v>2318.009</v>
      </c>
      <c r="K748" s="145">
        <v>2318.009</v>
      </c>
      <c r="L748" s="145">
        <v>2318.009</v>
      </c>
      <c r="M748" s="48" t="s">
        <v>316</v>
      </c>
    </row>
    <row r="749" spans="1:13" s="171" customFormat="1" ht="146.25">
      <c r="A749" s="142" t="s">
        <v>181</v>
      </c>
      <c r="B749" s="143" t="s">
        <v>833</v>
      </c>
      <c r="C749" s="3"/>
      <c r="D749" s="7" t="s">
        <v>1209</v>
      </c>
      <c r="E749" s="78" t="s">
        <v>429</v>
      </c>
      <c r="F749" s="78" t="s">
        <v>401</v>
      </c>
      <c r="G749" s="142"/>
      <c r="H749" s="163" t="s">
        <v>268</v>
      </c>
      <c r="I749" s="142"/>
      <c r="J749" s="145">
        <v>2337.7159999999999</v>
      </c>
      <c r="K749" s="145">
        <v>2337.7159999999999</v>
      </c>
      <c r="L749" s="145">
        <v>2337.7159999999999</v>
      </c>
      <c r="M749" s="48"/>
    </row>
    <row r="750" spans="1:13" s="171" customFormat="1" ht="135">
      <c r="A750" s="142" t="s">
        <v>181</v>
      </c>
      <c r="B750" s="143" t="s">
        <v>730</v>
      </c>
      <c r="C750" s="3" t="s">
        <v>428</v>
      </c>
      <c r="D750" s="81" t="s">
        <v>1233</v>
      </c>
      <c r="E750" s="78" t="s">
        <v>310</v>
      </c>
      <c r="F750" s="78" t="s">
        <v>426</v>
      </c>
      <c r="G750" s="142" t="s">
        <v>188</v>
      </c>
      <c r="H750" s="163" t="s">
        <v>268</v>
      </c>
      <c r="I750" s="142" t="s">
        <v>131</v>
      </c>
      <c r="J750" s="145">
        <v>2337.7159999999999</v>
      </c>
      <c r="K750" s="145">
        <v>2337.7159999999999</v>
      </c>
      <c r="L750" s="145">
        <v>2337.7159999999999</v>
      </c>
      <c r="M750" s="48" t="s">
        <v>316</v>
      </c>
    </row>
    <row r="751" spans="1:13" s="171" customFormat="1" ht="56.25">
      <c r="A751" s="142" t="s">
        <v>181</v>
      </c>
      <c r="B751" s="143" t="s">
        <v>963</v>
      </c>
      <c r="C751" s="3"/>
      <c r="D751" s="77" t="s">
        <v>1203</v>
      </c>
      <c r="E751" s="78" t="s">
        <v>373</v>
      </c>
      <c r="F751" s="78" t="s">
        <v>338</v>
      </c>
      <c r="G751" s="142"/>
      <c r="H751" s="163" t="s">
        <v>918</v>
      </c>
      <c r="I751" s="142"/>
      <c r="J751" s="145">
        <v>236.09800000000001</v>
      </c>
      <c r="K751" s="145">
        <v>0</v>
      </c>
      <c r="L751" s="145">
        <v>0</v>
      </c>
      <c r="M751" s="48"/>
    </row>
    <row r="752" spans="1:13" s="171" customFormat="1" ht="45">
      <c r="A752" s="142" t="s">
        <v>181</v>
      </c>
      <c r="B752" s="143" t="s">
        <v>728</v>
      </c>
      <c r="C752" s="3" t="s">
        <v>393</v>
      </c>
      <c r="D752" s="81" t="s">
        <v>1284</v>
      </c>
      <c r="E752" s="78" t="s">
        <v>310</v>
      </c>
      <c r="F752" s="78" t="s">
        <v>434</v>
      </c>
      <c r="G752" s="142" t="s">
        <v>193</v>
      </c>
      <c r="H752" s="163" t="s">
        <v>918</v>
      </c>
      <c r="I752" s="142" t="s">
        <v>129</v>
      </c>
      <c r="J752" s="145">
        <v>236.09800000000001</v>
      </c>
      <c r="K752" s="145">
        <v>0</v>
      </c>
      <c r="L752" s="145">
        <v>0</v>
      </c>
      <c r="M752" s="48" t="s">
        <v>316</v>
      </c>
    </row>
    <row r="753" spans="1:13" s="171" customFormat="1" ht="56.25">
      <c r="A753" s="142" t="s">
        <v>181</v>
      </c>
      <c r="B753" s="143" t="s">
        <v>964</v>
      </c>
      <c r="C753" s="3"/>
      <c r="D753" s="77" t="s">
        <v>1203</v>
      </c>
      <c r="E753" s="78" t="s">
        <v>373</v>
      </c>
      <c r="F753" s="78" t="s">
        <v>338</v>
      </c>
      <c r="G753" s="142"/>
      <c r="H753" s="163" t="s">
        <v>917</v>
      </c>
      <c r="I753" s="142"/>
      <c r="J753" s="145">
        <v>484.24799999999999</v>
      </c>
      <c r="K753" s="145">
        <v>0</v>
      </c>
      <c r="L753" s="145">
        <v>0</v>
      </c>
      <c r="M753" s="48"/>
    </row>
    <row r="754" spans="1:13" s="171" customFormat="1" ht="45">
      <c r="A754" s="142" t="s">
        <v>181</v>
      </c>
      <c r="B754" s="143" t="s">
        <v>728</v>
      </c>
      <c r="C754" s="3" t="s">
        <v>393</v>
      </c>
      <c r="D754" s="81" t="s">
        <v>1285</v>
      </c>
      <c r="E754" s="78" t="s">
        <v>310</v>
      </c>
      <c r="F754" s="78" t="s">
        <v>434</v>
      </c>
      <c r="G754" s="142" t="s">
        <v>193</v>
      </c>
      <c r="H754" s="163" t="s">
        <v>917</v>
      </c>
      <c r="I754" s="142" t="s">
        <v>129</v>
      </c>
      <c r="J754" s="145">
        <v>484.24799999999999</v>
      </c>
      <c r="K754" s="145">
        <v>0</v>
      </c>
      <c r="L754" s="145">
        <v>0</v>
      </c>
      <c r="M754" s="48" t="s">
        <v>316</v>
      </c>
    </row>
    <row r="755" spans="1:13" s="171" customFormat="1" ht="56.25">
      <c r="A755" s="142" t="s">
        <v>181</v>
      </c>
      <c r="B755" s="143" t="s">
        <v>965</v>
      </c>
      <c r="C755" s="3"/>
      <c r="D755" s="77" t="s">
        <v>1203</v>
      </c>
      <c r="E755" s="78" t="s">
        <v>373</v>
      </c>
      <c r="F755" s="78" t="s">
        <v>338</v>
      </c>
      <c r="G755" s="142"/>
      <c r="H755" s="163" t="s">
        <v>916</v>
      </c>
      <c r="I755" s="142"/>
      <c r="J755" s="145">
        <v>777.63699999999994</v>
      </c>
      <c r="K755" s="145">
        <v>0</v>
      </c>
      <c r="L755" s="145">
        <v>0</v>
      </c>
      <c r="M755" s="48"/>
    </row>
    <row r="756" spans="1:13" s="171" customFormat="1" ht="45">
      <c r="A756" s="142" t="s">
        <v>181</v>
      </c>
      <c r="B756" s="143" t="s">
        <v>728</v>
      </c>
      <c r="C756" s="3" t="s">
        <v>393</v>
      </c>
      <c r="D756" s="81" t="s">
        <v>1286</v>
      </c>
      <c r="E756" s="78" t="s">
        <v>310</v>
      </c>
      <c r="F756" s="78" t="s">
        <v>434</v>
      </c>
      <c r="G756" s="142" t="s">
        <v>193</v>
      </c>
      <c r="H756" s="163" t="s">
        <v>916</v>
      </c>
      <c r="I756" s="142" t="s">
        <v>129</v>
      </c>
      <c r="J756" s="145">
        <v>777.63699999999994</v>
      </c>
      <c r="K756" s="145">
        <v>0</v>
      </c>
      <c r="L756" s="145">
        <v>0</v>
      </c>
      <c r="M756" s="48" t="s">
        <v>316</v>
      </c>
    </row>
    <row r="757" spans="1:13" s="171" customFormat="1" ht="56.25">
      <c r="A757" s="142" t="s">
        <v>181</v>
      </c>
      <c r="B757" s="143" t="s">
        <v>966</v>
      </c>
      <c r="C757" s="80"/>
      <c r="D757" s="77" t="s">
        <v>1203</v>
      </c>
      <c r="E757" s="78" t="s">
        <v>373</v>
      </c>
      <c r="F757" s="78" t="s">
        <v>338</v>
      </c>
      <c r="G757" s="142"/>
      <c r="H757" s="163" t="s">
        <v>915</v>
      </c>
      <c r="I757" s="142"/>
      <c r="J757" s="145">
        <v>1824.59004</v>
      </c>
      <c r="K757" s="145">
        <v>0</v>
      </c>
      <c r="L757" s="145">
        <v>0</v>
      </c>
      <c r="M757" s="48"/>
    </row>
    <row r="758" spans="1:13" s="171" customFormat="1" ht="33.75">
      <c r="A758" s="142" t="s">
        <v>181</v>
      </c>
      <c r="B758" s="143" t="s">
        <v>728</v>
      </c>
      <c r="C758" s="80" t="s">
        <v>386</v>
      </c>
      <c r="D758" s="81" t="s">
        <v>1287</v>
      </c>
      <c r="E758" s="78" t="s">
        <v>310</v>
      </c>
      <c r="F758" s="78" t="s">
        <v>432</v>
      </c>
      <c r="G758" s="142" t="s">
        <v>188</v>
      </c>
      <c r="H758" s="163" t="s">
        <v>915</v>
      </c>
      <c r="I758" s="142" t="s">
        <v>129</v>
      </c>
      <c r="J758" s="145">
        <v>1824.59004</v>
      </c>
      <c r="K758" s="145">
        <v>0</v>
      </c>
      <c r="L758" s="145">
        <v>0</v>
      </c>
      <c r="M758" s="48" t="s">
        <v>316</v>
      </c>
    </row>
    <row r="759" spans="1:13" s="171" customFormat="1" ht="56.25">
      <c r="A759" s="142" t="s">
        <v>181</v>
      </c>
      <c r="B759" s="143" t="s">
        <v>912</v>
      </c>
      <c r="C759" s="80"/>
      <c r="D759" s="77" t="s">
        <v>1203</v>
      </c>
      <c r="E759" s="78" t="s">
        <v>373</v>
      </c>
      <c r="F759" s="78" t="s">
        <v>338</v>
      </c>
      <c r="G759" s="142"/>
      <c r="H759" s="163" t="s">
        <v>269</v>
      </c>
      <c r="I759" s="142"/>
      <c r="J759" s="145">
        <v>339.74720000000002</v>
      </c>
      <c r="K759" s="145">
        <v>0</v>
      </c>
      <c r="L759" s="145">
        <v>0</v>
      </c>
      <c r="M759" s="48"/>
    </row>
    <row r="760" spans="1:13" s="171" customFormat="1" ht="33.75">
      <c r="A760" s="142" t="s">
        <v>181</v>
      </c>
      <c r="B760" s="143" t="s">
        <v>728</v>
      </c>
      <c r="C760" s="80" t="s">
        <v>386</v>
      </c>
      <c r="D760" s="81" t="s">
        <v>1288</v>
      </c>
      <c r="E760" s="78" t="s">
        <v>310</v>
      </c>
      <c r="F760" s="78" t="s">
        <v>430</v>
      </c>
      <c r="G760" s="142" t="s">
        <v>188</v>
      </c>
      <c r="H760" s="163" t="s">
        <v>269</v>
      </c>
      <c r="I760" s="142" t="s">
        <v>129</v>
      </c>
      <c r="J760" s="145">
        <v>339.74720000000002</v>
      </c>
      <c r="K760" s="145">
        <v>0</v>
      </c>
      <c r="L760" s="145">
        <v>0</v>
      </c>
      <c r="M760" s="48" t="s">
        <v>316</v>
      </c>
    </row>
    <row r="761" spans="1:13" s="164" customFormat="1" ht="67.5">
      <c r="A761" s="142" t="s">
        <v>181</v>
      </c>
      <c r="B761" s="143" t="s">
        <v>1042</v>
      </c>
      <c r="C761" s="169"/>
      <c r="D761" s="169"/>
      <c r="E761" s="169"/>
      <c r="F761" s="169"/>
      <c r="G761" s="142"/>
      <c r="H761" s="163" t="s">
        <v>1104</v>
      </c>
      <c r="I761" s="142"/>
      <c r="J761" s="145">
        <v>18205.402999999998</v>
      </c>
      <c r="K761" s="145">
        <v>17608.307000000001</v>
      </c>
      <c r="L761" s="145">
        <v>17608.307000000001</v>
      </c>
      <c r="M761" s="48"/>
    </row>
    <row r="762" spans="1:13" s="171" customFormat="1" ht="45">
      <c r="A762" s="142" t="s">
        <v>181</v>
      </c>
      <c r="B762" s="143" t="s">
        <v>649</v>
      </c>
      <c r="C762" s="3"/>
      <c r="D762" s="77" t="s">
        <v>1203</v>
      </c>
      <c r="E762" s="6" t="s">
        <v>373</v>
      </c>
      <c r="F762" s="78" t="s">
        <v>338</v>
      </c>
      <c r="G762" s="142"/>
      <c r="H762" s="163" t="s">
        <v>270</v>
      </c>
      <c r="I762" s="142"/>
      <c r="J762" s="145">
        <v>8563.3254400000005</v>
      </c>
      <c r="K762" s="145">
        <v>8259.01</v>
      </c>
      <c r="L762" s="145">
        <v>8259.01</v>
      </c>
      <c r="M762" s="48"/>
    </row>
    <row r="763" spans="1:13" s="171" customFormat="1" ht="135">
      <c r="A763" s="142" t="s">
        <v>181</v>
      </c>
      <c r="B763" s="143" t="s">
        <v>650</v>
      </c>
      <c r="C763" s="3" t="s">
        <v>422</v>
      </c>
      <c r="D763" s="13" t="s">
        <v>1291</v>
      </c>
      <c r="E763" s="6" t="s">
        <v>310</v>
      </c>
      <c r="F763" s="6" t="s">
        <v>335</v>
      </c>
      <c r="G763" s="142" t="s">
        <v>198</v>
      </c>
      <c r="H763" s="163" t="s">
        <v>270</v>
      </c>
      <c r="I763" s="142" t="s">
        <v>17</v>
      </c>
      <c r="J763" s="145">
        <v>6056.5247099999997</v>
      </c>
      <c r="K763" s="145">
        <v>5877.12</v>
      </c>
      <c r="L763" s="145">
        <v>5877.12</v>
      </c>
      <c r="M763" s="48" t="s">
        <v>308</v>
      </c>
    </row>
    <row r="764" spans="1:13" s="171" customFormat="1" ht="135">
      <c r="A764" s="142" t="s">
        <v>181</v>
      </c>
      <c r="B764" s="143" t="s">
        <v>652</v>
      </c>
      <c r="C764" s="3" t="s">
        <v>422</v>
      </c>
      <c r="D764" s="13" t="s">
        <v>1291</v>
      </c>
      <c r="E764" s="6" t="s">
        <v>310</v>
      </c>
      <c r="F764" s="6" t="s">
        <v>335</v>
      </c>
      <c r="G764" s="142" t="s">
        <v>198</v>
      </c>
      <c r="H764" s="163" t="s">
        <v>270</v>
      </c>
      <c r="I764" s="142" t="s">
        <v>19</v>
      </c>
      <c r="J764" s="145">
        <v>1829.0707299999999</v>
      </c>
      <c r="K764" s="145">
        <v>1774.89</v>
      </c>
      <c r="L764" s="145">
        <v>1774.89</v>
      </c>
      <c r="M764" s="48" t="s">
        <v>308</v>
      </c>
    </row>
    <row r="765" spans="1:13" s="171" customFormat="1" ht="56.25">
      <c r="A765" s="142" t="s">
        <v>181</v>
      </c>
      <c r="B765" s="143" t="s">
        <v>639</v>
      </c>
      <c r="C765" s="3" t="s">
        <v>422</v>
      </c>
      <c r="D765" s="81" t="s">
        <v>1292</v>
      </c>
      <c r="E765" s="78" t="s">
        <v>310</v>
      </c>
      <c r="F765" s="78" t="s">
        <v>1193</v>
      </c>
      <c r="G765" s="142" t="s">
        <v>198</v>
      </c>
      <c r="H765" s="163" t="s">
        <v>270</v>
      </c>
      <c r="I765" s="142" t="s">
        <v>3</v>
      </c>
      <c r="J765" s="145">
        <v>677.73</v>
      </c>
      <c r="K765" s="145">
        <v>607</v>
      </c>
      <c r="L765" s="145">
        <v>607</v>
      </c>
      <c r="M765" s="48" t="s">
        <v>316</v>
      </c>
    </row>
    <row r="766" spans="1:13" s="164" customFormat="1" ht="45">
      <c r="A766" s="142" t="s">
        <v>181</v>
      </c>
      <c r="B766" s="143" t="s">
        <v>738</v>
      </c>
      <c r="C766" s="4"/>
      <c r="D766" s="72"/>
      <c r="E766" s="73"/>
      <c r="F766" s="73"/>
      <c r="G766" s="142"/>
      <c r="H766" s="163" t="s">
        <v>271</v>
      </c>
      <c r="I766" s="142"/>
      <c r="J766" s="145">
        <v>9642.1045599999998</v>
      </c>
      <c r="K766" s="145">
        <v>9349.2970000000005</v>
      </c>
      <c r="L766" s="145">
        <v>9349.2970000000005</v>
      </c>
      <c r="M766" s="48"/>
    </row>
    <row r="767" spans="1:13" s="171" customFormat="1" ht="135">
      <c r="A767" s="142" t="s">
        <v>181</v>
      </c>
      <c r="B767" s="143" t="s">
        <v>650</v>
      </c>
      <c r="C767" s="3" t="s">
        <v>422</v>
      </c>
      <c r="D767" s="13" t="s">
        <v>1291</v>
      </c>
      <c r="E767" s="6" t="s">
        <v>310</v>
      </c>
      <c r="F767" s="6" t="s">
        <v>335</v>
      </c>
      <c r="G767" s="142" t="s">
        <v>198</v>
      </c>
      <c r="H767" s="163" t="s">
        <v>271</v>
      </c>
      <c r="I767" s="142" t="s">
        <v>17</v>
      </c>
      <c r="J767" s="145">
        <v>7405.6107300000003</v>
      </c>
      <c r="K767" s="145">
        <v>7180.72</v>
      </c>
      <c r="L767" s="145">
        <v>7180.72</v>
      </c>
      <c r="M767" s="48" t="s">
        <v>308</v>
      </c>
    </row>
    <row r="768" spans="1:13" s="171" customFormat="1" ht="135">
      <c r="A768" s="142" t="s">
        <v>181</v>
      </c>
      <c r="B768" s="143" t="s">
        <v>652</v>
      </c>
      <c r="C768" s="3" t="s">
        <v>422</v>
      </c>
      <c r="D768" s="13" t="s">
        <v>1291</v>
      </c>
      <c r="E768" s="6" t="s">
        <v>310</v>
      </c>
      <c r="F768" s="6" t="s">
        <v>335</v>
      </c>
      <c r="G768" s="142" t="s">
        <v>198</v>
      </c>
      <c r="H768" s="163" t="s">
        <v>271</v>
      </c>
      <c r="I768" s="142" t="s">
        <v>19</v>
      </c>
      <c r="J768" s="145">
        <v>2236.4938299999999</v>
      </c>
      <c r="K768" s="145">
        <v>2168.5770000000002</v>
      </c>
      <c r="L768" s="145">
        <v>2168.5770000000002</v>
      </c>
      <c r="M768" s="48" t="s">
        <v>308</v>
      </c>
    </row>
    <row r="769" spans="1:13" s="164" customFormat="1" ht="45">
      <c r="A769" s="142" t="s">
        <v>181</v>
      </c>
      <c r="B769" s="143" t="s">
        <v>1007</v>
      </c>
      <c r="C769" s="169"/>
      <c r="D769" s="169"/>
      <c r="E769" s="169"/>
      <c r="F769" s="169"/>
      <c r="G769" s="142"/>
      <c r="H769" s="163" t="s">
        <v>1069</v>
      </c>
      <c r="I769" s="142"/>
      <c r="J769" s="145">
        <v>6814.5758699999997</v>
      </c>
      <c r="K769" s="145">
        <v>3538.6880000000001</v>
      </c>
      <c r="L769" s="145">
        <v>5358.0879999999997</v>
      </c>
      <c r="M769" s="48"/>
    </row>
    <row r="770" spans="1:13" s="171" customFormat="1" ht="45">
      <c r="A770" s="142" t="s">
        <v>181</v>
      </c>
      <c r="B770" s="143" t="s">
        <v>834</v>
      </c>
      <c r="C770" s="3"/>
      <c r="D770" s="77" t="s">
        <v>1203</v>
      </c>
      <c r="E770" s="78" t="s">
        <v>373</v>
      </c>
      <c r="F770" s="78" t="s">
        <v>338</v>
      </c>
      <c r="G770" s="142"/>
      <c r="H770" s="163" t="s">
        <v>272</v>
      </c>
      <c r="I770" s="142"/>
      <c r="J770" s="145">
        <v>942.38699999999994</v>
      </c>
      <c r="K770" s="145">
        <v>651.64200000000005</v>
      </c>
      <c r="L770" s="145">
        <v>2636.6419999999998</v>
      </c>
      <c r="M770" s="48"/>
    </row>
    <row r="771" spans="1:13" s="171" customFormat="1" ht="78.75">
      <c r="A771" s="142" t="s">
        <v>181</v>
      </c>
      <c r="B771" s="143" t="s">
        <v>728</v>
      </c>
      <c r="C771" s="3" t="s">
        <v>372</v>
      </c>
      <c r="D771" s="81" t="s">
        <v>1281</v>
      </c>
      <c r="E771" s="78" t="s">
        <v>310</v>
      </c>
      <c r="F771" s="78" t="s">
        <v>383</v>
      </c>
      <c r="G771" s="142" t="s">
        <v>198</v>
      </c>
      <c r="H771" s="163" t="s">
        <v>272</v>
      </c>
      <c r="I771" s="142" t="s">
        <v>129</v>
      </c>
      <c r="J771" s="145">
        <v>942.38699999999994</v>
      </c>
      <c r="K771" s="145">
        <v>651.64200000000005</v>
      </c>
      <c r="L771" s="145">
        <v>2636.6419999999998</v>
      </c>
      <c r="M771" s="48" t="s">
        <v>316</v>
      </c>
    </row>
    <row r="772" spans="1:13" s="171" customFormat="1" ht="45">
      <c r="A772" s="142" t="s">
        <v>181</v>
      </c>
      <c r="B772" s="143" t="s">
        <v>790</v>
      </c>
      <c r="C772" s="3"/>
      <c r="D772" s="77" t="s">
        <v>1203</v>
      </c>
      <c r="E772" s="78" t="s">
        <v>373</v>
      </c>
      <c r="F772" s="78" t="s">
        <v>338</v>
      </c>
      <c r="G772" s="142"/>
      <c r="H772" s="163" t="s">
        <v>274</v>
      </c>
      <c r="I772" s="142"/>
      <c r="J772" s="145">
        <v>827.77</v>
      </c>
      <c r="K772" s="145">
        <v>592.77</v>
      </c>
      <c r="L772" s="145">
        <v>592.77</v>
      </c>
      <c r="M772" s="48"/>
    </row>
    <row r="773" spans="1:13" s="171" customFormat="1" ht="33.75">
      <c r="A773" s="142" t="s">
        <v>181</v>
      </c>
      <c r="B773" s="143" t="s">
        <v>728</v>
      </c>
      <c r="C773" s="3" t="s">
        <v>372</v>
      </c>
      <c r="D773" s="81" t="s">
        <v>1289</v>
      </c>
      <c r="E773" s="78" t="s">
        <v>310</v>
      </c>
      <c r="F773" s="78" t="s">
        <v>377</v>
      </c>
      <c r="G773" s="142" t="s">
        <v>198</v>
      </c>
      <c r="H773" s="163" t="s">
        <v>274</v>
      </c>
      <c r="I773" s="142" t="s">
        <v>129</v>
      </c>
      <c r="J773" s="145">
        <v>827.77</v>
      </c>
      <c r="K773" s="145">
        <v>592.77</v>
      </c>
      <c r="L773" s="145">
        <v>592.77</v>
      </c>
      <c r="M773" s="48" t="s">
        <v>316</v>
      </c>
    </row>
    <row r="774" spans="1:13" s="171" customFormat="1" ht="67.5">
      <c r="A774" s="142" t="s">
        <v>181</v>
      </c>
      <c r="B774" s="143" t="s">
        <v>835</v>
      </c>
      <c r="C774" s="3"/>
      <c r="D774" s="77" t="s">
        <v>1203</v>
      </c>
      <c r="E774" s="78" t="s">
        <v>373</v>
      </c>
      <c r="F774" s="78" t="s">
        <v>338</v>
      </c>
      <c r="G774" s="142"/>
      <c r="H774" s="163" t="s">
        <v>275</v>
      </c>
      <c r="I774" s="142"/>
      <c r="J774" s="145">
        <v>339.57299999999998</v>
      </c>
      <c r="K774" s="145">
        <v>945.57299999999998</v>
      </c>
      <c r="L774" s="145">
        <v>945.57299999999998</v>
      </c>
      <c r="M774" s="48"/>
    </row>
    <row r="775" spans="1:13" s="171" customFormat="1" ht="67.5">
      <c r="A775" s="142" t="s">
        <v>181</v>
      </c>
      <c r="B775" s="143" t="s">
        <v>728</v>
      </c>
      <c r="C775" s="3" t="s">
        <v>372</v>
      </c>
      <c r="D775" s="7" t="s">
        <v>1268</v>
      </c>
      <c r="E775" s="78" t="s">
        <v>310</v>
      </c>
      <c r="F775" s="78" t="s">
        <v>375</v>
      </c>
      <c r="G775" s="142" t="s">
        <v>198</v>
      </c>
      <c r="H775" s="163" t="s">
        <v>275</v>
      </c>
      <c r="I775" s="142" t="s">
        <v>129</v>
      </c>
      <c r="J775" s="145">
        <v>339.57299999999998</v>
      </c>
      <c r="K775" s="145">
        <v>945.57299999999998</v>
      </c>
      <c r="L775" s="145">
        <v>945.57299999999998</v>
      </c>
      <c r="M775" s="48" t="s">
        <v>316</v>
      </c>
    </row>
    <row r="776" spans="1:13" s="171" customFormat="1" ht="67.5">
      <c r="A776" s="142" t="s">
        <v>181</v>
      </c>
      <c r="B776" s="143" t="s">
        <v>797</v>
      </c>
      <c r="C776" s="80"/>
      <c r="D776" s="77" t="s">
        <v>1203</v>
      </c>
      <c r="E776" s="78" t="s">
        <v>373</v>
      </c>
      <c r="F776" s="78" t="s">
        <v>338</v>
      </c>
      <c r="G776" s="142"/>
      <c r="H776" s="163" t="s">
        <v>276</v>
      </c>
      <c r="I776" s="142"/>
      <c r="J776" s="145">
        <v>1891.146</v>
      </c>
      <c r="K776" s="145">
        <v>945.57299999999998</v>
      </c>
      <c r="L776" s="145">
        <v>945.57299999999998</v>
      </c>
      <c r="M776" s="48"/>
    </row>
    <row r="777" spans="1:13" s="171" customFormat="1" ht="67.5">
      <c r="A777" s="142" t="s">
        <v>181</v>
      </c>
      <c r="B777" s="143" t="s">
        <v>728</v>
      </c>
      <c r="C777" s="80" t="s">
        <v>372</v>
      </c>
      <c r="D777" s="7" t="s">
        <v>1268</v>
      </c>
      <c r="E777" s="78" t="s">
        <v>310</v>
      </c>
      <c r="F777" s="78" t="s">
        <v>375</v>
      </c>
      <c r="G777" s="142" t="s">
        <v>198</v>
      </c>
      <c r="H777" s="163" t="s">
        <v>276</v>
      </c>
      <c r="I777" s="142" t="s">
        <v>129</v>
      </c>
      <c r="J777" s="145">
        <v>1891.146</v>
      </c>
      <c r="K777" s="145">
        <v>945.57299999999998</v>
      </c>
      <c r="L777" s="145">
        <v>945.57299999999998</v>
      </c>
      <c r="M777" s="48" t="s">
        <v>316</v>
      </c>
    </row>
    <row r="778" spans="1:13" s="171" customFormat="1" ht="67.5">
      <c r="A778" s="142" t="s">
        <v>181</v>
      </c>
      <c r="B778" s="143" t="s">
        <v>1163</v>
      </c>
      <c r="C778" s="80"/>
      <c r="D778" s="77" t="s">
        <v>1203</v>
      </c>
      <c r="E778" s="78" t="s">
        <v>373</v>
      </c>
      <c r="F778" s="78" t="s">
        <v>338</v>
      </c>
      <c r="G778" s="142"/>
      <c r="H778" s="163" t="s">
        <v>1130</v>
      </c>
      <c r="I778" s="142"/>
      <c r="J778" s="145">
        <v>1718.04</v>
      </c>
      <c r="K778" s="145">
        <v>0</v>
      </c>
      <c r="L778" s="145">
        <v>0</v>
      </c>
      <c r="M778" s="48"/>
    </row>
    <row r="779" spans="1:13" s="171" customFormat="1" ht="67.5">
      <c r="A779" s="142" t="s">
        <v>181</v>
      </c>
      <c r="B779" s="143" t="s">
        <v>728</v>
      </c>
      <c r="C779" s="80" t="s">
        <v>372</v>
      </c>
      <c r="D779" s="7" t="s">
        <v>1268</v>
      </c>
      <c r="E779" s="78" t="s">
        <v>310</v>
      </c>
      <c r="F779" s="78" t="s">
        <v>375</v>
      </c>
      <c r="G779" s="142" t="s">
        <v>198</v>
      </c>
      <c r="H779" s="163" t="s">
        <v>1130</v>
      </c>
      <c r="I779" s="142" t="s">
        <v>129</v>
      </c>
      <c r="J779" s="145">
        <v>1718.04</v>
      </c>
      <c r="K779" s="145">
        <v>0</v>
      </c>
      <c r="L779" s="145">
        <v>0</v>
      </c>
      <c r="M779" s="48" t="s">
        <v>316</v>
      </c>
    </row>
    <row r="780" spans="1:13" s="171" customFormat="1" ht="45">
      <c r="A780" s="142" t="s">
        <v>181</v>
      </c>
      <c r="B780" s="143" t="s">
        <v>836</v>
      </c>
      <c r="C780" s="3"/>
      <c r="D780" s="77" t="s">
        <v>1203</v>
      </c>
      <c r="E780" s="78" t="s">
        <v>373</v>
      </c>
      <c r="F780" s="78" t="s">
        <v>338</v>
      </c>
      <c r="G780" s="142"/>
      <c r="H780" s="163" t="s">
        <v>277</v>
      </c>
      <c r="I780" s="142"/>
      <c r="J780" s="145">
        <v>326.78399999999999</v>
      </c>
      <c r="K780" s="145">
        <v>235.69</v>
      </c>
      <c r="L780" s="145">
        <v>157.09</v>
      </c>
      <c r="M780" s="48"/>
    </row>
    <row r="781" spans="1:13" s="171" customFormat="1" ht="78.75">
      <c r="A781" s="142" t="s">
        <v>181</v>
      </c>
      <c r="B781" s="143" t="s">
        <v>728</v>
      </c>
      <c r="C781" s="3" t="s">
        <v>372</v>
      </c>
      <c r="D781" s="81" t="s">
        <v>1281</v>
      </c>
      <c r="E781" s="78" t="s">
        <v>310</v>
      </c>
      <c r="F781" s="78" t="s">
        <v>383</v>
      </c>
      <c r="G781" s="142" t="s">
        <v>198</v>
      </c>
      <c r="H781" s="163" t="s">
        <v>277</v>
      </c>
      <c r="I781" s="142" t="s">
        <v>129</v>
      </c>
      <c r="J781" s="145">
        <v>326.78399999999999</v>
      </c>
      <c r="K781" s="145">
        <v>235.69</v>
      </c>
      <c r="L781" s="145">
        <v>157.09</v>
      </c>
      <c r="M781" s="48" t="s">
        <v>316</v>
      </c>
    </row>
    <row r="782" spans="1:13" s="171" customFormat="1" ht="45">
      <c r="A782" s="142" t="s">
        <v>181</v>
      </c>
      <c r="B782" s="143" t="s">
        <v>837</v>
      </c>
      <c r="C782" s="3"/>
      <c r="D782" s="77" t="s">
        <v>1203</v>
      </c>
      <c r="E782" s="78" t="s">
        <v>373</v>
      </c>
      <c r="F782" s="78" t="s">
        <v>338</v>
      </c>
      <c r="G782" s="142"/>
      <c r="H782" s="163" t="s">
        <v>278</v>
      </c>
      <c r="I782" s="142"/>
      <c r="J782" s="145">
        <v>192.756</v>
      </c>
      <c r="K782" s="145">
        <v>167.44</v>
      </c>
      <c r="L782" s="145">
        <v>80.44</v>
      </c>
      <c r="M782" s="48"/>
    </row>
    <row r="783" spans="1:13" s="171" customFormat="1" ht="78.75">
      <c r="A783" s="142" t="s">
        <v>181</v>
      </c>
      <c r="B783" s="143" t="s">
        <v>728</v>
      </c>
      <c r="C783" s="3" t="s">
        <v>372</v>
      </c>
      <c r="D783" s="81" t="s">
        <v>1281</v>
      </c>
      <c r="E783" s="78" t="s">
        <v>310</v>
      </c>
      <c r="F783" s="78" t="s">
        <v>383</v>
      </c>
      <c r="G783" s="142" t="s">
        <v>198</v>
      </c>
      <c r="H783" s="163" t="s">
        <v>278</v>
      </c>
      <c r="I783" s="142" t="s">
        <v>129</v>
      </c>
      <c r="J783" s="145">
        <v>192.756</v>
      </c>
      <c r="K783" s="145">
        <v>167.44</v>
      </c>
      <c r="L783" s="145">
        <v>80.44</v>
      </c>
      <c r="M783" s="48" t="s">
        <v>316</v>
      </c>
    </row>
    <row r="784" spans="1:13" s="171" customFormat="1" ht="56.25">
      <c r="A784" s="142" t="s">
        <v>181</v>
      </c>
      <c r="B784" s="143" t="s">
        <v>967</v>
      </c>
      <c r="C784" s="3"/>
      <c r="D784" s="77" t="s">
        <v>1203</v>
      </c>
      <c r="E784" s="78" t="s">
        <v>373</v>
      </c>
      <c r="F784" s="78" t="s">
        <v>338</v>
      </c>
      <c r="G784" s="142"/>
      <c r="H784" s="163" t="s">
        <v>914</v>
      </c>
      <c r="I784" s="142"/>
      <c r="J784" s="145">
        <v>576.11986999999999</v>
      </c>
      <c r="K784" s="145">
        <v>0</v>
      </c>
      <c r="L784" s="145">
        <v>0</v>
      </c>
      <c r="M784" s="48"/>
    </row>
    <row r="785" spans="1:13" s="171" customFormat="1" ht="33.75">
      <c r="A785" s="142" t="s">
        <v>181</v>
      </c>
      <c r="B785" s="143" t="s">
        <v>728</v>
      </c>
      <c r="C785" s="3" t="s">
        <v>372</v>
      </c>
      <c r="D785" s="81" t="s">
        <v>1289</v>
      </c>
      <c r="E785" s="78" t="s">
        <v>310</v>
      </c>
      <c r="F785" s="78" t="s">
        <v>377</v>
      </c>
      <c r="G785" s="142" t="s">
        <v>198</v>
      </c>
      <c r="H785" s="163" t="s">
        <v>914</v>
      </c>
      <c r="I785" s="142" t="s">
        <v>129</v>
      </c>
      <c r="J785" s="145">
        <v>576.11986999999999</v>
      </c>
      <c r="K785" s="145">
        <v>0</v>
      </c>
      <c r="L785" s="145">
        <v>0</v>
      </c>
      <c r="M785" s="48" t="s">
        <v>316</v>
      </c>
    </row>
    <row r="786" spans="1:13" s="164" customFormat="1" ht="56.25">
      <c r="A786" s="142" t="s">
        <v>181</v>
      </c>
      <c r="B786" s="143" t="s">
        <v>1043</v>
      </c>
      <c r="C786" s="169"/>
      <c r="D786" s="169"/>
      <c r="E786" s="169"/>
      <c r="F786" s="169"/>
      <c r="G786" s="142"/>
      <c r="H786" s="163" t="s">
        <v>1105</v>
      </c>
      <c r="I786" s="142"/>
      <c r="J786" s="145">
        <v>20710.0998</v>
      </c>
      <c r="K786" s="145">
        <v>17184.900000000001</v>
      </c>
      <c r="L786" s="145">
        <v>17184.900000000001</v>
      </c>
      <c r="M786" s="48"/>
    </row>
    <row r="787" spans="1:13" s="171" customFormat="1" ht="101.25">
      <c r="A787" s="142" t="s">
        <v>181</v>
      </c>
      <c r="B787" s="143" t="s">
        <v>838</v>
      </c>
      <c r="C787" s="76"/>
      <c r="D787" s="77" t="s">
        <v>1174</v>
      </c>
      <c r="E787" s="78" t="s">
        <v>310</v>
      </c>
      <c r="F787" s="78" t="s">
        <v>322</v>
      </c>
      <c r="G787" s="142"/>
      <c r="H787" s="163" t="s">
        <v>279</v>
      </c>
      <c r="I787" s="142"/>
      <c r="J787" s="145">
        <v>13723.2</v>
      </c>
      <c r="K787" s="145">
        <v>13723.2</v>
      </c>
      <c r="L787" s="145">
        <v>13723.2</v>
      </c>
      <c r="M787" s="48"/>
    </row>
    <row r="788" spans="1:13" s="171" customFormat="1" ht="101.25">
      <c r="A788" s="142" t="s">
        <v>181</v>
      </c>
      <c r="B788" s="143" t="s">
        <v>639</v>
      </c>
      <c r="C788" s="76" t="s">
        <v>368</v>
      </c>
      <c r="D788" s="77" t="s">
        <v>1293</v>
      </c>
      <c r="E788" s="78" t="s">
        <v>310</v>
      </c>
      <c r="F788" s="78" t="s">
        <v>366</v>
      </c>
      <c r="G788" s="142" t="s">
        <v>34</v>
      </c>
      <c r="H788" s="163" t="s">
        <v>279</v>
      </c>
      <c r="I788" s="142" t="s">
        <v>3</v>
      </c>
      <c r="J788" s="145">
        <v>137.19999999999999</v>
      </c>
      <c r="K788" s="145">
        <v>137.19999999999999</v>
      </c>
      <c r="L788" s="145">
        <v>137.19999999999999</v>
      </c>
      <c r="M788" s="48" t="s">
        <v>316</v>
      </c>
    </row>
    <row r="789" spans="1:13" s="171" customFormat="1" ht="112.5">
      <c r="A789" s="142" t="s">
        <v>181</v>
      </c>
      <c r="B789" s="143" t="s">
        <v>817</v>
      </c>
      <c r="C789" s="76" t="s">
        <v>368</v>
      </c>
      <c r="D789" s="77" t="s">
        <v>1234</v>
      </c>
      <c r="E789" s="78" t="s">
        <v>310</v>
      </c>
      <c r="F789" s="78" t="s">
        <v>1235</v>
      </c>
      <c r="G789" s="142" t="s">
        <v>34</v>
      </c>
      <c r="H789" s="163" t="s">
        <v>279</v>
      </c>
      <c r="I789" s="142" t="s">
        <v>252</v>
      </c>
      <c r="J789" s="145">
        <v>7822.2</v>
      </c>
      <c r="K789" s="145">
        <v>7822.2</v>
      </c>
      <c r="L789" s="145">
        <v>7822.2</v>
      </c>
      <c r="M789" s="48" t="s">
        <v>308</v>
      </c>
    </row>
    <row r="790" spans="1:13" s="171" customFormat="1" ht="112.5">
      <c r="A790" s="142" t="s">
        <v>181</v>
      </c>
      <c r="B790" s="143" t="s">
        <v>697</v>
      </c>
      <c r="C790" s="76" t="s">
        <v>368</v>
      </c>
      <c r="D790" s="77" t="s">
        <v>1234</v>
      </c>
      <c r="E790" s="78" t="s">
        <v>310</v>
      </c>
      <c r="F790" s="78" t="s">
        <v>1235</v>
      </c>
      <c r="G790" s="142" t="s">
        <v>34</v>
      </c>
      <c r="H790" s="163" t="s">
        <v>279</v>
      </c>
      <c r="I790" s="142" t="s">
        <v>88</v>
      </c>
      <c r="J790" s="145">
        <v>5763.8</v>
      </c>
      <c r="K790" s="145">
        <v>5763.8</v>
      </c>
      <c r="L790" s="145">
        <v>5763.8</v>
      </c>
      <c r="M790" s="48" t="s">
        <v>316</v>
      </c>
    </row>
    <row r="791" spans="1:13" s="164" customFormat="1" ht="78.75">
      <c r="A791" s="142" t="s">
        <v>181</v>
      </c>
      <c r="B791" s="143" t="s">
        <v>839</v>
      </c>
      <c r="C791" s="76"/>
      <c r="D791" s="77" t="s">
        <v>1167</v>
      </c>
      <c r="E791" s="78" t="s">
        <v>346</v>
      </c>
      <c r="F791" s="79" t="s">
        <v>1168</v>
      </c>
      <c r="G791" s="142"/>
      <c r="H791" s="163" t="s">
        <v>885</v>
      </c>
      <c r="I791" s="142"/>
      <c r="J791" s="145">
        <v>6986.8998000000001</v>
      </c>
      <c r="K791" s="145">
        <v>3461.7</v>
      </c>
      <c r="L791" s="145">
        <v>3461.7</v>
      </c>
      <c r="M791" s="48"/>
    </row>
    <row r="792" spans="1:13" s="171" customFormat="1" ht="67.5">
      <c r="A792" s="142" t="s">
        <v>181</v>
      </c>
      <c r="B792" s="143" t="s">
        <v>674</v>
      </c>
      <c r="C792" s="76" t="s">
        <v>363</v>
      </c>
      <c r="D792" s="77" t="s">
        <v>1257</v>
      </c>
      <c r="E792" s="78" t="s">
        <v>310</v>
      </c>
      <c r="F792" s="78" t="s">
        <v>901</v>
      </c>
      <c r="G792" s="142" t="s">
        <v>34</v>
      </c>
      <c r="H792" s="163" t="s">
        <v>885</v>
      </c>
      <c r="I792" s="142" t="s">
        <v>58</v>
      </c>
      <c r="J792" s="145">
        <v>6986.8998000000001</v>
      </c>
      <c r="K792" s="145">
        <v>3461.7</v>
      </c>
      <c r="L792" s="145">
        <v>3461.7</v>
      </c>
      <c r="M792" s="48" t="s">
        <v>316</v>
      </c>
    </row>
    <row r="793" spans="1:13" s="164" customFormat="1" ht="33.75">
      <c r="A793" s="142" t="s">
        <v>181</v>
      </c>
      <c r="B793" s="143" t="s">
        <v>1044</v>
      </c>
      <c r="C793" s="169"/>
      <c r="D793" s="169"/>
      <c r="E793" s="169"/>
      <c r="F793" s="169"/>
      <c r="G793" s="142"/>
      <c r="H793" s="163" t="s">
        <v>1106</v>
      </c>
      <c r="I793" s="142"/>
      <c r="J793" s="145">
        <v>14</v>
      </c>
      <c r="K793" s="145">
        <v>14</v>
      </c>
      <c r="L793" s="145">
        <v>14</v>
      </c>
      <c r="M793" s="48"/>
    </row>
    <row r="794" spans="1:13" s="171" customFormat="1" ht="45">
      <c r="A794" s="142" t="s">
        <v>181</v>
      </c>
      <c r="B794" s="143" t="s">
        <v>840</v>
      </c>
      <c r="C794" s="76"/>
      <c r="D794" s="77" t="s">
        <v>1203</v>
      </c>
      <c r="E794" s="6" t="s">
        <v>480</v>
      </c>
      <c r="F794" s="78" t="s">
        <v>338</v>
      </c>
      <c r="G794" s="142"/>
      <c r="H794" s="163" t="s">
        <v>280</v>
      </c>
      <c r="I794" s="142"/>
      <c r="J794" s="145">
        <v>14</v>
      </c>
      <c r="K794" s="145">
        <v>14</v>
      </c>
      <c r="L794" s="145">
        <v>14</v>
      </c>
      <c r="M794" s="48"/>
    </row>
    <row r="795" spans="1:13" s="171" customFormat="1" ht="45">
      <c r="A795" s="142" t="s">
        <v>181</v>
      </c>
      <c r="B795" s="143" t="s">
        <v>639</v>
      </c>
      <c r="C795" s="76" t="s">
        <v>460</v>
      </c>
      <c r="D795" s="7" t="s">
        <v>1245</v>
      </c>
      <c r="E795" s="6" t="s">
        <v>310</v>
      </c>
      <c r="F795" s="6" t="s">
        <v>498</v>
      </c>
      <c r="G795" s="142" t="s">
        <v>128</v>
      </c>
      <c r="H795" s="163" t="s">
        <v>280</v>
      </c>
      <c r="I795" s="142" t="s">
        <v>3</v>
      </c>
      <c r="J795" s="145">
        <v>14</v>
      </c>
      <c r="K795" s="145">
        <v>14</v>
      </c>
      <c r="L795" s="145">
        <v>14</v>
      </c>
      <c r="M795" s="48" t="s">
        <v>316</v>
      </c>
    </row>
    <row r="796" spans="1:13" s="171" customFormat="1" ht="45">
      <c r="A796" s="142" t="s">
        <v>181</v>
      </c>
      <c r="B796" s="203" t="s">
        <v>1345</v>
      </c>
      <c r="C796" s="205"/>
      <c r="D796" s="206" t="s">
        <v>1203</v>
      </c>
      <c r="E796" s="196" t="s">
        <v>359</v>
      </c>
      <c r="F796" s="197" t="s">
        <v>338</v>
      </c>
      <c r="G796" s="198"/>
      <c r="H796" s="199">
        <v>1710170630</v>
      </c>
      <c r="I796" s="198"/>
      <c r="J796" s="200">
        <v>100</v>
      </c>
      <c r="K796" s="200">
        <v>0</v>
      </c>
      <c r="L796" s="200">
        <v>0</v>
      </c>
      <c r="M796" s="201"/>
    </row>
    <row r="797" spans="1:13" s="171" customFormat="1" ht="45">
      <c r="A797" s="142" t="s">
        <v>181</v>
      </c>
      <c r="B797" s="203" t="s">
        <v>639</v>
      </c>
      <c r="C797" s="205" t="s">
        <v>358</v>
      </c>
      <c r="D797" s="7" t="s">
        <v>1346</v>
      </c>
      <c r="E797" s="6" t="s">
        <v>310</v>
      </c>
      <c r="F797" s="6" t="s">
        <v>1347</v>
      </c>
      <c r="G797" s="142" t="s">
        <v>273</v>
      </c>
      <c r="H797" s="199">
        <v>1710170630</v>
      </c>
      <c r="I797" s="198">
        <v>244</v>
      </c>
      <c r="J797" s="200">
        <v>100</v>
      </c>
      <c r="K797" s="200">
        <v>0</v>
      </c>
      <c r="L797" s="200">
        <v>0</v>
      </c>
      <c r="M797" s="48" t="s">
        <v>308</v>
      </c>
    </row>
    <row r="798" spans="1:13" s="164" customFormat="1" ht="33.75">
      <c r="A798" s="142" t="s">
        <v>181</v>
      </c>
      <c r="B798" s="143" t="s">
        <v>1045</v>
      </c>
      <c r="C798" s="169"/>
      <c r="D798" s="169"/>
      <c r="E798" s="169"/>
      <c r="F798" s="169"/>
      <c r="G798" s="142"/>
      <c r="H798" s="163" t="s">
        <v>1107</v>
      </c>
      <c r="I798" s="142"/>
      <c r="J798" s="145">
        <v>435</v>
      </c>
      <c r="K798" s="145">
        <v>310</v>
      </c>
      <c r="L798" s="145">
        <v>310</v>
      </c>
      <c r="M798" s="48"/>
    </row>
    <row r="799" spans="1:13" s="171" customFormat="1" ht="67.5">
      <c r="A799" s="142" t="s">
        <v>181</v>
      </c>
      <c r="B799" s="143" t="s">
        <v>841</v>
      </c>
      <c r="C799" s="76"/>
      <c r="D799" s="77" t="s">
        <v>1203</v>
      </c>
      <c r="E799" s="6" t="s">
        <v>359</v>
      </c>
      <c r="F799" s="78" t="s">
        <v>338</v>
      </c>
      <c r="G799" s="142"/>
      <c r="H799" s="163" t="s">
        <v>282</v>
      </c>
      <c r="I799" s="142"/>
      <c r="J799" s="145">
        <v>365</v>
      </c>
      <c r="K799" s="145">
        <v>250</v>
      </c>
      <c r="L799" s="145">
        <v>250</v>
      </c>
      <c r="M799" s="48"/>
    </row>
    <row r="800" spans="1:13" s="171" customFormat="1" ht="78.75">
      <c r="A800" s="142" t="s">
        <v>181</v>
      </c>
      <c r="B800" s="143" t="s">
        <v>639</v>
      </c>
      <c r="C800" s="76" t="s">
        <v>358</v>
      </c>
      <c r="D800" s="7" t="s">
        <v>1241</v>
      </c>
      <c r="E800" s="6" t="s">
        <v>310</v>
      </c>
      <c r="F800" s="6" t="s">
        <v>1188</v>
      </c>
      <c r="G800" s="142" t="s">
        <v>273</v>
      </c>
      <c r="H800" s="163" t="s">
        <v>282</v>
      </c>
      <c r="I800" s="142" t="s">
        <v>3</v>
      </c>
      <c r="J800" s="145">
        <v>365</v>
      </c>
      <c r="K800" s="145">
        <v>250</v>
      </c>
      <c r="L800" s="145">
        <v>250</v>
      </c>
      <c r="M800" s="48" t="s">
        <v>316</v>
      </c>
    </row>
    <row r="801" spans="1:13" s="171" customFormat="1" ht="45">
      <c r="A801" s="142" t="s">
        <v>181</v>
      </c>
      <c r="B801" s="143" t="s">
        <v>1164</v>
      </c>
      <c r="C801" s="76"/>
      <c r="D801" s="77" t="s">
        <v>1203</v>
      </c>
      <c r="E801" s="6" t="s">
        <v>359</v>
      </c>
      <c r="F801" s="78" t="s">
        <v>338</v>
      </c>
      <c r="G801" s="142"/>
      <c r="H801" s="163" t="s">
        <v>1129</v>
      </c>
      <c r="I801" s="142"/>
      <c r="J801" s="145">
        <v>50</v>
      </c>
      <c r="K801" s="145">
        <v>50</v>
      </c>
      <c r="L801" s="145">
        <v>50</v>
      </c>
      <c r="M801" s="48"/>
    </row>
    <row r="802" spans="1:13" s="171" customFormat="1" ht="45">
      <c r="A802" s="142" t="s">
        <v>181</v>
      </c>
      <c r="B802" s="143" t="s">
        <v>728</v>
      </c>
      <c r="C802" s="76" t="s">
        <v>358</v>
      </c>
      <c r="D802" s="7" t="s">
        <v>1182</v>
      </c>
      <c r="E802" s="6" t="s">
        <v>310</v>
      </c>
      <c r="F802" s="6" t="s">
        <v>1183</v>
      </c>
      <c r="G802" s="142" t="s">
        <v>273</v>
      </c>
      <c r="H802" s="163" t="s">
        <v>1129</v>
      </c>
      <c r="I802" s="142" t="s">
        <v>129</v>
      </c>
      <c r="J802" s="145">
        <v>50</v>
      </c>
      <c r="K802" s="145">
        <v>50</v>
      </c>
      <c r="L802" s="145">
        <v>50</v>
      </c>
      <c r="M802" s="48" t="s">
        <v>316</v>
      </c>
    </row>
    <row r="803" spans="1:13" s="171" customFormat="1" ht="45">
      <c r="A803" s="142" t="s">
        <v>181</v>
      </c>
      <c r="B803" s="143" t="s">
        <v>843</v>
      </c>
      <c r="C803" s="76"/>
      <c r="D803" s="77" t="s">
        <v>1203</v>
      </c>
      <c r="E803" s="6" t="s">
        <v>359</v>
      </c>
      <c r="F803" s="78" t="s">
        <v>338</v>
      </c>
      <c r="G803" s="142"/>
      <c r="H803" s="163" t="s">
        <v>284</v>
      </c>
      <c r="I803" s="142"/>
      <c r="J803" s="145">
        <v>20</v>
      </c>
      <c r="K803" s="145">
        <v>10</v>
      </c>
      <c r="L803" s="145">
        <v>10</v>
      </c>
      <c r="M803" s="48"/>
    </row>
    <row r="804" spans="1:13" s="171" customFormat="1" ht="78.75">
      <c r="A804" s="142" t="s">
        <v>181</v>
      </c>
      <c r="B804" s="143" t="s">
        <v>639</v>
      </c>
      <c r="C804" s="76" t="s">
        <v>358</v>
      </c>
      <c r="D804" s="7" t="s">
        <v>1241</v>
      </c>
      <c r="E804" s="6" t="s">
        <v>310</v>
      </c>
      <c r="F804" s="6" t="s">
        <v>1188</v>
      </c>
      <c r="G804" s="142" t="s">
        <v>273</v>
      </c>
      <c r="H804" s="163" t="s">
        <v>284</v>
      </c>
      <c r="I804" s="142" t="s">
        <v>3</v>
      </c>
      <c r="J804" s="145">
        <v>0</v>
      </c>
      <c r="K804" s="145">
        <v>10</v>
      </c>
      <c r="L804" s="145">
        <v>10</v>
      </c>
      <c r="M804" s="48" t="s">
        <v>316</v>
      </c>
    </row>
    <row r="805" spans="1:13" s="171" customFormat="1" ht="45">
      <c r="A805" s="142" t="s">
        <v>181</v>
      </c>
      <c r="B805" s="143" t="s">
        <v>872</v>
      </c>
      <c r="C805" s="76" t="s">
        <v>358</v>
      </c>
      <c r="D805" s="7" t="s">
        <v>1189</v>
      </c>
      <c r="E805" s="6" t="s">
        <v>310</v>
      </c>
      <c r="F805" s="6" t="s">
        <v>1190</v>
      </c>
      <c r="G805" s="142" t="s">
        <v>273</v>
      </c>
      <c r="H805" s="163" t="s">
        <v>284</v>
      </c>
      <c r="I805" s="142" t="s">
        <v>920</v>
      </c>
      <c r="J805" s="145">
        <v>20</v>
      </c>
      <c r="K805" s="145">
        <v>0</v>
      </c>
      <c r="L805" s="145">
        <v>0</v>
      </c>
      <c r="M805" s="48" t="s">
        <v>308</v>
      </c>
    </row>
    <row r="806" spans="1:13" s="164" customFormat="1" ht="33.75">
      <c r="A806" s="142" t="s">
        <v>181</v>
      </c>
      <c r="B806" s="143" t="s">
        <v>1023</v>
      </c>
      <c r="C806" s="169"/>
      <c r="D806" s="169"/>
      <c r="E806" s="169"/>
      <c r="F806" s="169"/>
      <c r="G806" s="142"/>
      <c r="H806" s="163" t="s">
        <v>1085</v>
      </c>
      <c r="I806" s="142"/>
      <c r="J806" s="145">
        <v>547</v>
      </c>
      <c r="K806" s="145">
        <v>547</v>
      </c>
      <c r="L806" s="145">
        <v>547</v>
      </c>
      <c r="M806" s="48"/>
    </row>
    <row r="807" spans="1:13" s="171" customFormat="1" ht="78.75">
      <c r="A807" s="142" t="s">
        <v>181</v>
      </c>
      <c r="B807" s="143" t="s">
        <v>844</v>
      </c>
      <c r="C807" s="76"/>
      <c r="D807" s="77" t="s">
        <v>1203</v>
      </c>
      <c r="E807" s="6" t="s">
        <v>359</v>
      </c>
      <c r="F807" s="78" t="s">
        <v>338</v>
      </c>
      <c r="G807" s="142"/>
      <c r="H807" s="163" t="s">
        <v>285</v>
      </c>
      <c r="I807" s="142"/>
      <c r="J807" s="145">
        <v>47</v>
      </c>
      <c r="K807" s="145">
        <v>46</v>
      </c>
      <c r="L807" s="145">
        <v>46</v>
      </c>
      <c r="M807" s="48"/>
    </row>
    <row r="808" spans="1:13" s="171" customFormat="1" ht="78.75">
      <c r="A808" s="142" t="s">
        <v>181</v>
      </c>
      <c r="B808" s="143" t="s">
        <v>728</v>
      </c>
      <c r="C808" s="76" t="s">
        <v>358</v>
      </c>
      <c r="D808" s="7" t="s">
        <v>1266</v>
      </c>
      <c r="E808" s="6" t="s">
        <v>310</v>
      </c>
      <c r="F808" s="6" t="s">
        <v>1187</v>
      </c>
      <c r="G808" s="142" t="s">
        <v>119</v>
      </c>
      <c r="H808" s="163" t="s">
        <v>285</v>
      </c>
      <c r="I808" s="142" t="s">
        <v>129</v>
      </c>
      <c r="J808" s="145">
        <v>47</v>
      </c>
      <c r="K808" s="145">
        <v>46</v>
      </c>
      <c r="L808" s="145">
        <v>46</v>
      </c>
      <c r="M808" s="48" t="s">
        <v>316</v>
      </c>
    </row>
    <row r="809" spans="1:13" s="171" customFormat="1" ht="78.75">
      <c r="A809" s="142" t="s">
        <v>181</v>
      </c>
      <c r="B809" s="143" t="s">
        <v>845</v>
      </c>
      <c r="C809" s="76"/>
      <c r="D809" s="77" t="s">
        <v>1203</v>
      </c>
      <c r="E809" s="6" t="s">
        <v>359</v>
      </c>
      <c r="F809" s="78" t="s">
        <v>338</v>
      </c>
      <c r="G809" s="142"/>
      <c r="H809" s="163" t="s">
        <v>286</v>
      </c>
      <c r="I809" s="142"/>
      <c r="J809" s="145">
        <v>41.294780000000003</v>
      </c>
      <c r="K809" s="145">
        <v>47</v>
      </c>
      <c r="L809" s="145">
        <v>47</v>
      </c>
      <c r="M809" s="48"/>
    </row>
    <row r="810" spans="1:13" s="171" customFormat="1" ht="78.75">
      <c r="A810" s="142" t="s">
        <v>181</v>
      </c>
      <c r="B810" s="143" t="s">
        <v>728</v>
      </c>
      <c r="C810" s="76" t="s">
        <v>358</v>
      </c>
      <c r="D810" s="7" t="s">
        <v>1266</v>
      </c>
      <c r="E810" s="6" t="s">
        <v>310</v>
      </c>
      <c r="F810" s="6" t="s">
        <v>1187</v>
      </c>
      <c r="G810" s="142" t="s">
        <v>119</v>
      </c>
      <c r="H810" s="163" t="s">
        <v>286</v>
      </c>
      <c r="I810" s="142" t="s">
        <v>129</v>
      </c>
      <c r="J810" s="145">
        <v>41.294780000000003</v>
      </c>
      <c r="K810" s="145">
        <v>47</v>
      </c>
      <c r="L810" s="145">
        <v>47</v>
      </c>
      <c r="M810" s="48" t="s">
        <v>316</v>
      </c>
    </row>
    <row r="811" spans="1:13" s="171" customFormat="1" ht="78.75">
      <c r="A811" s="142" t="s">
        <v>181</v>
      </c>
      <c r="B811" s="143" t="s">
        <v>846</v>
      </c>
      <c r="C811" s="76"/>
      <c r="D811" s="77" t="s">
        <v>1203</v>
      </c>
      <c r="E811" s="6" t="s">
        <v>359</v>
      </c>
      <c r="F811" s="78" t="s">
        <v>338</v>
      </c>
      <c r="G811" s="142"/>
      <c r="H811" s="163" t="s">
        <v>287</v>
      </c>
      <c r="I811" s="142"/>
      <c r="J811" s="145">
        <v>55.705219999999997</v>
      </c>
      <c r="K811" s="145">
        <v>51</v>
      </c>
      <c r="L811" s="145">
        <v>51</v>
      </c>
      <c r="M811" s="48"/>
    </row>
    <row r="812" spans="1:13" s="171" customFormat="1" ht="78.75">
      <c r="A812" s="142" t="s">
        <v>181</v>
      </c>
      <c r="B812" s="143" t="s">
        <v>728</v>
      </c>
      <c r="C812" s="76" t="s">
        <v>358</v>
      </c>
      <c r="D812" s="7" t="s">
        <v>1266</v>
      </c>
      <c r="E812" s="6" t="s">
        <v>310</v>
      </c>
      <c r="F812" s="6" t="s">
        <v>1187</v>
      </c>
      <c r="G812" s="142" t="s">
        <v>119</v>
      </c>
      <c r="H812" s="163" t="s">
        <v>287</v>
      </c>
      <c r="I812" s="142" t="s">
        <v>129</v>
      </c>
      <c r="J812" s="145">
        <v>55.705219999999997</v>
      </c>
      <c r="K812" s="145">
        <v>51</v>
      </c>
      <c r="L812" s="145">
        <v>51</v>
      </c>
      <c r="M812" s="48" t="s">
        <v>316</v>
      </c>
    </row>
    <row r="813" spans="1:13" s="171" customFormat="1" ht="90">
      <c r="A813" s="142" t="s">
        <v>181</v>
      </c>
      <c r="B813" s="143" t="s">
        <v>987</v>
      </c>
      <c r="C813" s="76"/>
      <c r="D813" s="77" t="s">
        <v>1203</v>
      </c>
      <c r="E813" s="6" t="s">
        <v>359</v>
      </c>
      <c r="F813" s="78" t="s">
        <v>338</v>
      </c>
      <c r="G813" s="142"/>
      <c r="H813" s="163" t="s">
        <v>913</v>
      </c>
      <c r="I813" s="142"/>
      <c r="J813" s="145">
        <v>59.960999999999999</v>
      </c>
      <c r="K813" s="145">
        <v>403</v>
      </c>
      <c r="L813" s="145">
        <v>403</v>
      </c>
      <c r="M813" s="48"/>
    </row>
    <row r="814" spans="1:13" s="171" customFormat="1" ht="101.25">
      <c r="A814" s="142" t="s">
        <v>181</v>
      </c>
      <c r="B814" s="143" t="s">
        <v>857</v>
      </c>
      <c r="C814" s="76" t="s">
        <v>358</v>
      </c>
      <c r="D814" s="7" t="s">
        <v>1150</v>
      </c>
      <c r="E814" s="6" t="s">
        <v>310</v>
      </c>
      <c r="F814" s="6" t="s">
        <v>1151</v>
      </c>
      <c r="G814" s="142" t="s">
        <v>119</v>
      </c>
      <c r="H814" s="163" t="s">
        <v>913</v>
      </c>
      <c r="I814" s="142" t="s">
        <v>301</v>
      </c>
      <c r="J814" s="145">
        <v>59.960999999999999</v>
      </c>
      <c r="K814" s="145">
        <v>403</v>
      </c>
      <c r="L814" s="145">
        <v>403</v>
      </c>
      <c r="M814" s="48" t="s">
        <v>308</v>
      </c>
    </row>
    <row r="815" spans="1:13" s="171" customFormat="1" ht="90">
      <c r="A815" s="142" t="s">
        <v>181</v>
      </c>
      <c r="B815" s="143" t="s">
        <v>847</v>
      </c>
      <c r="C815" s="76"/>
      <c r="D815" s="77" t="s">
        <v>1203</v>
      </c>
      <c r="E815" s="6" t="s">
        <v>359</v>
      </c>
      <c r="F815" s="78" t="s">
        <v>338</v>
      </c>
      <c r="G815" s="142"/>
      <c r="H815" s="163" t="s">
        <v>288</v>
      </c>
      <c r="I815" s="142"/>
      <c r="J815" s="145">
        <v>112.7</v>
      </c>
      <c r="K815" s="145">
        <v>0</v>
      </c>
      <c r="L815" s="145">
        <v>0</v>
      </c>
      <c r="M815" s="48"/>
    </row>
    <row r="816" spans="1:13" s="171" customFormat="1" ht="101.25">
      <c r="A816" s="142" t="s">
        <v>181</v>
      </c>
      <c r="B816" s="143" t="s">
        <v>676</v>
      </c>
      <c r="C816" s="76" t="s">
        <v>358</v>
      </c>
      <c r="D816" s="7" t="s">
        <v>1150</v>
      </c>
      <c r="E816" s="6" t="s">
        <v>310</v>
      </c>
      <c r="F816" s="6" t="s">
        <v>1151</v>
      </c>
      <c r="G816" s="142" t="s">
        <v>119</v>
      </c>
      <c r="H816" s="163" t="s">
        <v>288</v>
      </c>
      <c r="I816" s="142" t="s">
        <v>62</v>
      </c>
      <c r="J816" s="145">
        <v>112.7</v>
      </c>
      <c r="K816" s="145">
        <v>0</v>
      </c>
      <c r="L816" s="145">
        <v>0</v>
      </c>
      <c r="M816" s="48" t="s">
        <v>308</v>
      </c>
    </row>
    <row r="817" spans="1:13" s="171" customFormat="1" ht="90">
      <c r="A817" s="142" t="s">
        <v>181</v>
      </c>
      <c r="B817" s="143" t="s">
        <v>848</v>
      </c>
      <c r="C817" s="76"/>
      <c r="D817" s="77" t="s">
        <v>1203</v>
      </c>
      <c r="E817" s="6" t="s">
        <v>359</v>
      </c>
      <c r="F817" s="78" t="s">
        <v>338</v>
      </c>
      <c r="G817" s="142"/>
      <c r="H817" s="163" t="s">
        <v>289</v>
      </c>
      <c r="I817" s="142"/>
      <c r="J817" s="145">
        <v>142.70400000000001</v>
      </c>
      <c r="K817" s="145">
        <v>0</v>
      </c>
      <c r="L817" s="145">
        <v>0</v>
      </c>
      <c r="M817" s="48"/>
    </row>
    <row r="818" spans="1:13" s="171" customFormat="1" ht="101.25">
      <c r="A818" s="142" t="s">
        <v>181</v>
      </c>
      <c r="B818" s="143" t="s">
        <v>676</v>
      </c>
      <c r="C818" s="76" t="s">
        <v>358</v>
      </c>
      <c r="D818" s="7" t="s">
        <v>1150</v>
      </c>
      <c r="E818" s="6" t="s">
        <v>310</v>
      </c>
      <c r="F818" s="6" t="s">
        <v>1151</v>
      </c>
      <c r="G818" s="142" t="s">
        <v>119</v>
      </c>
      <c r="H818" s="163" t="s">
        <v>289</v>
      </c>
      <c r="I818" s="142" t="s">
        <v>62</v>
      </c>
      <c r="J818" s="145">
        <v>142.70400000000001</v>
      </c>
      <c r="K818" s="145">
        <v>0</v>
      </c>
      <c r="L818" s="145">
        <v>0</v>
      </c>
      <c r="M818" s="48" t="s">
        <v>308</v>
      </c>
    </row>
    <row r="819" spans="1:13" s="171" customFormat="1" ht="90">
      <c r="A819" s="142" t="s">
        <v>181</v>
      </c>
      <c r="B819" s="143" t="s">
        <v>1165</v>
      </c>
      <c r="C819" s="76"/>
      <c r="D819" s="77" t="s">
        <v>1203</v>
      </c>
      <c r="E819" s="6" t="s">
        <v>359</v>
      </c>
      <c r="F819" s="78" t="s">
        <v>338</v>
      </c>
      <c r="G819" s="142"/>
      <c r="H819" s="163" t="s">
        <v>1128</v>
      </c>
      <c r="I819" s="142"/>
      <c r="J819" s="145">
        <v>87.635000000000005</v>
      </c>
      <c r="K819" s="145">
        <v>0</v>
      </c>
      <c r="L819" s="145">
        <v>0</v>
      </c>
      <c r="M819" s="48"/>
    </row>
    <row r="820" spans="1:13" s="171" customFormat="1" ht="101.25">
      <c r="A820" s="142" t="s">
        <v>181</v>
      </c>
      <c r="B820" s="143" t="s">
        <v>676</v>
      </c>
      <c r="C820" s="76" t="s">
        <v>358</v>
      </c>
      <c r="D820" s="7" t="s">
        <v>1150</v>
      </c>
      <c r="E820" s="6" t="s">
        <v>310</v>
      </c>
      <c r="F820" s="6" t="s">
        <v>1151</v>
      </c>
      <c r="G820" s="142" t="s">
        <v>119</v>
      </c>
      <c r="H820" s="163" t="s">
        <v>1128</v>
      </c>
      <c r="I820" s="142" t="s">
        <v>62</v>
      </c>
      <c r="J820" s="145">
        <v>87.635000000000005</v>
      </c>
      <c r="K820" s="145">
        <v>0</v>
      </c>
      <c r="L820" s="145">
        <v>0</v>
      </c>
      <c r="M820" s="48" t="s">
        <v>308</v>
      </c>
    </row>
    <row r="821" spans="1:13" s="164" customFormat="1">
      <c r="A821" s="142" t="s">
        <v>181</v>
      </c>
      <c r="B821" s="143" t="s">
        <v>954</v>
      </c>
      <c r="C821" s="169"/>
      <c r="D821" s="169"/>
      <c r="E821" s="169"/>
      <c r="F821" s="169"/>
      <c r="G821" s="142"/>
      <c r="H821" s="163">
        <v>99900</v>
      </c>
      <c r="I821" s="142"/>
      <c r="J821" s="145">
        <v>4863.0540000000001</v>
      </c>
      <c r="K821" s="145">
        <v>4742.9309999999996</v>
      </c>
      <c r="L821" s="145">
        <v>4742.3310000000001</v>
      </c>
      <c r="M821" s="48"/>
    </row>
    <row r="822" spans="1:13" s="164" customFormat="1" ht="22.5">
      <c r="A822" s="142" t="s">
        <v>181</v>
      </c>
      <c r="B822" s="143" t="s">
        <v>645</v>
      </c>
      <c r="C822" s="169"/>
      <c r="D822" s="169"/>
      <c r="E822" s="169"/>
      <c r="F822" s="169"/>
      <c r="G822" s="142"/>
      <c r="H822" s="163" t="s">
        <v>38</v>
      </c>
      <c r="I822" s="142"/>
      <c r="J822" s="145">
        <v>2845.9810000000002</v>
      </c>
      <c r="K822" s="145">
        <v>2767.5309999999999</v>
      </c>
      <c r="L822" s="145">
        <v>2767.5309999999999</v>
      </c>
      <c r="M822" s="48"/>
    </row>
    <row r="823" spans="1:13" s="171" customFormat="1" ht="33.75">
      <c r="A823" s="142" t="s">
        <v>181</v>
      </c>
      <c r="B823" s="143" t="s">
        <v>646</v>
      </c>
      <c r="C823" s="76"/>
      <c r="D823" s="81" t="s">
        <v>1238</v>
      </c>
      <c r="E823" s="78" t="s">
        <v>314</v>
      </c>
      <c r="F823" s="78" t="s">
        <v>313</v>
      </c>
      <c r="G823" s="142" t="s">
        <v>198</v>
      </c>
      <c r="H823" s="163" t="s">
        <v>38</v>
      </c>
      <c r="I823" s="142" t="s">
        <v>11</v>
      </c>
      <c r="J823" s="145">
        <v>2146.3757300000002</v>
      </c>
      <c r="K823" s="145">
        <v>2125.6</v>
      </c>
      <c r="L823" s="145">
        <v>2125.6</v>
      </c>
      <c r="M823" s="48" t="s">
        <v>308</v>
      </c>
    </row>
    <row r="824" spans="1:13" s="171" customFormat="1" ht="67.5">
      <c r="A824" s="142" t="s">
        <v>181</v>
      </c>
      <c r="B824" s="143" t="s">
        <v>852</v>
      </c>
      <c r="C824" s="76" t="s">
        <v>318</v>
      </c>
      <c r="D824" s="81" t="s">
        <v>1247</v>
      </c>
      <c r="E824" s="78" t="s">
        <v>310</v>
      </c>
      <c r="F824" s="78" t="s">
        <v>335</v>
      </c>
      <c r="G824" s="142" t="s">
        <v>198</v>
      </c>
      <c r="H824" s="163" t="s">
        <v>38</v>
      </c>
      <c r="I824" s="142" t="s">
        <v>295</v>
      </c>
      <c r="J824" s="145">
        <v>29.9</v>
      </c>
      <c r="K824" s="145">
        <v>0</v>
      </c>
      <c r="L824" s="145">
        <v>0</v>
      </c>
      <c r="M824" s="48" t="s">
        <v>316</v>
      </c>
    </row>
    <row r="825" spans="1:13" s="171" customFormat="1" ht="101.25">
      <c r="A825" s="142" t="s">
        <v>181</v>
      </c>
      <c r="B825" s="143" t="s">
        <v>647</v>
      </c>
      <c r="C825" s="3" t="s">
        <v>317</v>
      </c>
      <c r="D825" s="81" t="s">
        <v>1108</v>
      </c>
      <c r="E825" s="78" t="s">
        <v>310</v>
      </c>
      <c r="F825" s="78" t="s">
        <v>337</v>
      </c>
      <c r="G825" s="142" t="s">
        <v>198</v>
      </c>
      <c r="H825" s="163" t="s">
        <v>38</v>
      </c>
      <c r="I825" s="142" t="s">
        <v>12</v>
      </c>
      <c r="J825" s="145">
        <v>648.20527000000004</v>
      </c>
      <c r="K825" s="145">
        <v>641.93100000000004</v>
      </c>
      <c r="L825" s="145">
        <v>641.93100000000004</v>
      </c>
      <c r="M825" s="48" t="s">
        <v>308</v>
      </c>
    </row>
    <row r="826" spans="1:13" s="171" customFormat="1" ht="67.5">
      <c r="A826" s="142" t="s">
        <v>181</v>
      </c>
      <c r="B826" s="143" t="s">
        <v>639</v>
      </c>
      <c r="C826" s="76" t="s">
        <v>317</v>
      </c>
      <c r="D826" s="81" t="s">
        <v>1247</v>
      </c>
      <c r="E826" s="78" t="s">
        <v>310</v>
      </c>
      <c r="F826" s="78" t="s">
        <v>335</v>
      </c>
      <c r="G826" s="142" t="s">
        <v>198</v>
      </c>
      <c r="H826" s="163" t="s">
        <v>38</v>
      </c>
      <c r="I826" s="142" t="s">
        <v>3</v>
      </c>
      <c r="J826" s="145">
        <v>21.5</v>
      </c>
      <c r="K826" s="145">
        <v>0</v>
      </c>
      <c r="L826" s="145">
        <v>0</v>
      </c>
      <c r="M826" s="48" t="s">
        <v>316</v>
      </c>
    </row>
    <row r="827" spans="1:13" s="171" customFormat="1" ht="90">
      <c r="A827" s="142" t="s">
        <v>181</v>
      </c>
      <c r="B827" s="143" t="s">
        <v>1152</v>
      </c>
      <c r="C827" s="173"/>
      <c r="D827" s="81" t="s">
        <v>1222</v>
      </c>
      <c r="E827" s="78" t="s">
        <v>310</v>
      </c>
      <c r="F827" s="78" t="s">
        <v>1147</v>
      </c>
      <c r="G827" s="142"/>
      <c r="H827" s="163" t="s">
        <v>1127</v>
      </c>
      <c r="I827" s="142"/>
      <c r="J827" s="145">
        <v>40.273000000000003</v>
      </c>
      <c r="K827" s="145">
        <v>0</v>
      </c>
      <c r="L827" s="145">
        <v>0</v>
      </c>
      <c r="M827" s="48"/>
    </row>
    <row r="828" spans="1:13" s="171" customFormat="1" ht="90">
      <c r="A828" s="142" t="s">
        <v>181</v>
      </c>
      <c r="B828" s="143" t="s">
        <v>646</v>
      </c>
      <c r="C828" s="76" t="s">
        <v>318</v>
      </c>
      <c r="D828" s="81" t="s">
        <v>1148</v>
      </c>
      <c r="E828" s="78" t="s">
        <v>310</v>
      </c>
      <c r="F828" s="78" t="s">
        <v>1149</v>
      </c>
      <c r="G828" s="142" t="s">
        <v>198</v>
      </c>
      <c r="H828" s="163" t="s">
        <v>1127</v>
      </c>
      <c r="I828" s="142" t="s">
        <v>11</v>
      </c>
      <c r="J828" s="145">
        <v>30.931639999999998</v>
      </c>
      <c r="K828" s="145">
        <v>0</v>
      </c>
      <c r="L828" s="145">
        <v>0</v>
      </c>
      <c r="M828" s="48" t="s">
        <v>308</v>
      </c>
    </row>
    <row r="829" spans="1:13" s="171" customFormat="1" ht="90">
      <c r="A829" s="142" t="s">
        <v>181</v>
      </c>
      <c r="B829" s="143" t="s">
        <v>647</v>
      </c>
      <c r="C829" s="3" t="s">
        <v>317</v>
      </c>
      <c r="D829" s="81" t="s">
        <v>1148</v>
      </c>
      <c r="E829" s="78" t="s">
        <v>310</v>
      </c>
      <c r="F829" s="78" t="s">
        <v>1149</v>
      </c>
      <c r="G829" s="142" t="s">
        <v>198</v>
      </c>
      <c r="H829" s="163" t="s">
        <v>1127</v>
      </c>
      <c r="I829" s="142" t="s">
        <v>12</v>
      </c>
      <c r="J829" s="145">
        <v>9.3413599999999999</v>
      </c>
      <c r="K829" s="145">
        <v>0</v>
      </c>
      <c r="L829" s="145">
        <v>0</v>
      </c>
      <c r="M829" s="48" t="s">
        <v>308</v>
      </c>
    </row>
    <row r="830" spans="1:13" s="164" customFormat="1" ht="90">
      <c r="A830" s="142" t="s">
        <v>181</v>
      </c>
      <c r="B830" s="143" t="s">
        <v>850</v>
      </c>
      <c r="C830" s="76"/>
      <c r="D830" s="81" t="s">
        <v>1170</v>
      </c>
      <c r="E830" s="78" t="s">
        <v>310</v>
      </c>
      <c r="F830" s="78" t="s">
        <v>353</v>
      </c>
      <c r="G830" s="142"/>
      <c r="H830" s="163" t="s">
        <v>291</v>
      </c>
      <c r="I830" s="142"/>
      <c r="J830" s="145">
        <v>1976.8</v>
      </c>
      <c r="K830" s="145">
        <v>1975.4</v>
      </c>
      <c r="L830" s="145">
        <v>1974.8</v>
      </c>
      <c r="M830" s="48"/>
    </row>
    <row r="831" spans="1:13" s="171" customFormat="1" ht="67.5">
      <c r="A831" s="142" t="s">
        <v>181</v>
      </c>
      <c r="B831" s="143" t="s">
        <v>646</v>
      </c>
      <c r="C831" s="76" t="s">
        <v>348</v>
      </c>
      <c r="D831" s="81" t="s">
        <v>1247</v>
      </c>
      <c r="E831" s="78" t="s">
        <v>310</v>
      </c>
      <c r="F831" s="78" t="s">
        <v>335</v>
      </c>
      <c r="G831" s="142" t="s">
        <v>292</v>
      </c>
      <c r="H831" s="163" t="s">
        <v>291</v>
      </c>
      <c r="I831" s="142" t="s">
        <v>11</v>
      </c>
      <c r="J831" s="145">
        <v>1174</v>
      </c>
      <c r="K831" s="145">
        <v>1174</v>
      </c>
      <c r="L831" s="145">
        <v>1174</v>
      </c>
      <c r="M831" s="48" t="s">
        <v>308</v>
      </c>
    </row>
    <row r="832" spans="1:13" s="171" customFormat="1" ht="67.5">
      <c r="A832" s="142" t="s">
        <v>181</v>
      </c>
      <c r="B832" s="143" t="s">
        <v>647</v>
      </c>
      <c r="C832" s="76" t="s">
        <v>348</v>
      </c>
      <c r="D832" s="81" t="s">
        <v>1242</v>
      </c>
      <c r="E832" s="78" t="s">
        <v>350</v>
      </c>
      <c r="F832" s="78" t="s">
        <v>349</v>
      </c>
      <c r="G832" s="142" t="s">
        <v>292</v>
      </c>
      <c r="H832" s="163" t="s">
        <v>291</v>
      </c>
      <c r="I832" s="142" t="s">
        <v>12</v>
      </c>
      <c r="J832" s="145">
        <v>354.548</v>
      </c>
      <c r="K832" s="145">
        <v>354.548</v>
      </c>
      <c r="L832" s="145">
        <v>354.548</v>
      </c>
      <c r="M832" s="48" t="s">
        <v>308</v>
      </c>
    </row>
    <row r="833" spans="1:13" s="171" customFormat="1" ht="90">
      <c r="A833" s="142" t="s">
        <v>181</v>
      </c>
      <c r="B833" s="143" t="s">
        <v>639</v>
      </c>
      <c r="C833" s="76" t="s">
        <v>348</v>
      </c>
      <c r="D833" s="81" t="s">
        <v>1294</v>
      </c>
      <c r="E833" s="78" t="s">
        <v>346</v>
      </c>
      <c r="F833" s="78" t="s">
        <v>345</v>
      </c>
      <c r="G833" s="142" t="s">
        <v>292</v>
      </c>
      <c r="H833" s="163" t="s">
        <v>291</v>
      </c>
      <c r="I833" s="142" t="s">
        <v>3</v>
      </c>
      <c r="J833" s="145">
        <v>388.25200000000001</v>
      </c>
      <c r="K833" s="145">
        <v>386.85199999999998</v>
      </c>
      <c r="L833" s="145">
        <v>386.25200000000001</v>
      </c>
      <c r="M833" s="48" t="s">
        <v>316</v>
      </c>
    </row>
    <row r="834" spans="1:13" s="171" customFormat="1" ht="90">
      <c r="A834" s="142" t="s">
        <v>181</v>
      </c>
      <c r="B834" s="143" t="s">
        <v>665</v>
      </c>
      <c r="C834" s="76" t="s">
        <v>348</v>
      </c>
      <c r="D834" s="81" t="s">
        <v>1294</v>
      </c>
      <c r="E834" s="78" t="s">
        <v>346</v>
      </c>
      <c r="F834" s="78" t="s">
        <v>345</v>
      </c>
      <c r="G834" s="142" t="s">
        <v>292</v>
      </c>
      <c r="H834" s="163" t="s">
        <v>291</v>
      </c>
      <c r="I834" s="142" t="s">
        <v>45</v>
      </c>
      <c r="J834" s="145">
        <v>60</v>
      </c>
      <c r="K834" s="145">
        <v>60</v>
      </c>
      <c r="L834" s="145">
        <v>60</v>
      </c>
      <c r="M834" s="48" t="s">
        <v>316</v>
      </c>
    </row>
    <row r="835" spans="1:13" s="156" customFormat="1" ht="67.5">
      <c r="A835" s="165" t="s">
        <v>293</v>
      </c>
      <c r="B835" s="166" t="s">
        <v>851</v>
      </c>
      <c r="C835" s="161"/>
      <c r="D835" s="161"/>
      <c r="E835" s="161"/>
      <c r="F835" s="161"/>
      <c r="G835" s="165"/>
      <c r="H835" s="167"/>
      <c r="I835" s="165"/>
      <c r="J835" s="168">
        <v>12831.26541</v>
      </c>
      <c r="K835" s="168">
        <v>10516.476000000001</v>
      </c>
      <c r="L835" s="168">
        <v>10517.146000000001</v>
      </c>
      <c r="M835" s="162"/>
    </row>
    <row r="836" spans="1:13" s="164" customFormat="1" ht="67.5">
      <c r="A836" s="142" t="s">
        <v>293</v>
      </c>
      <c r="B836" s="143" t="s">
        <v>989</v>
      </c>
      <c r="C836" s="169"/>
      <c r="D836" s="169"/>
      <c r="E836" s="169"/>
      <c r="F836" s="169"/>
      <c r="G836" s="142"/>
      <c r="H836" s="163" t="s">
        <v>1049</v>
      </c>
      <c r="I836" s="142"/>
      <c r="J836" s="145">
        <v>4864.3540000000003</v>
      </c>
      <c r="K836" s="145">
        <v>4806.5240000000003</v>
      </c>
      <c r="L836" s="145">
        <v>4806.5240000000003</v>
      </c>
      <c r="M836" s="48"/>
    </row>
    <row r="837" spans="1:13" s="171" customFormat="1" ht="45">
      <c r="A837" s="142" t="s">
        <v>293</v>
      </c>
      <c r="B837" s="143" t="s">
        <v>649</v>
      </c>
      <c r="C837" s="3"/>
      <c r="D837" s="77" t="s">
        <v>1203</v>
      </c>
      <c r="E837" s="78" t="s">
        <v>323</v>
      </c>
      <c r="F837" s="78" t="s">
        <v>338</v>
      </c>
      <c r="G837" s="142"/>
      <c r="H837" s="163" t="s">
        <v>15</v>
      </c>
      <c r="I837" s="142"/>
      <c r="J837" s="145">
        <v>4864.3540000000003</v>
      </c>
      <c r="K837" s="145">
        <v>4806.5240000000003</v>
      </c>
      <c r="L837" s="145">
        <v>4806.5240000000003</v>
      </c>
      <c r="M837" s="48"/>
    </row>
    <row r="838" spans="1:13" s="171" customFormat="1" ht="135">
      <c r="A838" s="142" t="s">
        <v>293</v>
      </c>
      <c r="B838" s="143" t="s">
        <v>650</v>
      </c>
      <c r="C838" s="3" t="s">
        <v>327</v>
      </c>
      <c r="D838" s="77" t="s">
        <v>1295</v>
      </c>
      <c r="E838" s="78" t="s">
        <v>310</v>
      </c>
      <c r="F838" s="78" t="s">
        <v>335</v>
      </c>
      <c r="G838" s="142" t="s">
        <v>16</v>
      </c>
      <c r="H838" s="163" t="s">
        <v>15</v>
      </c>
      <c r="I838" s="142" t="s">
        <v>17</v>
      </c>
      <c r="J838" s="145">
        <v>3695.2899900000002</v>
      </c>
      <c r="K838" s="145">
        <v>3657.2</v>
      </c>
      <c r="L838" s="145">
        <v>3657.2</v>
      </c>
      <c r="M838" s="48" t="s">
        <v>308</v>
      </c>
    </row>
    <row r="839" spans="1:13" s="171" customFormat="1" ht="135">
      <c r="A839" s="142" t="s">
        <v>293</v>
      </c>
      <c r="B839" s="143" t="s">
        <v>652</v>
      </c>
      <c r="C839" s="3" t="s">
        <v>327</v>
      </c>
      <c r="D839" s="77" t="s">
        <v>1295</v>
      </c>
      <c r="E839" s="78" t="s">
        <v>310</v>
      </c>
      <c r="F839" s="78" t="s">
        <v>335</v>
      </c>
      <c r="G839" s="142" t="s">
        <v>16</v>
      </c>
      <c r="H839" s="163" t="s">
        <v>15</v>
      </c>
      <c r="I839" s="142" t="s">
        <v>19</v>
      </c>
      <c r="J839" s="145">
        <v>1115.7140099999999</v>
      </c>
      <c r="K839" s="145">
        <v>1104.4739999999999</v>
      </c>
      <c r="L839" s="145">
        <v>1104.4739999999999</v>
      </c>
      <c r="M839" s="48" t="s">
        <v>308</v>
      </c>
    </row>
    <row r="840" spans="1:13" s="171" customFormat="1" ht="78.75">
      <c r="A840" s="142" t="s">
        <v>293</v>
      </c>
      <c r="B840" s="143" t="s">
        <v>639</v>
      </c>
      <c r="C840" s="3" t="s">
        <v>327</v>
      </c>
      <c r="D840" s="77" t="s">
        <v>1296</v>
      </c>
      <c r="E840" s="78" t="s">
        <v>310</v>
      </c>
      <c r="F840" s="78" t="s">
        <v>333</v>
      </c>
      <c r="G840" s="142" t="s">
        <v>16</v>
      </c>
      <c r="H840" s="163" t="s">
        <v>15</v>
      </c>
      <c r="I840" s="142" t="s">
        <v>3</v>
      </c>
      <c r="J840" s="145">
        <v>53.35</v>
      </c>
      <c r="K840" s="145">
        <v>44.85</v>
      </c>
      <c r="L840" s="145">
        <v>44.85</v>
      </c>
      <c r="M840" s="48" t="s">
        <v>316</v>
      </c>
    </row>
    <row r="841" spans="1:13" s="164" customFormat="1" ht="22.5">
      <c r="A841" s="142" t="s">
        <v>293</v>
      </c>
      <c r="B841" s="143" t="s">
        <v>988</v>
      </c>
      <c r="C841" s="169"/>
      <c r="D841" s="169"/>
      <c r="E841" s="169"/>
      <c r="F841" s="169"/>
      <c r="G841" s="142"/>
      <c r="H841" s="163" t="s">
        <v>1046</v>
      </c>
      <c r="I841" s="142"/>
      <c r="J841" s="145">
        <v>331.89400000000001</v>
      </c>
      <c r="K841" s="145">
        <v>260</v>
      </c>
      <c r="L841" s="145">
        <v>260</v>
      </c>
      <c r="M841" s="48"/>
    </row>
    <row r="842" spans="1:13" s="171" customFormat="1" ht="45">
      <c r="A842" s="142" t="s">
        <v>293</v>
      </c>
      <c r="B842" s="143" t="s">
        <v>640</v>
      </c>
      <c r="C842" s="3"/>
      <c r="D842" s="81" t="s">
        <v>1204</v>
      </c>
      <c r="E842" s="78" t="s">
        <v>310</v>
      </c>
      <c r="F842" s="78" t="s">
        <v>341</v>
      </c>
      <c r="G842" s="142"/>
      <c r="H842" s="163" t="s">
        <v>4</v>
      </c>
      <c r="I842" s="142"/>
      <c r="J842" s="145">
        <v>210.614</v>
      </c>
      <c r="K842" s="145">
        <v>141.84</v>
      </c>
      <c r="L842" s="145">
        <v>141.84</v>
      </c>
      <c r="M842" s="48"/>
    </row>
    <row r="843" spans="1:13" s="171" customFormat="1" ht="78.75">
      <c r="A843" s="142" t="s">
        <v>293</v>
      </c>
      <c r="B843" s="143" t="s">
        <v>639</v>
      </c>
      <c r="C843" s="3" t="s">
        <v>340</v>
      </c>
      <c r="D843" s="77" t="s">
        <v>1296</v>
      </c>
      <c r="E843" s="78" t="s">
        <v>310</v>
      </c>
      <c r="F843" s="78" t="s">
        <v>333</v>
      </c>
      <c r="G843" s="142" t="s">
        <v>2</v>
      </c>
      <c r="H843" s="163" t="s">
        <v>4</v>
      </c>
      <c r="I843" s="142" t="s">
        <v>3</v>
      </c>
      <c r="J843" s="145">
        <v>210.614</v>
      </c>
      <c r="K843" s="145">
        <v>141.84</v>
      </c>
      <c r="L843" s="145">
        <v>141.84</v>
      </c>
      <c r="M843" s="48" t="s">
        <v>316</v>
      </c>
    </row>
    <row r="844" spans="1:13" s="171" customFormat="1" ht="45">
      <c r="A844" s="142" t="s">
        <v>293</v>
      </c>
      <c r="B844" s="143" t="s">
        <v>641</v>
      </c>
      <c r="C844" s="9"/>
      <c r="D844" s="81" t="s">
        <v>1204</v>
      </c>
      <c r="E844" s="78" t="s">
        <v>310</v>
      </c>
      <c r="F844" s="78" t="s">
        <v>341</v>
      </c>
      <c r="G844" s="142"/>
      <c r="H844" s="163" t="s">
        <v>5</v>
      </c>
      <c r="I844" s="142"/>
      <c r="J844" s="145">
        <v>42.09</v>
      </c>
      <c r="K844" s="145">
        <v>42.09</v>
      </c>
      <c r="L844" s="145">
        <v>42.09</v>
      </c>
      <c r="M844" s="48"/>
    </row>
    <row r="845" spans="1:13" s="171" customFormat="1" ht="78.75">
      <c r="A845" s="142" t="s">
        <v>293</v>
      </c>
      <c r="B845" s="143" t="s">
        <v>639</v>
      </c>
      <c r="C845" s="3" t="s">
        <v>340</v>
      </c>
      <c r="D845" s="77" t="s">
        <v>1296</v>
      </c>
      <c r="E845" s="78" t="s">
        <v>310</v>
      </c>
      <c r="F845" s="78" t="s">
        <v>333</v>
      </c>
      <c r="G845" s="142" t="s">
        <v>2</v>
      </c>
      <c r="H845" s="163" t="s">
        <v>5</v>
      </c>
      <c r="I845" s="142" t="s">
        <v>3</v>
      </c>
      <c r="J845" s="145">
        <v>42.09</v>
      </c>
      <c r="K845" s="145">
        <v>42.09</v>
      </c>
      <c r="L845" s="145">
        <v>42.09</v>
      </c>
      <c r="M845" s="48" t="s">
        <v>316</v>
      </c>
    </row>
    <row r="846" spans="1:13" s="171" customFormat="1" ht="45">
      <c r="A846" s="142" t="s">
        <v>293</v>
      </c>
      <c r="B846" s="143" t="s">
        <v>642</v>
      </c>
      <c r="C846" s="3"/>
      <c r="D846" s="81" t="s">
        <v>1204</v>
      </c>
      <c r="E846" s="78" t="s">
        <v>310</v>
      </c>
      <c r="F846" s="78" t="s">
        <v>341</v>
      </c>
      <c r="G846" s="142"/>
      <c r="H846" s="163" t="s">
        <v>6</v>
      </c>
      <c r="I846" s="142"/>
      <c r="J846" s="145">
        <v>35.19</v>
      </c>
      <c r="K846" s="145">
        <v>35.19</v>
      </c>
      <c r="L846" s="145">
        <v>35.19</v>
      </c>
      <c r="M846" s="48"/>
    </row>
    <row r="847" spans="1:13" s="171" customFormat="1" ht="78.75">
      <c r="A847" s="142" t="s">
        <v>293</v>
      </c>
      <c r="B847" s="143" t="s">
        <v>639</v>
      </c>
      <c r="C847" s="3" t="s">
        <v>340</v>
      </c>
      <c r="D847" s="77" t="s">
        <v>1296</v>
      </c>
      <c r="E847" s="78" t="s">
        <v>310</v>
      </c>
      <c r="F847" s="78" t="s">
        <v>333</v>
      </c>
      <c r="G847" s="142" t="s">
        <v>2</v>
      </c>
      <c r="H847" s="163" t="s">
        <v>6</v>
      </c>
      <c r="I847" s="142" t="s">
        <v>3</v>
      </c>
      <c r="J847" s="145">
        <v>35.19</v>
      </c>
      <c r="K847" s="145">
        <v>35.19</v>
      </c>
      <c r="L847" s="145">
        <v>35.19</v>
      </c>
      <c r="M847" s="48" t="s">
        <v>316</v>
      </c>
    </row>
    <row r="848" spans="1:13" s="171" customFormat="1" ht="45">
      <c r="A848" s="142" t="s">
        <v>293</v>
      </c>
      <c r="B848" s="143" t="s">
        <v>643</v>
      </c>
      <c r="C848" s="9"/>
      <c r="D848" s="81" t="s">
        <v>1204</v>
      </c>
      <c r="E848" s="78" t="s">
        <v>310</v>
      </c>
      <c r="F848" s="78" t="s">
        <v>341</v>
      </c>
      <c r="G848" s="142"/>
      <c r="H848" s="163" t="s">
        <v>7</v>
      </c>
      <c r="I848" s="142"/>
      <c r="J848" s="145">
        <v>34.799999999999997</v>
      </c>
      <c r="K848" s="145">
        <v>31.68</v>
      </c>
      <c r="L848" s="145">
        <v>31.68</v>
      </c>
      <c r="M848" s="48"/>
    </row>
    <row r="849" spans="1:13" s="171" customFormat="1" ht="78.75">
      <c r="A849" s="142" t="s">
        <v>293</v>
      </c>
      <c r="B849" s="143" t="s">
        <v>639</v>
      </c>
      <c r="C849" s="3" t="s">
        <v>340</v>
      </c>
      <c r="D849" s="77" t="s">
        <v>1296</v>
      </c>
      <c r="E849" s="78" t="s">
        <v>310</v>
      </c>
      <c r="F849" s="78" t="s">
        <v>333</v>
      </c>
      <c r="G849" s="142" t="s">
        <v>2</v>
      </c>
      <c r="H849" s="163" t="s">
        <v>7</v>
      </c>
      <c r="I849" s="142" t="s">
        <v>3</v>
      </c>
      <c r="J849" s="145">
        <v>34.799999999999997</v>
      </c>
      <c r="K849" s="145">
        <v>31.68</v>
      </c>
      <c r="L849" s="145">
        <v>31.68</v>
      </c>
      <c r="M849" s="48" t="s">
        <v>316</v>
      </c>
    </row>
    <row r="850" spans="1:13" s="171" customFormat="1" ht="78.75">
      <c r="A850" s="142" t="s">
        <v>293</v>
      </c>
      <c r="B850" s="143" t="s">
        <v>644</v>
      </c>
      <c r="C850" s="15"/>
      <c r="D850" s="81" t="s">
        <v>1204</v>
      </c>
      <c r="E850" s="78" t="s">
        <v>310</v>
      </c>
      <c r="F850" s="78" t="s">
        <v>341</v>
      </c>
      <c r="G850" s="142"/>
      <c r="H850" s="163" t="s">
        <v>8</v>
      </c>
      <c r="I850" s="142"/>
      <c r="J850" s="145">
        <v>9.1999999999999993</v>
      </c>
      <c r="K850" s="145">
        <v>9.1999999999999993</v>
      </c>
      <c r="L850" s="145">
        <v>9.1999999999999993</v>
      </c>
      <c r="M850" s="48"/>
    </row>
    <row r="851" spans="1:13" s="171" customFormat="1" ht="45">
      <c r="A851" s="142" t="s">
        <v>293</v>
      </c>
      <c r="B851" s="143" t="s">
        <v>639</v>
      </c>
      <c r="C851" s="3" t="s">
        <v>340</v>
      </c>
      <c r="D851" s="77" t="s">
        <v>1240</v>
      </c>
      <c r="E851" s="78" t="s">
        <v>310</v>
      </c>
      <c r="F851" s="78" t="s">
        <v>602</v>
      </c>
      <c r="G851" s="142" t="s">
        <v>2</v>
      </c>
      <c r="H851" s="163" t="s">
        <v>8</v>
      </c>
      <c r="I851" s="142" t="s">
        <v>3</v>
      </c>
      <c r="J851" s="145">
        <v>9.1999999999999993</v>
      </c>
      <c r="K851" s="145">
        <v>9.1999999999999993</v>
      </c>
      <c r="L851" s="145">
        <v>9.1999999999999993</v>
      </c>
      <c r="M851" s="48" t="s">
        <v>316</v>
      </c>
    </row>
    <row r="852" spans="1:13" s="164" customFormat="1">
      <c r="A852" s="142" t="s">
        <v>293</v>
      </c>
      <c r="B852" s="143" t="s">
        <v>954</v>
      </c>
      <c r="C852" s="169"/>
      <c r="D852" s="169"/>
      <c r="E852" s="169"/>
      <c r="F852" s="169"/>
      <c r="G852" s="142"/>
      <c r="H852" s="163">
        <v>99900</v>
      </c>
      <c r="I852" s="142"/>
      <c r="J852" s="145">
        <v>7635.0174100000004</v>
      </c>
      <c r="K852" s="145">
        <v>5449.9520000000002</v>
      </c>
      <c r="L852" s="145">
        <v>5450.6220000000003</v>
      </c>
      <c r="M852" s="48"/>
    </row>
    <row r="853" spans="1:13" s="171" customFormat="1" ht="33.75">
      <c r="A853" s="142" t="s">
        <v>293</v>
      </c>
      <c r="B853" s="143" t="s">
        <v>645</v>
      </c>
      <c r="C853" s="3"/>
      <c r="D853" s="77" t="s">
        <v>1238</v>
      </c>
      <c r="E853" s="78" t="s">
        <v>314</v>
      </c>
      <c r="F853" s="78" t="s">
        <v>313</v>
      </c>
      <c r="G853" s="142"/>
      <c r="H853" s="163" t="s">
        <v>38</v>
      </c>
      <c r="I853" s="142"/>
      <c r="J853" s="145">
        <v>5264.9160000000002</v>
      </c>
      <c r="K853" s="145">
        <v>5273.4160000000002</v>
      </c>
      <c r="L853" s="145">
        <v>5273.4160000000002</v>
      </c>
      <c r="M853" s="48"/>
    </row>
    <row r="854" spans="1:13" s="171" customFormat="1" ht="78.75">
      <c r="A854" s="142" t="s">
        <v>293</v>
      </c>
      <c r="B854" s="143" t="s">
        <v>646</v>
      </c>
      <c r="C854" s="3" t="s">
        <v>318</v>
      </c>
      <c r="D854" s="77" t="s">
        <v>1297</v>
      </c>
      <c r="E854" s="78" t="s">
        <v>310</v>
      </c>
      <c r="F854" s="78" t="s">
        <v>335</v>
      </c>
      <c r="G854" s="142" t="s">
        <v>294</v>
      </c>
      <c r="H854" s="163" t="s">
        <v>38</v>
      </c>
      <c r="I854" s="142" t="s">
        <v>11</v>
      </c>
      <c r="J854" s="145">
        <v>4004.16</v>
      </c>
      <c r="K854" s="145">
        <v>4004.16</v>
      </c>
      <c r="L854" s="145">
        <v>4004.16</v>
      </c>
      <c r="M854" s="48" t="s">
        <v>308</v>
      </c>
    </row>
    <row r="855" spans="1:13" s="171" customFormat="1" ht="101.25">
      <c r="A855" s="142" t="s">
        <v>293</v>
      </c>
      <c r="B855" s="143" t="s">
        <v>852</v>
      </c>
      <c r="C855" s="76" t="s">
        <v>317</v>
      </c>
      <c r="D855" s="81" t="s">
        <v>1108</v>
      </c>
      <c r="E855" s="78" t="s">
        <v>310</v>
      </c>
      <c r="F855" s="78" t="s">
        <v>337</v>
      </c>
      <c r="G855" s="142" t="s">
        <v>294</v>
      </c>
      <c r="H855" s="163" t="s">
        <v>38</v>
      </c>
      <c r="I855" s="142" t="s">
        <v>295</v>
      </c>
      <c r="J855" s="145">
        <v>33</v>
      </c>
      <c r="K855" s="145">
        <v>33</v>
      </c>
      <c r="L855" s="145">
        <v>33</v>
      </c>
      <c r="M855" s="48" t="s">
        <v>316</v>
      </c>
    </row>
    <row r="856" spans="1:13" s="171" customFormat="1" ht="78.75">
      <c r="A856" s="142" t="s">
        <v>293</v>
      </c>
      <c r="B856" s="143" t="s">
        <v>647</v>
      </c>
      <c r="C856" s="3" t="s">
        <v>317</v>
      </c>
      <c r="D856" s="77" t="s">
        <v>1297</v>
      </c>
      <c r="E856" s="78" t="s">
        <v>310</v>
      </c>
      <c r="F856" s="78" t="s">
        <v>335</v>
      </c>
      <c r="G856" s="142" t="s">
        <v>294</v>
      </c>
      <c r="H856" s="163" t="s">
        <v>38</v>
      </c>
      <c r="I856" s="142" t="s">
        <v>12</v>
      </c>
      <c r="J856" s="145">
        <v>1209.2560000000001</v>
      </c>
      <c r="K856" s="145">
        <v>1209.2560000000001</v>
      </c>
      <c r="L856" s="145">
        <v>1209.2560000000001</v>
      </c>
      <c r="M856" s="48" t="s">
        <v>308</v>
      </c>
    </row>
    <row r="857" spans="1:13" s="171" customFormat="1" ht="78.75">
      <c r="A857" s="142" t="s">
        <v>293</v>
      </c>
      <c r="B857" s="143" t="s">
        <v>639</v>
      </c>
      <c r="C857" s="3" t="s">
        <v>317</v>
      </c>
      <c r="D857" s="77" t="s">
        <v>1296</v>
      </c>
      <c r="E857" s="78" t="s">
        <v>310</v>
      </c>
      <c r="F857" s="78" t="s">
        <v>333</v>
      </c>
      <c r="G857" s="142" t="s">
        <v>294</v>
      </c>
      <c r="H857" s="163" t="s">
        <v>38</v>
      </c>
      <c r="I857" s="142" t="s">
        <v>3</v>
      </c>
      <c r="J857" s="145">
        <v>18.5</v>
      </c>
      <c r="K857" s="145">
        <v>27</v>
      </c>
      <c r="L857" s="145">
        <v>27</v>
      </c>
      <c r="M857" s="48" t="s">
        <v>316</v>
      </c>
    </row>
    <row r="858" spans="1:13" s="171" customFormat="1" ht="45">
      <c r="A858" s="142" t="s">
        <v>293</v>
      </c>
      <c r="B858" s="143" t="s">
        <v>853</v>
      </c>
      <c r="C858" s="3"/>
      <c r="D858" s="77" t="s">
        <v>1298</v>
      </c>
      <c r="E858" s="78" t="s">
        <v>310</v>
      </c>
      <c r="F858" s="78" t="s">
        <v>331</v>
      </c>
      <c r="G858" s="142"/>
      <c r="H858" s="163" t="s">
        <v>296</v>
      </c>
      <c r="I858" s="142"/>
      <c r="J858" s="145">
        <v>27.06</v>
      </c>
      <c r="K858" s="145">
        <v>23.387</v>
      </c>
      <c r="L858" s="145">
        <v>24.056999999999999</v>
      </c>
      <c r="M858" s="48"/>
    </row>
    <row r="859" spans="1:13" s="171" customFormat="1" ht="45">
      <c r="A859" s="142" t="s">
        <v>293</v>
      </c>
      <c r="B859" s="143" t="s">
        <v>854</v>
      </c>
      <c r="C859" s="3" t="s">
        <v>330</v>
      </c>
      <c r="D859" s="77" t="s">
        <v>1299</v>
      </c>
      <c r="E859" s="78" t="s">
        <v>310</v>
      </c>
      <c r="F859" s="78" t="s">
        <v>328</v>
      </c>
      <c r="G859" s="142" t="s">
        <v>297</v>
      </c>
      <c r="H859" s="163" t="s">
        <v>296</v>
      </c>
      <c r="I859" s="142" t="s">
        <v>298</v>
      </c>
      <c r="J859" s="145">
        <v>27.06</v>
      </c>
      <c r="K859" s="145">
        <v>23.387</v>
      </c>
      <c r="L859" s="145">
        <v>24.056999999999999</v>
      </c>
      <c r="M859" s="48" t="s">
        <v>308</v>
      </c>
    </row>
    <row r="860" spans="1:13" s="171" customFormat="1" ht="45">
      <c r="A860" s="142" t="s">
        <v>293</v>
      </c>
      <c r="B860" s="143" t="s">
        <v>855</v>
      </c>
      <c r="C860" s="76"/>
      <c r="D860" s="81" t="s">
        <v>1238</v>
      </c>
      <c r="E860" s="78" t="s">
        <v>314</v>
      </c>
      <c r="F860" s="78" t="s">
        <v>313</v>
      </c>
      <c r="G860" s="142"/>
      <c r="H860" s="163" t="s">
        <v>299</v>
      </c>
      <c r="I860" s="142"/>
      <c r="J860" s="145">
        <v>22.864000000000001</v>
      </c>
      <c r="K860" s="145">
        <v>153.149</v>
      </c>
      <c r="L860" s="145">
        <v>153.149</v>
      </c>
      <c r="M860" s="48"/>
    </row>
    <row r="861" spans="1:13" s="171" customFormat="1" ht="33.75">
      <c r="A861" s="142" t="s">
        <v>293</v>
      </c>
      <c r="B861" s="143" t="s">
        <v>712</v>
      </c>
      <c r="C861" s="76" t="s">
        <v>327</v>
      </c>
      <c r="D861" s="81" t="s">
        <v>326</v>
      </c>
      <c r="E861" s="78" t="s">
        <v>310</v>
      </c>
      <c r="F861" s="78" t="s">
        <v>325</v>
      </c>
      <c r="G861" s="142" t="s">
        <v>16</v>
      </c>
      <c r="H861" s="163" t="s">
        <v>299</v>
      </c>
      <c r="I861" s="142" t="s">
        <v>107</v>
      </c>
      <c r="J861" s="145">
        <v>22.864000000000001</v>
      </c>
      <c r="K861" s="145">
        <v>153.149</v>
      </c>
      <c r="L861" s="145">
        <v>153.149</v>
      </c>
      <c r="M861" s="48" t="s">
        <v>316</v>
      </c>
    </row>
    <row r="862" spans="1:13" s="171" customFormat="1" ht="45">
      <c r="A862" s="142" t="s">
        <v>293</v>
      </c>
      <c r="B862" s="143" t="s">
        <v>856</v>
      </c>
      <c r="C862" s="76"/>
      <c r="D862" s="77" t="s">
        <v>1203</v>
      </c>
      <c r="E862" s="78" t="s">
        <v>323</v>
      </c>
      <c r="F862" s="78" t="s">
        <v>338</v>
      </c>
      <c r="G862" s="142"/>
      <c r="H862" s="163" t="s">
        <v>300</v>
      </c>
      <c r="I862" s="142"/>
      <c r="J862" s="145">
        <v>455.80932000000001</v>
      </c>
      <c r="K862" s="145">
        <v>0</v>
      </c>
      <c r="L862" s="145">
        <v>0</v>
      </c>
      <c r="M862" s="48"/>
    </row>
    <row r="863" spans="1:13" s="171" customFormat="1" ht="67.5">
      <c r="A863" s="142" t="s">
        <v>293</v>
      </c>
      <c r="B863" s="143" t="s">
        <v>857</v>
      </c>
      <c r="C863" s="76" t="s">
        <v>321</v>
      </c>
      <c r="D863" s="81" t="s">
        <v>1300</v>
      </c>
      <c r="E863" s="78" t="s">
        <v>310</v>
      </c>
      <c r="F863" s="78" t="s">
        <v>1186</v>
      </c>
      <c r="G863" s="142" t="s">
        <v>175</v>
      </c>
      <c r="H863" s="163" t="s">
        <v>300</v>
      </c>
      <c r="I863" s="142" t="s">
        <v>301</v>
      </c>
      <c r="J863" s="145">
        <v>455.80932000000001</v>
      </c>
      <c r="K863" s="145">
        <v>0</v>
      </c>
      <c r="L863" s="145">
        <v>0</v>
      </c>
      <c r="M863" s="48" t="s">
        <v>308</v>
      </c>
    </row>
    <row r="864" spans="1:13" s="171" customFormat="1" ht="33.75">
      <c r="A864" s="142" t="s">
        <v>293</v>
      </c>
      <c r="B864" s="143" t="s">
        <v>858</v>
      </c>
      <c r="C864" s="3"/>
      <c r="D864" s="77" t="s">
        <v>1238</v>
      </c>
      <c r="E864" s="78" t="s">
        <v>314</v>
      </c>
      <c r="F864" s="78" t="s">
        <v>313</v>
      </c>
      <c r="G864" s="142"/>
      <c r="H864" s="163" t="s">
        <v>302</v>
      </c>
      <c r="I864" s="142"/>
      <c r="J864" s="145">
        <v>1000</v>
      </c>
      <c r="K864" s="145">
        <v>0</v>
      </c>
      <c r="L864" s="145">
        <v>0</v>
      </c>
      <c r="M864" s="48"/>
    </row>
    <row r="865" spans="1:13" s="171" customFormat="1" ht="101.25">
      <c r="A865" s="142" t="s">
        <v>293</v>
      </c>
      <c r="B865" s="143" t="s">
        <v>857</v>
      </c>
      <c r="C865" s="3" t="s">
        <v>312</v>
      </c>
      <c r="D865" s="77" t="s">
        <v>1301</v>
      </c>
      <c r="E865" s="78" t="s">
        <v>310</v>
      </c>
      <c r="F865" s="78" t="s">
        <v>309</v>
      </c>
      <c r="G865" s="142" t="s">
        <v>303</v>
      </c>
      <c r="H865" s="163" t="s">
        <v>302</v>
      </c>
      <c r="I865" s="142" t="s">
        <v>301</v>
      </c>
      <c r="J865" s="145">
        <v>1000</v>
      </c>
      <c r="K865" s="145">
        <v>0</v>
      </c>
      <c r="L865" s="145">
        <v>0</v>
      </c>
      <c r="M865" s="48" t="s">
        <v>308</v>
      </c>
    </row>
    <row r="866" spans="1:13" s="171" customFormat="1" ht="56.25">
      <c r="A866" s="17" t="s">
        <v>293</v>
      </c>
      <c r="B866" s="190" t="s">
        <v>1328</v>
      </c>
      <c r="C866" s="3"/>
      <c r="D866" s="77" t="s">
        <v>324</v>
      </c>
      <c r="E866" s="78" t="s">
        <v>1329</v>
      </c>
      <c r="F866" s="78" t="s">
        <v>322</v>
      </c>
      <c r="G866" s="142"/>
      <c r="H866" s="163">
        <v>9990000260</v>
      </c>
      <c r="I866" s="142"/>
      <c r="J866" s="145">
        <v>747.10308999999995</v>
      </c>
      <c r="K866" s="145">
        <v>0</v>
      </c>
      <c r="L866" s="145">
        <v>0</v>
      </c>
      <c r="M866" s="48"/>
    </row>
    <row r="867" spans="1:13" s="171" customFormat="1" ht="79.5" customHeight="1">
      <c r="A867" s="17" t="s">
        <v>293</v>
      </c>
      <c r="B867" s="190" t="s">
        <v>639</v>
      </c>
      <c r="C867" s="3" t="s">
        <v>327</v>
      </c>
      <c r="D867" s="77" t="s">
        <v>1330</v>
      </c>
      <c r="E867" s="78" t="s">
        <v>310</v>
      </c>
      <c r="F867" s="78" t="s">
        <v>1331</v>
      </c>
      <c r="G867" s="144" t="s">
        <v>16</v>
      </c>
      <c r="H867" s="163">
        <v>9990000260</v>
      </c>
      <c r="I867" s="142">
        <v>244</v>
      </c>
      <c r="J867" s="145">
        <v>747.10308999999995</v>
      </c>
      <c r="K867" s="145">
        <v>0</v>
      </c>
      <c r="L867" s="145">
        <v>0</v>
      </c>
      <c r="M867" s="191" t="s">
        <v>308</v>
      </c>
    </row>
    <row r="868" spans="1:13" s="171" customFormat="1" ht="90">
      <c r="A868" s="142" t="s">
        <v>293</v>
      </c>
      <c r="B868" s="143" t="s">
        <v>1152</v>
      </c>
      <c r="C868" s="173"/>
      <c r="D868" s="81" t="s">
        <v>1222</v>
      </c>
      <c r="E868" s="78" t="s">
        <v>310</v>
      </c>
      <c r="F868" s="78" t="s">
        <v>1147</v>
      </c>
      <c r="G868" s="142"/>
      <c r="H868" s="163" t="s">
        <v>1127</v>
      </c>
      <c r="I868" s="142"/>
      <c r="J868" s="145">
        <v>117.265</v>
      </c>
      <c r="K868" s="145">
        <v>0</v>
      </c>
      <c r="L868" s="145">
        <v>0</v>
      </c>
      <c r="M868" s="48"/>
    </row>
    <row r="869" spans="1:13" s="171" customFormat="1" ht="90">
      <c r="A869" s="142" t="s">
        <v>293</v>
      </c>
      <c r="B869" s="143" t="s">
        <v>646</v>
      </c>
      <c r="C869" s="3" t="s">
        <v>318</v>
      </c>
      <c r="D869" s="81" t="s">
        <v>1148</v>
      </c>
      <c r="E869" s="78" t="s">
        <v>310</v>
      </c>
      <c r="F869" s="78" t="s">
        <v>1149</v>
      </c>
      <c r="G869" s="142" t="s">
        <v>294</v>
      </c>
      <c r="H869" s="163" t="s">
        <v>1127</v>
      </c>
      <c r="I869" s="142" t="s">
        <v>11</v>
      </c>
      <c r="J869" s="145">
        <v>90.072570000000013</v>
      </c>
      <c r="K869" s="145">
        <v>0</v>
      </c>
      <c r="L869" s="145">
        <v>0</v>
      </c>
      <c r="M869" s="48" t="s">
        <v>308</v>
      </c>
    </row>
    <row r="870" spans="1:13" s="171" customFormat="1" ht="90">
      <c r="A870" s="142" t="s">
        <v>293</v>
      </c>
      <c r="B870" s="143" t="s">
        <v>647</v>
      </c>
      <c r="C870" s="76" t="s">
        <v>317</v>
      </c>
      <c r="D870" s="81" t="s">
        <v>1148</v>
      </c>
      <c r="E870" s="78" t="s">
        <v>310</v>
      </c>
      <c r="F870" s="78" t="s">
        <v>1149</v>
      </c>
      <c r="G870" s="142" t="s">
        <v>294</v>
      </c>
      <c r="H870" s="163" t="s">
        <v>1127</v>
      </c>
      <c r="I870" s="142" t="s">
        <v>12</v>
      </c>
      <c r="J870" s="145">
        <v>27.192430000000002</v>
      </c>
      <c r="K870" s="145">
        <v>0</v>
      </c>
      <c r="L870" s="145">
        <v>0</v>
      </c>
      <c r="M870" s="48" t="s">
        <v>308</v>
      </c>
    </row>
    <row r="871" spans="1:13" s="172" customFormat="1" ht="56.25">
      <c r="A871" s="1"/>
      <c r="B871" s="2" t="s">
        <v>307</v>
      </c>
      <c r="C871" s="9" t="s">
        <v>306</v>
      </c>
      <c r="D871" s="5" t="s">
        <v>1302</v>
      </c>
      <c r="E871" s="1" t="s">
        <v>304</v>
      </c>
      <c r="F871" s="6" t="s">
        <v>883</v>
      </c>
      <c r="G871" s="9"/>
      <c r="H871" s="1"/>
      <c r="I871" s="1"/>
      <c r="J871" s="71">
        <v>0</v>
      </c>
      <c r="K871" s="71">
        <v>11026.946</v>
      </c>
      <c r="L871" s="71">
        <v>23404.25</v>
      </c>
      <c r="M871" s="1"/>
    </row>
  </sheetData>
  <autoFilter ref="D5:L5"/>
  <mergeCells count="9">
    <mergeCell ref="A1:M1"/>
    <mergeCell ref="A2:M2"/>
    <mergeCell ref="A4:A5"/>
    <mergeCell ref="B4:B5"/>
    <mergeCell ref="C4:C5"/>
    <mergeCell ref="D4:F4"/>
    <mergeCell ref="G4:I4"/>
    <mergeCell ref="J4:L4"/>
    <mergeCell ref="M4:M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88"/>
  <sheetViews>
    <sheetView workbookViewId="0">
      <selection activeCell="A2" sqref="A2:M2"/>
    </sheetView>
  </sheetViews>
  <sheetFormatPr defaultRowHeight="15"/>
  <cols>
    <col min="1" max="1" width="7" style="157" customWidth="1"/>
    <col min="2" max="2" width="28" style="157" customWidth="1"/>
    <col min="3" max="3" width="12.140625" style="157" customWidth="1"/>
    <col min="4" max="4" width="33.5703125" style="157" customWidth="1"/>
    <col min="5" max="5" width="13.85546875" style="157" customWidth="1"/>
    <col min="6" max="6" width="12.7109375" style="157" customWidth="1"/>
    <col min="7" max="7" width="10" style="157" customWidth="1"/>
    <col min="8" max="8" width="15" style="160" customWidth="1"/>
    <col min="9" max="9" width="7.28515625" style="157" customWidth="1"/>
    <col min="10" max="12" width="16.28515625" style="157" customWidth="1"/>
    <col min="13" max="13" width="17.7109375" style="157" customWidth="1"/>
    <col min="14" max="14" width="14.28515625" style="157" customWidth="1"/>
    <col min="15" max="15" width="15.7109375" style="157" customWidth="1"/>
    <col min="16" max="16" width="14.42578125" style="157" customWidth="1"/>
    <col min="17" max="16384" width="9.140625" style="157"/>
  </cols>
  <sheetData>
    <row r="1" spans="1:13">
      <c r="A1" s="223" t="s">
        <v>634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3.25" customHeight="1">
      <c r="A2" s="223" t="s">
        <v>1365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>
      <c r="A3" s="207"/>
      <c r="B3" s="24"/>
      <c r="C3" s="63"/>
      <c r="D3" s="24"/>
      <c r="E3" s="207"/>
      <c r="F3" s="207"/>
      <c r="G3" s="63"/>
      <c r="H3" s="158"/>
      <c r="I3" s="207"/>
      <c r="J3" s="97"/>
      <c r="K3" s="97"/>
      <c r="L3" s="97"/>
      <c r="M3" s="33">
        <v>45649</v>
      </c>
    </row>
    <row r="4" spans="1:13" ht="30.75" customHeight="1">
      <c r="A4" s="224" t="s">
        <v>633</v>
      </c>
      <c r="B4" s="224" t="s">
        <v>632</v>
      </c>
      <c r="C4" s="225" t="s">
        <v>631</v>
      </c>
      <c r="D4" s="224" t="s">
        <v>630</v>
      </c>
      <c r="E4" s="224"/>
      <c r="F4" s="224"/>
      <c r="G4" s="224" t="s">
        <v>629</v>
      </c>
      <c r="H4" s="224"/>
      <c r="I4" s="224"/>
      <c r="J4" s="226" t="s">
        <v>628</v>
      </c>
      <c r="K4" s="226"/>
      <c r="L4" s="226"/>
      <c r="M4" s="224" t="s">
        <v>627</v>
      </c>
    </row>
    <row r="5" spans="1:13" ht="45">
      <c r="A5" s="224"/>
      <c r="B5" s="224"/>
      <c r="C5" s="225"/>
      <c r="D5" s="6" t="s">
        <v>626</v>
      </c>
      <c r="E5" s="6" t="s">
        <v>625</v>
      </c>
      <c r="F5" s="6" t="s">
        <v>624</v>
      </c>
      <c r="G5" s="34" t="s">
        <v>859</v>
      </c>
      <c r="H5" s="6" t="s">
        <v>623</v>
      </c>
      <c r="I5" s="6" t="s">
        <v>622</v>
      </c>
      <c r="J5" s="208" t="s">
        <v>948</v>
      </c>
      <c r="K5" s="208" t="s">
        <v>635</v>
      </c>
      <c r="L5" s="208" t="s">
        <v>636</v>
      </c>
      <c r="M5" s="224"/>
    </row>
    <row r="6" spans="1:13" ht="14.25" customHeight="1">
      <c r="A6" s="6">
        <v>1</v>
      </c>
      <c r="B6" s="6">
        <v>2</v>
      </c>
      <c r="C6" s="34">
        <v>3</v>
      </c>
      <c r="D6" s="6">
        <v>4</v>
      </c>
      <c r="E6" s="6">
        <v>5</v>
      </c>
      <c r="F6" s="6">
        <v>6</v>
      </c>
      <c r="G6" s="34" t="s">
        <v>860</v>
      </c>
      <c r="H6" s="6">
        <v>9</v>
      </c>
      <c r="I6" s="6">
        <v>10</v>
      </c>
      <c r="J6" s="6">
        <v>11</v>
      </c>
      <c r="K6" s="6">
        <v>12</v>
      </c>
      <c r="L6" s="6">
        <v>13</v>
      </c>
      <c r="M6" s="6">
        <v>14</v>
      </c>
    </row>
    <row r="7" spans="1:13">
      <c r="A7" s="120"/>
      <c r="B7" s="120" t="s">
        <v>621</v>
      </c>
      <c r="C7" s="120"/>
      <c r="D7" s="120"/>
      <c r="E7" s="120"/>
      <c r="F7" s="120"/>
      <c r="G7" s="141"/>
      <c r="H7" s="159"/>
      <c r="I7" s="120"/>
      <c r="J7" s="36">
        <f>J8+J33+J107+J129+J295+J321+J397+J517+J567+J852</f>
        <v>1160783.7256640003</v>
      </c>
      <c r="K7" s="36">
        <f>K8+K33+K107+K129+K295+K321+K397+K517+K567+K852</f>
        <v>723093.76699999999</v>
      </c>
      <c r="L7" s="36">
        <f>L8+L33+L107+L129+L295+L321+L397+L517+L567+L852</f>
        <v>734561.83299999998</v>
      </c>
      <c r="M7" s="120"/>
    </row>
    <row r="8" spans="1:13" s="156" customFormat="1" ht="56.25">
      <c r="A8" s="165" t="s">
        <v>0</v>
      </c>
      <c r="B8" s="166" t="s">
        <v>637</v>
      </c>
      <c r="C8" s="39"/>
      <c r="D8" s="39"/>
      <c r="E8" s="39"/>
      <c r="F8" s="39"/>
      <c r="G8" s="165"/>
      <c r="H8" s="167"/>
      <c r="I8" s="165"/>
      <c r="J8" s="168">
        <f>J9+J12+J14+J16+J18+J20+J22+J25+J29</f>
        <v>4274.5012900000002</v>
      </c>
      <c r="K8" s="168">
        <f t="shared" ref="K8:L8" si="0">K9+K12+K14+K16+K18+K20+K22+K25+K29</f>
        <v>3580.8359999999998</v>
      </c>
      <c r="L8" s="168">
        <f t="shared" si="0"/>
        <v>3580.8359999999998</v>
      </c>
      <c r="M8" s="42"/>
    </row>
    <row r="9" spans="1:13" s="156" customFormat="1" ht="101.25">
      <c r="A9" s="142" t="s">
        <v>0</v>
      </c>
      <c r="B9" s="143" t="s">
        <v>654</v>
      </c>
      <c r="C9" s="39"/>
      <c r="D9" s="77" t="s">
        <v>1203</v>
      </c>
      <c r="E9" s="78" t="s">
        <v>612</v>
      </c>
      <c r="F9" s="78" t="s">
        <v>322</v>
      </c>
      <c r="G9" s="165"/>
      <c r="H9" s="163">
        <v>140120020</v>
      </c>
      <c r="I9" s="165"/>
      <c r="J9" s="145">
        <v>96.171000000000006</v>
      </c>
      <c r="K9" s="145">
        <v>0</v>
      </c>
      <c r="L9" s="145">
        <v>0</v>
      </c>
      <c r="M9" s="42"/>
    </row>
    <row r="10" spans="1:13" s="156" customFormat="1" ht="56.25">
      <c r="A10" s="142" t="s">
        <v>0</v>
      </c>
      <c r="B10" s="143" t="s">
        <v>639</v>
      </c>
      <c r="C10" s="209" t="s">
        <v>610</v>
      </c>
      <c r="D10" s="81" t="s">
        <v>1250</v>
      </c>
      <c r="E10" s="22" t="s">
        <v>608</v>
      </c>
      <c r="F10" s="78" t="s">
        <v>607</v>
      </c>
      <c r="G10" s="142" t="s">
        <v>24</v>
      </c>
      <c r="H10" s="163" t="s">
        <v>23</v>
      </c>
      <c r="I10" s="142" t="s">
        <v>3</v>
      </c>
      <c r="J10" s="145">
        <v>96.171000000000006</v>
      </c>
      <c r="K10" s="145">
        <v>0</v>
      </c>
      <c r="L10" s="145">
        <v>0</v>
      </c>
      <c r="M10" s="47" t="s">
        <v>316</v>
      </c>
    </row>
    <row r="11" spans="1:13" s="110" customFormat="1" ht="22.5">
      <c r="A11" s="142" t="s">
        <v>0</v>
      </c>
      <c r="B11" s="143" t="s">
        <v>988</v>
      </c>
      <c r="C11" s="4"/>
      <c r="D11" s="72"/>
      <c r="E11" s="22"/>
      <c r="F11" s="73"/>
      <c r="G11" s="142"/>
      <c r="H11" s="163" t="s">
        <v>1046</v>
      </c>
      <c r="I11" s="142"/>
      <c r="J11" s="145">
        <v>838.19735000000003</v>
      </c>
      <c r="K11" s="145">
        <v>360</v>
      </c>
      <c r="L11" s="145">
        <v>360</v>
      </c>
      <c r="M11" s="47"/>
    </row>
    <row r="12" spans="1:13" s="171" customFormat="1" ht="45">
      <c r="A12" s="142" t="s">
        <v>0</v>
      </c>
      <c r="B12" s="143" t="s">
        <v>638</v>
      </c>
      <c r="C12" s="3"/>
      <c r="D12" s="81" t="s">
        <v>1204</v>
      </c>
      <c r="E12" s="22" t="s">
        <v>310</v>
      </c>
      <c r="F12" s="78" t="s">
        <v>341</v>
      </c>
      <c r="G12" s="142"/>
      <c r="H12" s="163" t="s">
        <v>1</v>
      </c>
      <c r="I12" s="142"/>
      <c r="J12" s="145">
        <v>729.02854000000002</v>
      </c>
      <c r="K12" s="145">
        <v>239.9</v>
      </c>
      <c r="L12" s="145">
        <v>239.9</v>
      </c>
      <c r="M12" s="47"/>
    </row>
    <row r="13" spans="1:13" s="171" customFormat="1" ht="56.25">
      <c r="A13" s="142" t="s">
        <v>0</v>
      </c>
      <c r="B13" s="143" t="s">
        <v>639</v>
      </c>
      <c r="C13" s="3" t="s">
        <v>340</v>
      </c>
      <c r="D13" s="81" t="s">
        <v>1250</v>
      </c>
      <c r="E13" s="22" t="s">
        <v>608</v>
      </c>
      <c r="F13" s="78" t="s">
        <v>607</v>
      </c>
      <c r="G13" s="142" t="s">
        <v>2</v>
      </c>
      <c r="H13" s="163" t="s">
        <v>1</v>
      </c>
      <c r="I13" s="142" t="s">
        <v>3</v>
      </c>
      <c r="J13" s="145">
        <v>729.02854000000002</v>
      </c>
      <c r="K13" s="145">
        <v>239.9</v>
      </c>
      <c r="L13" s="145">
        <v>239.9</v>
      </c>
      <c r="M13" s="47" t="s">
        <v>316</v>
      </c>
    </row>
    <row r="14" spans="1:13" s="171" customFormat="1" ht="45">
      <c r="A14" s="142" t="s">
        <v>0</v>
      </c>
      <c r="B14" s="143" t="s">
        <v>640</v>
      </c>
      <c r="C14" s="15"/>
      <c r="D14" s="81" t="s">
        <v>1204</v>
      </c>
      <c r="E14" s="78" t="s">
        <v>310</v>
      </c>
      <c r="F14" s="78" t="s">
        <v>341</v>
      </c>
      <c r="G14" s="142"/>
      <c r="H14" s="163" t="s">
        <v>4</v>
      </c>
      <c r="I14" s="142"/>
      <c r="J14" s="145">
        <v>12.3</v>
      </c>
      <c r="K14" s="145">
        <v>22.4</v>
      </c>
      <c r="L14" s="145">
        <v>22.4</v>
      </c>
      <c r="M14" s="48"/>
    </row>
    <row r="15" spans="1:13" s="171" customFormat="1" ht="45">
      <c r="A15" s="142" t="s">
        <v>0</v>
      </c>
      <c r="B15" s="143" t="s">
        <v>639</v>
      </c>
      <c r="C15" s="3" t="s">
        <v>340</v>
      </c>
      <c r="D15" s="81" t="s">
        <v>1251</v>
      </c>
      <c r="E15" s="78" t="s">
        <v>618</v>
      </c>
      <c r="F15" s="78" t="s">
        <v>617</v>
      </c>
      <c r="G15" s="142" t="s">
        <v>2</v>
      </c>
      <c r="H15" s="163" t="s">
        <v>4</v>
      </c>
      <c r="I15" s="142" t="s">
        <v>3</v>
      </c>
      <c r="J15" s="145">
        <v>12.3</v>
      </c>
      <c r="K15" s="145">
        <v>22.4</v>
      </c>
      <c r="L15" s="145">
        <v>22.4</v>
      </c>
      <c r="M15" s="47" t="s">
        <v>316</v>
      </c>
    </row>
    <row r="16" spans="1:13" s="171" customFormat="1" ht="45">
      <c r="A16" s="142" t="s">
        <v>0</v>
      </c>
      <c r="B16" s="143" t="s">
        <v>641</v>
      </c>
      <c r="C16" s="15"/>
      <c r="D16" s="81" t="s">
        <v>1204</v>
      </c>
      <c r="E16" s="78" t="s">
        <v>310</v>
      </c>
      <c r="F16" s="78" t="s">
        <v>341</v>
      </c>
      <c r="G16" s="142"/>
      <c r="H16" s="163" t="s">
        <v>5</v>
      </c>
      <c r="I16" s="142"/>
      <c r="J16" s="145">
        <v>33.441470000000002</v>
      </c>
      <c r="K16" s="145">
        <v>30</v>
      </c>
      <c r="L16" s="145">
        <v>30</v>
      </c>
      <c r="M16" s="48"/>
    </row>
    <row r="17" spans="1:13" s="171" customFormat="1" ht="45">
      <c r="A17" s="142" t="s">
        <v>0</v>
      </c>
      <c r="B17" s="143" t="s">
        <v>639</v>
      </c>
      <c r="C17" s="3" t="s">
        <v>340</v>
      </c>
      <c r="D17" s="81" t="s">
        <v>1251</v>
      </c>
      <c r="E17" s="78" t="s">
        <v>618</v>
      </c>
      <c r="F17" s="78" t="s">
        <v>617</v>
      </c>
      <c r="G17" s="142" t="s">
        <v>2</v>
      </c>
      <c r="H17" s="163" t="s">
        <v>5</v>
      </c>
      <c r="I17" s="142" t="s">
        <v>3</v>
      </c>
      <c r="J17" s="145">
        <v>33.441470000000002</v>
      </c>
      <c r="K17" s="145">
        <v>30</v>
      </c>
      <c r="L17" s="145">
        <v>30</v>
      </c>
      <c r="M17" s="47" t="s">
        <v>316</v>
      </c>
    </row>
    <row r="18" spans="1:13" s="171" customFormat="1" ht="45">
      <c r="A18" s="142" t="s">
        <v>0</v>
      </c>
      <c r="B18" s="143" t="s">
        <v>642</v>
      </c>
      <c r="C18" s="15"/>
      <c r="D18" s="81" t="s">
        <v>1204</v>
      </c>
      <c r="E18" s="78" t="s">
        <v>310</v>
      </c>
      <c r="F18" s="78" t="s">
        <v>341</v>
      </c>
      <c r="G18" s="142"/>
      <c r="H18" s="163" t="s">
        <v>6</v>
      </c>
      <c r="I18" s="142"/>
      <c r="J18" s="145">
        <v>3.9073500000000001</v>
      </c>
      <c r="K18" s="145">
        <v>7.7</v>
      </c>
      <c r="L18" s="145">
        <v>7.7</v>
      </c>
      <c r="M18" s="48"/>
    </row>
    <row r="19" spans="1:13" s="171" customFormat="1" ht="45">
      <c r="A19" s="142" t="s">
        <v>0</v>
      </c>
      <c r="B19" s="143" t="s">
        <v>639</v>
      </c>
      <c r="C19" s="3" t="s">
        <v>340</v>
      </c>
      <c r="D19" s="81" t="s">
        <v>1251</v>
      </c>
      <c r="E19" s="78" t="s">
        <v>618</v>
      </c>
      <c r="F19" s="78" t="s">
        <v>617</v>
      </c>
      <c r="G19" s="142" t="s">
        <v>2</v>
      </c>
      <c r="H19" s="163" t="s">
        <v>6</v>
      </c>
      <c r="I19" s="142" t="s">
        <v>3</v>
      </c>
      <c r="J19" s="145">
        <v>3.9073500000000001</v>
      </c>
      <c r="K19" s="145">
        <v>7.7</v>
      </c>
      <c r="L19" s="145">
        <v>7.7</v>
      </c>
      <c r="M19" s="47" t="s">
        <v>316</v>
      </c>
    </row>
    <row r="20" spans="1:13" s="171" customFormat="1" ht="45">
      <c r="A20" s="142" t="s">
        <v>0</v>
      </c>
      <c r="B20" s="143" t="s">
        <v>643</v>
      </c>
      <c r="C20" s="15"/>
      <c r="D20" s="81" t="s">
        <v>1204</v>
      </c>
      <c r="E20" s="78" t="s">
        <v>310</v>
      </c>
      <c r="F20" s="78" t="s">
        <v>341</v>
      </c>
      <c r="G20" s="142"/>
      <c r="H20" s="163" t="s">
        <v>7</v>
      </c>
      <c r="I20" s="142"/>
      <c r="J20" s="145">
        <v>57.529989999999998</v>
      </c>
      <c r="K20" s="145">
        <v>58</v>
      </c>
      <c r="L20" s="145">
        <v>58</v>
      </c>
      <c r="M20" s="48"/>
    </row>
    <row r="21" spans="1:13" s="171" customFormat="1" ht="45">
      <c r="A21" s="142" t="s">
        <v>0</v>
      </c>
      <c r="B21" s="143" t="s">
        <v>639</v>
      </c>
      <c r="C21" s="3" t="s">
        <v>340</v>
      </c>
      <c r="D21" s="81" t="s">
        <v>1251</v>
      </c>
      <c r="E21" s="78" t="s">
        <v>618</v>
      </c>
      <c r="F21" s="78" t="s">
        <v>617</v>
      </c>
      <c r="G21" s="142" t="s">
        <v>2</v>
      </c>
      <c r="H21" s="163" t="s">
        <v>7</v>
      </c>
      <c r="I21" s="142" t="s">
        <v>3</v>
      </c>
      <c r="J21" s="145">
        <v>57.53</v>
      </c>
      <c r="K21" s="145">
        <v>58</v>
      </c>
      <c r="L21" s="145">
        <v>58</v>
      </c>
      <c r="M21" s="47" t="s">
        <v>316</v>
      </c>
    </row>
    <row r="22" spans="1:13" s="171" customFormat="1" ht="78.75">
      <c r="A22" s="142" t="s">
        <v>0</v>
      </c>
      <c r="B22" s="143" t="s">
        <v>644</v>
      </c>
      <c r="C22" s="15"/>
      <c r="D22" s="81" t="s">
        <v>1204</v>
      </c>
      <c r="E22" s="78" t="s">
        <v>310</v>
      </c>
      <c r="F22" s="78" t="s">
        <v>341</v>
      </c>
      <c r="G22" s="142"/>
      <c r="H22" s="163" t="s">
        <v>8</v>
      </c>
      <c r="I22" s="142"/>
      <c r="J22" s="145">
        <v>1.99</v>
      </c>
      <c r="K22" s="145">
        <v>2</v>
      </c>
      <c r="L22" s="145">
        <v>2</v>
      </c>
      <c r="M22" s="48"/>
    </row>
    <row r="23" spans="1:13" s="171" customFormat="1" ht="45">
      <c r="A23" s="142" t="s">
        <v>0</v>
      </c>
      <c r="B23" s="143" t="s">
        <v>639</v>
      </c>
      <c r="C23" s="3" t="s">
        <v>340</v>
      </c>
      <c r="D23" s="77" t="s">
        <v>1240</v>
      </c>
      <c r="E23" s="78" t="s">
        <v>310</v>
      </c>
      <c r="F23" s="78" t="s">
        <v>602</v>
      </c>
      <c r="G23" s="142" t="s">
        <v>2</v>
      </c>
      <c r="H23" s="163" t="s">
        <v>8</v>
      </c>
      <c r="I23" s="142" t="s">
        <v>3</v>
      </c>
      <c r="J23" s="145">
        <v>1.99</v>
      </c>
      <c r="K23" s="145">
        <v>2</v>
      </c>
      <c r="L23" s="145">
        <v>2</v>
      </c>
      <c r="M23" s="47" t="s">
        <v>316</v>
      </c>
    </row>
    <row r="24" spans="1:13" s="110" customFormat="1" ht="45">
      <c r="A24" s="142" t="s">
        <v>0</v>
      </c>
      <c r="B24" s="143" t="s">
        <v>949</v>
      </c>
      <c r="C24" s="18"/>
      <c r="D24" s="72"/>
      <c r="E24" s="73"/>
      <c r="F24" s="73"/>
      <c r="G24" s="142"/>
      <c r="H24" s="163" t="s">
        <v>1047</v>
      </c>
      <c r="I24" s="142"/>
      <c r="J24" s="145">
        <v>2636.1375899999998</v>
      </c>
      <c r="K24" s="145">
        <v>2594.3649999999998</v>
      </c>
      <c r="L24" s="145">
        <v>2594.3649999999998</v>
      </c>
      <c r="M24" s="103"/>
    </row>
    <row r="25" spans="1:13" s="171" customFormat="1" ht="33.75">
      <c r="A25" s="142" t="s">
        <v>0</v>
      </c>
      <c r="B25" s="143" t="s">
        <v>645</v>
      </c>
      <c r="C25" s="3"/>
      <c r="D25" s="81" t="s">
        <v>1238</v>
      </c>
      <c r="E25" s="78" t="s">
        <v>314</v>
      </c>
      <c r="F25" s="78" t="s">
        <v>313</v>
      </c>
      <c r="G25" s="142"/>
      <c r="H25" s="163" t="s">
        <v>9</v>
      </c>
      <c r="I25" s="142"/>
      <c r="J25" s="145">
        <v>2636.1375899999998</v>
      </c>
      <c r="K25" s="145">
        <v>2594.3649999999998</v>
      </c>
      <c r="L25" s="145">
        <v>2594.3649999999998</v>
      </c>
      <c r="M25" s="48"/>
    </row>
    <row r="26" spans="1:13" s="171" customFormat="1" ht="78.75">
      <c r="A26" s="142" t="s">
        <v>0</v>
      </c>
      <c r="B26" s="143" t="s">
        <v>646</v>
      </c>
      <c r="C26" s="15" t="s">
        <v>587</v>
      </c>
      <c r="D26" s="81" t="s">
        <v>1252</v>
      </c>
      <c r="E26" s="78" t="s">
        <v>310</v>
      </c>
      <c r="F26" s="78" t="s">
        <v>335</v>
      </c>
      <c r="G26" s="142" t="s">
        <v>10</v>
      </c>
      <c r="H26" s="163" t="s">
        <v>9</v>
      </c>
      <c r="I26" s="142" t="s">
        <v>11</v>
      </c>
      <c r="J26" s="145">
        <v>2025.61105</v>
      </c>
      <c r="K26" s="145">
        <v>1992.6</v>
      </c>
      <c r="L26" s="145">
        <v>1992.6</v>
      </c>
      <c r="M26" s="47" t="s">
        <v>308</v>
      </c>
    </row>
    <row r="27" spans="1:13" s="171" customFormat="1" ht="78.75">
      <c r="A27" s="142" t="s">
        <v>0</v>
      </c>
      <c r="B27" s="143" t="s">
        <v>647</v>
      </c>
      <c r="C27" s="15" t="s">
        <v>587</v>
      </c>
      <c r="D27" s="81" t="s">
        <v>1252</v>
      </c>
      <c r="E27" s="78" t="s">
        <v>310</v>
      </c>
      <c r="F27" s="78" t="s">
        <v>335</v>
      </c>
      <c r="G27" s="142" t="s">
        <v>10</v>
      </c>
      <c r="H27" s="163" t="s">
        <v>9</v>
      </c>
      <c r="I27" s="142" t="s">
        <v>12</v>
      </c>
      <c r="J27" s="145">
        <v>610.52653999999995</v>
      </c>
      <c r="K27" s="145">
        <v>601.76499999999999</v>
      </c>
      <c r="L27" s="145">
        <v>601.76499999999999</v>
      </c>
      <c r="M27" s="47" t="s">
        <v>308</v>
      </c>
    </row>
    <row r="28" spans="1:13" s="110" customFormat="1" ht="33.75">
      <c r="A28" s="142" t="s">
        <v>0</v>
      </c>
      <c r="B28" s="143" t="s">
        <v>950</v>
      </c>
      <c r="C28" s="18"/>
      <c r="D28" s="72"/>
      <c r="E28" s="73"/>
      <c r="F28" s="73"/>
      <c r="G28" s="142"/>
      <c r="H28" s="163" t="s">
        <v>1048</v>
      </c>
      <c r="I28" s="142"/>
      <c r="J28" s="145">
        <v>703.99535000000003</v>
      </c>
      <c r="K28" s="145">
        <v>626.471</v>
      </c>
      <c r="L28" s="145">
        <v>626.471</v>
      </c>
      <c r="M28" s="103"/>
    </row>
    <row r="29" spans="1:13" s="171" customFormat="1" ht="33.75">
      <c r="A29" s="142" t="s">
        <v>0</v>
      </c>
      <c r="B29" s="143" t="s">
        <v>645</v>
      </c>
      <c r="C29" s="15"/>
      <c r="D29" s="81" t="s">
        <v>1238</v>
      </c>
      <c r="E29" s="78" t="s">
        <v>314</v>
      </c>
      <c r="F29" s="78" t="s">
        <v>313</v>
      </c>
      <c r="G29" s="142"/>
      <c r="H29" s="163" t="s">
        <v>13</v>
      </c>
      <c r="I29" s="142"/>
      <c r="J29" s="145">
        <v>703.99535000000003</v>
      </c>
      <c r="K29" s="145">
        <v>626.471</v>
      </c>
      <c r="L29" s="145">
        <v>626.471</v>
      </c>
      <c r="M29" s="69"/>
    </row>
    <row r="30" spans="1:13" s="171" customFormat="1" ht="78.75">
      <c r="A30" s="142" t="s">
        <v>0</v>
      </c>
      <c r="B30" s="143" t="s">
        <v>646</v>
      </c>
      <c r="C30" s="15" t="s">
        <v>318</v>
      </c>
      <c r="D30" s="81" t="s">
        <v>1252</v>
      </c>
      <c r="E30" s="78" t="s">
        <v>310</v>
      </c>
      <c r="F30" s="78" t="s">
        <v>335</v>
      </c>
      <c r="G30" s="142" t="s">
        <v>10</v>
      </c>
      <c r="H30" s="163" t="s">
        <v>13</v>
      </c>
      <c r="I30" s="142" t="s">
        <v>11</v>
      </c>
      <c r="J30" s="145">
        <v>485.90884999999997</v>
      </c>
      <c r="K30" s="145">
        <v>469.64</v>
      </c>
      <c r="L30" s="145">
        <v>469.64</v>
      </c>
      <c r="M30" s="47" t="s">
        <v>308</v>
      </c>
    </row>
    <row r="31" spans="1:13" s="171" customFormat="1" ht="78.75">
      <c r="A31" s="142" t="s">
        <v>0</v>
      </c>
      <c r="B31" s="143" t="s">
        <v>647</v>
      </c>
      <c r="C31" s="15" t="s">
        <v>317</v>
      </c>
      <c r="D31" s="81" t="s">
        <v>1252</v>
      </c>
      <c r="E31" s="78" t="s">
        <v>310</v>
      </c>
      <c r="F31" s="78" t="s">
        <v>335</v>
      </c>
      <c r="G31" s="142" t="s">
        <v>10</v>
      </c>
      <c r="H31" s="163" t="s">
        <v>13</v>
      </c>
      <c r="I31" s="142" t="s">
        <v>12</v>
      </c>
      <c r="J31" s="145">
        <v>145.53649999999999</v>
      </c>
      <c r="K31" s="145">
        <v>141.83099999999999</v>
      </c>
      <c r="L31" s="145">
        <v>141.83099999999999</v>
      </c>
      <c r="M31" s="47" t="s">
        <v>308</v>
      </c>
    </row>
    <row r="32" spans="1:13" s="171" customFormat="1" ht="45">
      <c r="A32" s="142" t="s">
        <v>0</v>
      </c>
      <c r="B32" s="143" t="s">
        <v>639</v>
      </c>
      <c r="C32" s="15" t="s">
        <v>317</v>
      </c>
      <c r="D32" s="81" t="s">
        <v>1251</v>
      </c>
      <c r="E32" s="78" t="s">
        <v>618</v>
      </c>
      <c r="F32" s="78" t="s">
        <v>617</v>
      </c>
      <c r="G32" s="142" t="s">
        <v>10</v>
      </c>
      <c r="H32" s="163" t="s">
        <v>13</v>
      </c>
      <c r="I32" s="142" t="s">
        <v>3</v>
      </c>
      <c r="J32" s="145">
        <v>72.55</v>
      </c>
      <c r="K32" s="145">
        <v>15</v>
      </c>
      <c r="L32" s="145">
        <v>15</v>
      </c>
      <c r="M32" s="48" t="s">
        <v>316</v>
      </c>
    </row>
    <row r="33" spans="1:13" s="156" customFormat="1" ht="56.25">
      <c r="A33" s="165" t="s">
        <v>14</v>
      </c>
      <c r="B33" s="166" t="s">
        <v>648</v>
      </c>
      <c r="C33" s="153"/>
      <c r="D33" s="154"/>
      <c r="E33" s="155"/>
      <c r="F33" s="155"/>
      <c r="G33" s="165"/>
      <c r="H33" s="167"/>
      <c r="I33" s="165"/>
      <c r="J33" s="168">
        <f>J35+J39+J42+J45+J47+J49+J51+J53+J55+J57+J60+J62+J65+J68+J71+J75+J79+J83+J85+J87+J90+J97+J102</f>
        <v>46922.233669999994</v>
      </c>
      <c r="K33" s="168">
        <f t="shared" ref="K33:L33" si="1">K35+K39+K42+K45+K47+K49+K51+K53+K55+K57+K60+K62+K65+K68+K71+K75+K79+K83+K85+K87+K90+K97+K102</f>
        <v>36252.301000000007</v>
      </c>
      <c r="L33" s="168">
        <f t="shared" si="1"/>
        <v>38540.009999999995</v>
      </c>
      <c r="M33" s="46"/>
    </row>
    <row r="34" spans="1:13" s="164" customFormat="1" ht="67.5">
      <c r="A34" s="142" t="s">
        <v>14</v>
      </c>
      <c r="B34" s="143" t="s">
        <v>989</v>
      </c>
      <c r="C34" s="18"/>
      <c r="D34" s="72"/>
      <c r="E34" s="73"/>
      <c r="F34" s="73"/>
      <c r="G34" s="142"/>
      <c r="H34" s="163" t="s">
        <v>1049</v>
      </c>
      <c r="I34" s="142"/>
      <c r="J34" s="145">
        <v>20424.916310000001</v>
      </c>
      <c r="K34" s="145">
        <v>19208.812000000002</v>
      </c>
      <c r="L34" s="145">
        <v>19624.812000000002</v>
      </c>
      <c r="M34" s="47"/>
    </row>
    <row r="35" spans="1:13" s="171" customFormat="1" ht="45">
      <c r="A35" s="142" t="s">
        <v>14</v>
      </c>
      <c r="B35" s="143" t="s">
        <v>649</v>
      </c>
      <c r="C35" s="76"/>
      <c r="D35" s="77" t="s">
        <v>1203</v>
      </c>
      <c r="E35" s="78" t="s">
        <v>323</v>
      </c>
      <c r="F35" s="78" t="s">
        <v>338</v>
      </c>
      <c r="G35" s="142"/>
      <c r="H35" s="163" t="s">
        <v>15</v>
      </c>
      <c r="I35" s="142"/>
      <c r="J35" s="145">
        <v>12566.877409999999</v>
      </c>
      <c r="K35" s="145">
        <v>13598.573</v>
      </c>
      <c r="L35" s="145">
        <v>12598.573</v>
      </c>
      <c r="M35" s="48"/>
    </row>
    <row r="36" spans="1:13" s="171" customFormat="1" ht="135">
      <c r="A36" s="142" t="s">
        <v>14</v>
      </c>
      <c r="B36" s="143" t="s">
        <v>650</v>
      </c>
      <c r="C36" s="76" t="s">
        <v>327</v>
      </c>
      <c r="D36" s="77" t="s">
        <v>1253</v>
      </c>
      <c r="E36" s="78" t="s">
        <v>310</v>
      </c>
      <c r="F36" s="78" t="s">
        <v>335</v>
      </c>
      <c r="G36" s="142" t="s">
        <v>16</v>
      </c>
      <c r="H36" s="163" t="s">
        <v>15</v>
      </c>
      <c r="I36" s="142" t="s">
        <v>17</v>
      </c>
      <c r="J36" s="145">
        <v>9109.6578399999999</v>
      </c>
      <c r="K36" s="145">
        <v>9064.48</v>
      </c>
      <c r="L36" s="145">
        <v>9064.48</v>
      </c>
      <c r="M36" s="48" t="s">
        <v>308</v>
      </c>
    </row>
    <row r="37" spans="1:13" s="171" customFormat="1" ht="135">
      <c r="A37" s="142" t="s">
        <v>14</v>
      </c>
      <c r="B37" s="143" t="s">
        <v>652</v>
      </c>
      <c r="C37" s="76" t="s">
        <v>327</v>
      </c>
      <c r="D37" s="77" t="s">
        <v>1253</v>
      </c>
      <c r="E37" s="78" t="s">
        <v>310</v>
      </c>
      <c r="F37" s="78" t="s">
        <v>335</v>
      </c>
      <c r="G37" s="142" t="s">
        <v>16</v>
      </c>
      <c r="H37" s="163" t="s">
        <v>15</v>
      </c>
      <c r="I37" s="142" t="s">
        <v>19</v>
      </c>
      <c r="J37" s="145">
        <v>2727.0470700000001</v>
      </c>
      <c r="K37" s="145">
        <v>2737.4720000000002</v>
      </c>
      <c r="L37" s="145">
        <v>2737.4720000000002</v>
      </c>
      <c r="M37" s="48" t="s">
        <v>308</v>
      </c>
    </row>
    <row r="38" spans="1:13" s="171" customFormat="1" ht="45">
      <c r="A38" s="142" t="s">
        <v>14</v>
      </c>
      <c r="B38" s="143" t="s">
        <v>639</v>
      </c>
      <c r="C38" s="76" t="s">
        <v>327</v>
      </c>
      <c r="D38" s="77" t="s">
        <v>1254</v>
      </c>
      <c r="E38" s="78" t="s">
        <v>605</v>
      </c>
      <c r="F38" s="78" t="s">
        <v>604</v>
      </c>
      <c r="G38" s="142" t="s">
        <v>16</v>
      </c>
      <c r="H38" s="163" t="s">
        <v>15</v>
      </c>
      <c r="I38" s="142" t="s">
        <v>3</v>
      </c>
      <c r="J38" s="145">
        <v>730.17250000000001</v>
      </c>
      <c r="K38" s="145">
        <v>1796.6210000000001</v>
      </c>
      <c r="L38" s="145">
        <v>796.62099999999998</v>
      </c>
      <c r="M38" s="48" t="s">
        <v>316</v>
      </c>
    </row>
    <row r="39" spans="1:13" s="171" customFormat="1" ht="56.25">
      <c r="A39" s="142" t="s">
        <v>14</v>
      </c>
      <c r="B39" s="143" t="s">
        <v>884</v>
      </c>
      <c r="C39" s="76"/>
      <c r="D39" s="81" t="s">
        <v>1238</v>
      </c>
      <c r="E39" s="78" t="s">
        <v>616</v>
      </c>
      <c r="F39" s="78" t="s">
        <v>313</v>
      </c>
      <c r="G39" s="142"/>
      <c r="H39" s="163" t="s">
        <v>20</v>
      </c>
      <c r="I39" s="142"/>
      <c r="J39" s="145">
        <v>3719.9949000000001</v>
      </c>
      <c r="K39" s="145">
        <v>3526.239</v>
      </c>
      <c r="L39" s="145">
        <v>3526.239</v>
      </c>
      <c r="M39" s="48"/>
    </row>
    <row r="40" spans="1:13" s="171" customFormat="1" ht="78.75">
      <c r="A40" s="142" t="s">
        <v>14</v>
      </c>
      <c r="B40" s="143" t="s">
        <v>639</v>
      </c>
      <c r="C40" s="76" t="s">
        <v>615</v>
      </c>
      <c r="D40" s="81" t="s">
        <v>1196</v>
      </c>
      <c r="E40" s="78" t="s">
        <v>310</v>
      </c>
      <c r="F40" s="78" t="s">
        <v>613</v>
      </c>
      <c r="G40" s="142" t="s">
        <v>21</v>
      </c>
      <c r="H40" s="163" t="s">
        <v>20</v>
      </c>
      <c r="I40" s="142" t="s">
        <v>3</v>
      </c>
      <c r="J40" s="145">
        <v>31.18533</v>
      </c>
      <c r="K40" s="145">
        <v>34.914000000000001</v>
      </c>
      <c r="L40" s="145">
        <v>34.914000000000001</v>
      </c>
      <c r="M40" s="48" t="s">
        <v>316</v>
      </c>
    </row>
    <row r="41" spans="1:13" s="171" customFormat="1" ht="78.75">
      <c r="A41" s="142" t="s">
        <v>14</v>
      </c>
      <c r="B41" s="143" t="s">
        <v>653</v>
      </c>
      <c r="C41" s="76" t="s">
        <v>615</v>
      </c>
      <c r="D41" s="81" t="s">
        <v>1196</v>
      </c>
      <c r="E41" s="78" t="s">
        <v>310</v>
      </c>
      <c r="F41" s="78" t="s">
        <v>613</v>
      </c>
      <c r="G41" s="142" t="s">
        <v>21</v>
      </c>
      <c r="H41" s="163" t="s">
        <v>20</v>
      </c>
      <c r="I41" s="142" t="s">
        <v>22</v>
      </c>
      <c r="J41" s="145">
        <v>3688.8095699999999</v>
      </c>
      <c r="K41" s="145">
        <v>3491.3249999999998</v>
      </c>
      <c r="L41" s="145">
        <v>3491.3249999999998</v>
      </c>
      <c r="M41" s="48" t="s">
        <v>308</v>
      </c>
    </row>
    <row r="42" spans="1:13" s="171" customFormat="1" ht="101.25">
      <c r="A42" s="142" t="s">
        <v>14</v>
      </c>
      <c r="B42" s="143" t="s">
        <v>654</v>
      </c>
      <c r="C42" s="76"/>
      <c r="D42" s="77" t="s">
        <v>1203</v>
      </c>
      <c r="E42" s="78" t="s">
        <v>612</v>
      </c>
      <c r="F42" s="78" t="s">
        <v>338</v>
      </c>
      <c r="G42" s="142"/>
      <c r="H42" s="163" t="s">
        <v>23</v>
      </c>
      <c r="I42" s="142"/>
      <c r="J42" s="145">
        <v>4138.0439999999999</v>
      </c>
      <c r="K42" s="145">
        <v>2084</v>
      </c>
      <c r="L42" s="145">
        <v>3500</v>
      </c>
      <c r="M42" s="48"/>
    </row>
    <row r="43" spans="1:13" s="171" customFormat="1" ht="56.25">
      <c r="A43" s="142" t="s">
        <v>14</v>
      </c>
      <c r="B43" s="143" t="s">
        <v>639</v>
      </c>
      <c r="C43" s="76" t="s">
        <v>610</v>
      </c>
      <c r="D43" s="81" t="s">
        <v>1250</v>
      </c>
      <c r="E43" s="22" t="s">
        <v>608</v>
      </c>
      <c r="F43" s="78" t="s">
        <v>607</v>
      </c>
      <c r="G43" s="142" t="s">
        <v>24</v>
      </c>
      <c r="H43" s="163" t="s">
        <v>23</v>
      </c>
      <c r="I43" s="142" t="s">
        <v>3</v>
      </c>
      <c r="J43" s="145">
        <v>4138.0439999999999</v>
      </c>
      <c r="K43" s="145">
        <v>2084</v>
      </c>
      <c r="L43" s="145">
        <v>3500</v>
      </c>
      <c r="M43" s="48" t="s">
        <v>316</v>
      </c>
    </row>
    <row r="44" spans="1:13" s="164" customFormat="1" ht="22.5">
      <c r="A44" s="142" t="s">
        <v>14</v>
      </c>
      <c r="B44" s="143" t="s">
        <v>988</v>
      </c>
      <c r="C44" s="169"/>
      <c r="D44" s="169"/>
      <c r="E44" s="169"/>
      <c r="F44" s="169"/>
      <c r="G44" s="142"/>
      <c r="H44" s="163" t="s">
        <v>1046</v>
      </c>
      <c r="I44" s="142"/>
      <c r="J44" s="145">
        <v>1415.13724</v>
      </c>
      <c r="K44" s="145">
        <v>1016</v>
      </c>
      <c r="L44" s="145">
        <v>600</v>
      </c>
      <c r="M44" s="48"/>
    </row>
    <row r="45" spans="1:13" s="171" customFormat="1" ht="45">
      <c r="A45" s="142" t="s">
        <v>14</v>
      </c>
      <c r="B45" s="143" t="s">
        <v>655</v>
      </c>
      <c r="C45" s="3"/>
      <c r="D45" s="81" t="s">
        <v>1204</v>
      </c>
      <c r="E45" s="78" t="s">
        <v>310</v>
      </c>
      <c r="F45" s="78" t="s">
        <v>341</v>
      </c>
      <c r="G45" s="142"/>
      <c r="H45" s="163" t="s">
        <v>25</v>
      </c>
      <c r="I45" s="142"/>
      <c r="J45" s="145">
        <v>109.8528</v>
      </c>
      <c r="K45" s="145">
        <v>110</v>
      </c>
      <c r="L45" s="145">
        <v>50</v>
      </c>
      <c r="M45" s="48"/>
    </row>
    <row r="46" spans="1:13" s="171" customFormat="1" ht="67.5">
      <c r="A46" s="142" t="s">
        <v>14</v>
      </c>
      <c r="B46" s="143" t="s">
        <v>639</v>
      </c>
      <c r="C46" s="3" t="s">
        <v>340</v>
      </c>
      <c r="D46" s="77" t="s">
        <v>447</v>
      </c>
      <c r="E46" s="78" t="s">
        <v>310</v>
      </c>
      <c r="F46" s="78" t="s">
        <v>446</v>
      </c>
      <c r="G46" s="142" t="s">
        <v>2</v>
      </c>
      <c r="H46" s="163" t="s">
        <v>25</v>
      </c>
      <c r="I46" s="142" t="s">
        <v>3</v>
      </c>
      <c r="J46" s="145">
        <v>109.8528</v>
      </c>
      <c r="K46" s="145">
        <v>110</v>
      </c>
      <c r="L46" s="145">
        <v>50</v>
      </c>
      <c r="M46" s="48" t="s">
        <v>316</v>
      </c>
    </row>
    <row r="47" spans="1:13" s="171" customFormat="1" ht="45">
      <c r="A47" s="142" t="s">
        <v>14</v>
      </c>
      <c r="B47" s="143" t="s">
        <v>640</v>
      </c>
      <c r="C47" s="3"/>
      <c r="D47" s="81" t="s">
        <v>1204</v>
      </c>
      <c r="E47" s="78" t="s">
        <v>310</v>
      </c>
      <c r="F47" s="78" t="s">
        <v>341</v>
      </c>
      <c r="G47" s="142"/>
      <c r="H47" s="163" t="s">
        <v>4</v>
      </c>
      <c r="I47" s="142"/>
      <c r="J47" s="145">
        <v>62.647500000000001</v>
      </c>
      <c r="K47" s="145">
        <v>17.7</v>
      </c>
      <c r="L47" s="145">
        <v>17.7</v>
      </c>
      <c r="M47" s="48"/>
    </row>
    <row r="48" spans="1:13" s="171" customFormat="1" ht="45">
      <c r="A48" s="142" t="s">
        <v>14</v>
      </c>
      <c r="B48" s="143" t="s">
        <v>639</v>
      </c>
      <c r="C48" s="3" t="s">
        <v>340</v>
      </c>
      <c r="D48" s="77" t="s">
        <v>1254</v>
      </c>
      <c r="E48" s="78" t="s">
        <v>605</v>
      </c>
      <c r="F48" s="78" t="s">
        <v>604</v>
      </c>
      <c r="G48" s="142" t="s">
        <v>2</v>
      </c>
      <c r="H48" s="163" t="s">
        <v>4</v>
      </c>
      <c r="I48" s="142" t="s">
        <v>3</v>
      </c>
      <c r="J48" s="145">
        <v>62.647500000000001</v>
      </c>
      <c r="K48" s="145">
        <v>17.7</v>
      </c>
      <c r="L48" s="145">
        <v>17.7</v>
      </c>
      <c r="M48" s="48" t="s">
        <v>316</v>
      </c>
    </row>
    <row r="49" spans="1:13" s="171" customFormat="1" ht="45">
      <c r="A49" s="142" t="s">
        <v>14</v>
      </c>
      <c r="B49" s="143" t="s">
        <v>641</v>
      </c>
      <c r="C49" s="3"/>
      <c r="D49" s="81" t="s">
        <v>1204</v>
      </c>
      <c r="E49" s="78" t="s">
        <v>310</v>
      </c>
      <c r="F49" s="78" t="s">
        <v>341</v>
      </c>
      <c r="G49" s="142"/>
      <c r="H49" s="163" t="s">
        <v>5</v>
      </c>
      <c r="I49" s="142"/>
      <c r="J49" s="145">
        <v>299.51747</v>
      </c>
      <c r="K49" s="145">
        <v>116</v>
      </c>
      <c r="L49" s="145">
        <v>116</v>
      </c>
      <c r="M49" s="48"/>
    </row>
    <row r="50" spans="1:13" s="171" customFormat="1" ht="45">
      <c r="A50" s="142" t="s">
        <v>14</v>
      </c>
      <c r="B50" s="143" t="s">
        <v>639</v>
      </c>
      <c r="C50" s="3" t="s">
        <v>340</v>
      </c>
      <c r="D50" s="77" t="s">
        <v>1254</v>
      </c>
      <c r="E50" s="78" t="s">
        <v>605</v>
      </c>
      <c r="F50" s="78" t="s">
        <v>604</v>
      </c>
      <c r="G50" s="142" t="s">
        <v>2</v>
      </c>
      <c r="H50" s="163" t="s">
        <v>5</v>
      </c>
      <c r="I50" s="142" t="s">
        <v>3</v>
      </c>
      <c r="J50" s="145">
        <v>299.51747</v>
      </c>
      <c r="K50" s="145">
        <v>116</v>
      </c>
      <c r="L50" s="145">
        <v>116</v>
      </c>
      <c r="M50" s="48" t="s">
        <v>316</v>
      </c>
    </row>
    <row r="51" spans="1:13" s="171" customFormat="1" ht="45">
      <c r="A51" s="142" t="s">
        <v>14</v>
      </c>
      <c r="B51" s="143" t="s">
        <v>656</v>
      </c>
      <c r="C51" s="3"/>
      <c r="D51" s="81" t="s">
        <v>1204</v>
      </c>
      <c r="E51" s="78" t="s">
        <v>310</v>
      </c>
      <c r="F51" s="78" t="s">
        <v>341</v>
      </c>
      <c r="G51" s="142"/>
      <c r="H51" s="163" t="s">
        <v>26</v>
      </c>
      <c r="I51" s="142"/>
      <c r="J51" s="145">
        <v>231</v>
      </c>
      <c r="K51" s="145">
        <v>277.2</v>
      </c>
      <c r="L51" s="145">
        <v>81.599999999999994</v>
      </c>
      <c r="M51" s="48"/>
    </row>
    <row r="52" spans="1:13" s="171" customFormat="1" ht="45">
      <c r="A52" s="142" t="s">
        <v>14</v>
      </c>
      <c r="B52" s="143" t="s">
        <v>639</v>
      </c>
      <c r="C52" s="3" t="s">
        <v>340</v>
      </c>
      <c r="D52" s="77" t="s">
        <v>1254</v>
      </c>
      <c r="E52" s="78" t="s">
        <v>605</v>
      </c>
      <c r="F52" s="78" t="s">
        <v>604</v>
      </c>
      <c r="G52" s="142" t="s">
        <v>2</v>
      </c>
      <c r="H52" s="163" t="s">
        <v>26</v>
      </c>
      <c r="I52" s="142" t="s">
        <v>3</v>
      </c>
      <c r="J52" s="145">
        <v>231</v>
      </c>
      <c r="K52" s="145">
        <v>277.2</v>
      </c>
      <c r="L52" s="145">
        <v>81.599999999999994</v>
      </c>
      <c r="M52" s="48" t="s">
        <v>316</v>
      </c>
    </row>
    <row r="53" spans="1:13" s="171" customFormat="1" ht="45">
      <c r="A53" s="142" t="s">
        <v>14</v>
      </c>
      <c r="B53" s="143" t="s">
        <v>642</v>
      </c>
      <c r="C53" s="3"/>
      <c r="D53" s="81" t="s">
        <v>1204</v>
      </c>
      <c r="E53" s="78" t="s">
        <v>310</v>
      </c>
      <c r="F53" s="78" t="s">
        <v>341</v>
      </c>
      <c r="G53" s="142"/>
      <c r="H53" s="163" t="s">
        <v>6</v>
      </c>
      <c r="I53" s="142"/>
      <c r="J53" s="145">
        <v>244.57547</v>
      </c>
      <c r="K53" s="145">
        <v>232.7</v>
      </c>
      <c r="L53" s="145">
        <v>142.30000000000001</v>
      </c>
      <c r="M53" s="48"/>
    </row>
    <row r="54" spans="1:13" s="171" customFormat="1" ht="45">
      <c r="A54" s="142" t="s">
        <v>14</v>
      </c>
      <c r="B54" s="143" t="s">
        <v>639</v>
      </c>
      <c r="C54" s="3" t="s">
        <v>340</v>
      </c>
      <c r="D54" s="77" t="s">
        <v>1254</v>
      </c>
      <c r="E54" s="78" t="s">
        <v>605</v>
      </c>
      <c r="F54" s="78" t="s">
        <v>604</v>
      </c>
      <c r="G54" s="142" t="s">
        <v>2</v>
      </c>
      <c r="H54" s="163" t="s">
        <v>6</v>
      </c>
      <c r="I54" s="142" t="s">
        <v>3</v>
      </c>
      <c r="J54" s="145">
        <v>244.57547</v>
      </c>
      <c r="K54" s="145">
        <v>232.7</v>
      </c>
      <c r="L54" s="145">
        <v>142.30000000000001</v>
      </c>
      <c r="M54" s="48" t="s">
        <v>316</v>
      </c>
    </row>
    <row r="55" spans="1:13" s="171" customFormat="1" ht="45">
      <c r="A55" s="142" t="s">
        <v>14</v>
      </c>
      <c r="B55" s="143" t="s">
        <v>643</v>
      </c>
      <c r="C55" s="3"/>
      <c r="D55" s="81" t="s">
        <v>1204</v>
      </c>
      <c r="E55" s="78" t="s">
        <v>310</v>
      </c>
      <c r="F55" s="78" t="s">
        <v>341</v>
      </c>
      <c r="G55" s="142"/>
      <c r="H55" s="163" t="s">
        <v>7</v>
      </c>
      <c r="I55" s="142"/>
      <c r="J55" s="145">
        <v>106.74</v>
      </c>
      <c r="K55" s="145">
        <v>9.4</v>
      </c>
      <c r="L55" s="145">
        <v>9.4</v>
      </c>
      <c r="M55" s="48"/>
    </row>
    <row r="56" spans="1:13" s="171" customFormat="1" ht="45">
      <c r="A56" s="142" t="s">
        <v>14</v>
      </c>
      <c r="B56" s="143" t="s">
        <v>639</v>
      </c>
      <c r="C56" s="3" t="s">
        <v>340</v>
      </c>
      <c r="D56" s="77" t="s">
        <v>1254</v>
      </c>
      <c r="E56" s="78" t="s">
        <v>605</v>
      </c>
      <c r="F56" s="78" t="s">
        <v>604</v>
      </c>
      <c r="G56" s="142" t="s">
        <v>2</v>
      </c>
      <c r="H56" s="163" t="s">
        <v>7</v>
      </c>
      <c r="I56" s="142" t="s">
        <v>3</v>
      </c>
      <c r="J56" s="145">
        <v>106.74</v>
      </c>
      <c r="K56" s="145">
        <v>9.4</v>
      </c>
      <c r="L56" s="145">
        <v>9.4</v>
      </c>
      <c r="M56" s="48" t="s">
        <v>316</v>
      </c>
    </row>
    <row r="57" spans="1:13" s="171" customFormat="1" ht="78.75">
      <c r="A57" s="142" t="s">
        <v>14</v>
      </c>
      <c r="B57" s="143" t="s">
        <v>644</v>
      </c>
      <c r="C57" s="3"/>
      <c r="D57" s="81" t="s">
        <v>1204</v>
      </c>
      <c r="E57" s="78" t="s">
        <v>310</v>
      </c>
      <c r="F57" s="78" t="s">
        <v>341</v>
      </c>
      <c r="G57" s="142"/>
      <c r="H57" s="163" t="s">
        <v>8</v>
      </c>
      <c r="I57" s="142"/>
      <c r="J57" s="145">
        <v>360.80399999999997</v>
      </c>
      <c r="K57" s="145">
        <v>253</v>
      </c>
      <c r="L57" s="145">
        <v>183</v>
      </c>
      <c r="M57" s="48"/>
    </row>
    <row r="58" spans="1:13" s="171" customFormat="1" ht="45">
      <c r="A58" s="142" t="s">
        <v>14</v>
      </c>
      <c r="B58" s="143" t="s">
        <v>639</v>
      </c>
      <c r="C58" s="3" t="s">
        <v>340</v>
      </c>
      <c r="D58" s="77" t="s">
        <v>1240</v>
      </c>
      <c r="E58" s="78" t="s">
        <v>310</v>
      </c>
      <c r="F58" s="78" t="s">
        <v>602</v>
      </c>
      <c r="G58" s="142" t="s">
        <v>2</v>
      </c>
      <c r="H58" s="163" t="s">
        <v>8</v>
      </c>
      <c r="I58" s="142" t="s">
        <v>3</v>
      </c>
      <c r="J58" s="145">
        <v>360.80399999999997</v>
      </c>
      <c r="K58" s="145">
        <v>253</v>
      </c>
      <c r="L58" s="145">
        <v>183</v>
      </c>
      <c r="M58" s="48" t="s">
        <v>316</v>
      </c>
    </row>
    <row r="59" spans="1:13" s="164" customFormat="1" ht="56.25">
      <c r="A59" s="142" t="s">
        <v>14</v>
      </c>
      <c r="B59" s="143" t="s">
        <v>990</v>
      </c>
      <c r="C59" s="169"/>
      <c r="D59" s="169"/>
      <c r="E59" s="169"/>
      <c r="F59" s="169"/>
      <c r="G59" s="142"/>
      <c r="H59" s="163" t="s">
        <v>1050</v>
      </c>
      <c r="I59" s="142"/>
      <c r="J59" s="145">
        <v>7160.6049999999996</v>
      </c>
      <c r="K59" s="145">
        <v>398.94799999999998</v>
      </c>
      <c r="L59" s="145">
        <v>332.45699999999999</v>
      </c>
      <c r="M59" s="48"/>
    </row>
    <row r="60" spans="1:13" s="171" customFormat="1" ht="78.75">
      <c r="A60" s="142" t="s">
        <v>14</v>
      </c>
      <c r="B60" s="143" t="s">
        <v>657</v>
      </c>
      <c r="C60" s="76"/>
      <c r="D60" s="77" t="s">
        <v>1191</v>
      </c>
      <c r="E60" s="78" t="s">
        <v>310</v>
      </c>
      <c r="F60" s="78" t="s">
        <v>1192</v>
      </c>
      <c r="G60" s="142"/>
      <c r="H60" s="163" t="s">
        <v>27</v>
      </c>
      <c r="I60" s="142"/>
      <c r="J60" s="145">
        <v>6229.7259999999997</v>
      </c>
      <c r="K60" s="145">
        <v>0</v>
      </c>
      <c r="L60" s="145">
        <v>0</v>
      </c>
      <c r="M60" s="48"/>
    </row>
    <row r="61" spans="1:13" s="171" customFormat="1" ht="45">
      <c r="A61" s="142" t="s">
        <v>14</v>
      </c>
      <c r="B61" s="143" t="s">
        <v>658</v>
      </c>
      <c r="C61" s="76" t="s">
        <v>521</v>
      </c>
      <c r="D61" s="77" t="s">
        <v>1236</v>
      </c>
      <c r="E61" s="78" t="s">
        <v>310</v>
      </c>
      <c r="F61" s="78" t="s">
        <v>1184</v>
      </c>
      <c r="G61" s="142" t="s">
        <v>28</v>
      </c>
      <c r="H61" s="163" t="s">
        <v>27</v>
      </c>
      <c r="I61" s="142" t="s">
        <v>29</v>
      </c>
      <c r="J61" s="145">
        <v>6229.7259999999997</v>
      </c>
      <c r="K61" s="145">
        <v>0</v>
      </c>
      <c r="L61" s="145">
        <v>0</v>
      </c>
      <c r="M61" s="48" t="s">
        <v>316</v>
      </c>
    </row>
    <row r="62" spans="1:13" s="171" customFormat="1" ht="78.75">
      <c r="A62" s="142" t="s">
        <v>14</v>
      </c>
      <c r="B62" s="143" t="s">
        <v>657</v>
      </c>
      <c r="C62" s="76"/>
      <c r="D62" s="77" t="s">
        <v>1191</v>
      </c>
      <c r="E62" s="78" t="s">
        <v>310</v>
      </c>
      <c r="F62" s="78" t="s">
        <v>1192</v>
      </c>
      <c r="G62" s="142"/>
      <c r="H62" s="163" t="s">
        <v>30</v>
      </c>
      <c r="I62" s="142"/>
      <c r="J62" s="145">
        <v>930.87900000000002</v>
      </c>
      <c r="K62" s="145">
        <v>398.94799999999998</v>
      </c>
      <c r="L62" s="145">
        <v>332.45699999999999</v>
      </c>
      <c r="M62" s="48"/>
    </row>
    <row r="63" spans="1:13" s="171" customFormat="1" ht="45">
      <c r="A63" s="142" t="s">
        <v>14</v>
      </c>
      <c r="B63" s="143" t="s">
        <v>658</v>
      </c>
      <c r="C63" s="76" t="s">
        <v>521</v>
      </c>
      <c r="D63" s="77" t="s">
        <v>1236</v>
      </c>
      <c r="E63" s="78" t="s">
        <v>310</v>
      </c>
      <c r="F63" s="78" t="s">
        <v>1184</v>
      </c>
      <c r="G63" s="142" t="s">
        <v>28</v>
      </c>
      <c r="H63" s="163" t="s">
        <v>30</v>
      </c>
      <c r="I63" s="142" t="s">
        <v>29</v>
      </c>
      <c r="J63" s="145">
        <v>930.87900000000002</v>
      </c>
      <c r="K63" s="145">
        <v>398.94799999999998</v>
      </c>
      <c r="L63" s="145">
        <v>332.45699999999999</v>
      </c>
      <c r="M63" s="48" t="s">
        <v>316</v>
      </c>
    </row>
    <row r="64" spans="1:13" s="164" customFormat="1" ht="67.5">
      <c r="A64" s="142" t="s">
        <v>14</v>
      </c>
      <c r="B64" s="143" t="s">
        <v>991</v>
      </c>
      <c r="C64" s="169"/>
      <c r="D64" s="169"/>
      <c r="E64" s="169"/>
      <c r="F64" s="169"/>
      <c r="G64" s="142"/>
      <c r="H64" s="163" t="s">
        <v>1051</v>
      </c>
      <c r="I64" s="142"/>
      <c r="J64" s="145">
        <v>0</v>
      </c>
      <c r="K64" s="145">
        <v>0</v>
      </c>
      <c r="L64" s="145">
        <v>2294</v>
      </c>
      <c r="M64" s="48"/>
    </row>
    <row r="65" spans="1:13" s="171" customFormat="1" ht="78.75">
      <c r="A65" s="142" t="s">
        <v>14</v>
      </c>
      <c r="B65" s="143" t="s">
        <v>951</v>
      </c>
      <c r="C65" s="76"/>
      <c r="D65" s="77" t="s">
        <v>1173</v>
      </c>
      <c r="E65" s="78" t="s">
        <v>310</v>
      </c>
      <c r="F65" s="78" t="s">
        <v>597</v>
      </c>
      <c r="G65" s="142"/>
      <c r="H65" s="163" t="s">
        <v>947</v>
      </c>
      <c r="I65" s="142"/>
      <c r="J65" s="145">
        <v>0</v>
      </c>
      <c r="K65" s="145">
        <v>0</v>
      </c>
      <c r="L65" s="145">
        <v>2294</v>
      </c>
      <c r="M65" s="48"/>
    </row>
    <row r="66" spans="1:13" s="171" customFormat="1" ht="90">
      <c r="A66" s="142" t="s">
        <v>14</v>
      </c>
      <c r="B66" s="143" t="s">
        <v>658</v>
      </c>
      <c r="C66" s="76" t="s">
        <v>596</v>
      </c>
      <c r="D66" s="77" t="s">
        <v>1239</v>
      </c>
      <c r="E66" s="78" t="s">
        <v>310</v>
      </c>
      <c r="F66" s="78" t="s">
        <v>594</v>
      </c>
      <c r="G66" s="142" t="s">
        <v>28</v>
      </c>
      <c r="H66" s="163" t="s">
        <v>947</v>
      </c>
      <c r="I66" s="142" t="s">
        <v>29</v>
      </c>
      <c r="J66" s="145">
        <v>0</v>
      </c>
      <c r="K66" s="145">
        <v>0</v>
      </c>
      <c r="L66" s="145">
        <v>2294</v>
      </c>
      <c r="M66" s="48" t="s">
        <v>316</v>
      </c>
    </row>
    <row r="67" spans="1:13" s="164" customFormat="1" ht="78.75">
      <c r="A67" s="142" t="s">
        <v>14</v>
      </c>
      <c r="B67" s="143" t="s">
        <v>993</v>
      </c>
      <c r="C67" s="169"/>
      <c r="D67" s="169"/>
      <c r="E67" s="169"/>
      <c r="F67" s="169"/>
      <c r="G67" s="142"/>
      <c r="H67" s="163" t="s">
        <v>1053</v>
      </c>
      <c r="I67" s="142"/>
      <c r="J67" s="145">
        <v>1534.4153999999999</v>
      </c>
      <c r="K67" s="145">
        <v>0</v>
      </c>
      <c r="L67" s="145">
        <v>0</v>
      </c>
      <c r="M67" s="48"/>
    </row>
    <row r="68" spans="1:13" s="171" customFormat="1" ht="90">
      <c r="A68" s="142" t="s">
        <v>14</v>
      </c>
      <c r="B68" s="143" t="s">
        <v>661</v>
      </c>
      <c r="C68" s="76"/>
      <c r="D68" s="77" t="s">
        <v>1246</v>
      </c>
      <c r="E68" s="78" t="s">
        <v>310</v>
      </c>
      <c r="F68" s="78" t="s">
        <v>590</v>
      </c>
      <c r="G68" s="142"/>
      <c r="H68" s="163" t="s">
        <v>35</v>
      </c>
      <c r="I68" s="142"/>
      <c r="J68" s="145">
        <v>1534.4153999999999</v>
      </c>
      <c r="K68" s="145">
        <v>0</v>
      </c>
      <c r="L68" s="145">
        <v>0</v>
      </c>
      <c r="M68" s="48"/>
    </row>
    <row r="69" spans="1:13" s="171" customFormat="1" ht="45">
      <c r="A69" s="142" t="s">
        <v>14</v>
      </c>
      <c r="B69" s="143" t="s">
        <v>658</v>
      </c>
      <c r="C69" s="76" t="s">
        <v>521</v>
      </c>
      <c r="D69" s="77" t="s">
        <v>1236</v>
      </c>
      <c r="E69" s="78" t="s">
        <v>310</v>
      </c>
      <c r="F69" s="78" t="s">
        <v>1184</v>
      </c>
      <c r="G69" s="142" t="s">
        <v>34</v>
      </c>
      <c r="H69" s="163" t="s">
        <v>35</v>
      </c>
      <c r="I69" s="142" t="s">
        <v>29</v>
      </c>
      <c r="J69" s="145">
        <v>1534.4153999999999</v>
      </c>
      <c r="K69" s="145">
        <v>0</v>
      </c>
      <c r="L69" s="145">
        <v>0</v>
      </c>
      <c r="M69" s="48" t="s">
        <v>316</v>
      </c>
    </row>
    <row r="70" spans="1:13" s="164" customFormat="1" ht="33.75">
      <c r="A70" s="142" t="s">
        <v>14</v>
      </c>
      <c r="B70" s="143" t="s">
        <v>953</v>
      </c>
      <c r="C70" s="169"/>
      <c r="D70" s="169"/>
      <c r="E70" s="169"/>
      <c r="F70" s="169"/>
      <c r="G70" s="142"/>
      <c r="H70" s="163" t="s">
        <v>1054</v>
      </c>
      <c r="I70" s="142"/>
      <c r="J70" s="145">
        <v>3192.7069000000001</v>
      </c>
      <c r="K70" s="145">
        <v>3065.194</v>
      </c>
      <c r="L70" s="145">
        <v>3065.194</v>
      </c>
      <c r="M70" s="48"/>
    </row>
    <row r="71" spans="1:13" s="171" customFormat="1" ht="33.75">
      <c r="A71" s="142" t="s">
        <v>14</v>
      </c>
      <c r="B71" s="143" t="s">
        <v>645</v>
      </c>
      <c r="C71" s="76"/>
      <c r="D71" s="81" t="s">
        <v>1238</v>
      </c>
      <c r="E71" s="78" t="s">
        <v>314</v>
      </c>
      <c r="F71" s="78" t="s">
        <v>313</v>
      </c>
      <c r="G71" s="142"/>
      <c r="H71" s="163" t="s">
        <v>36</v>
      </c>
      <c r="I71" s="142"/>
      <c r="J71" s="145">
        <v>3128.9594200000001</v>
      </c>
      <c r="K71" s="145">
        <v>3065.194</v>
      </c>
      <c r="L71" s="145">
        <v>3065.194</v>
      </c>
      <c r="M71" s="48"/>
    </row>
    <row r="72" spans="1:13" s="171" customFormat="1" ht="67.5">
      <c r="A72" s="142" t="s">
        <v>14</v>
      </c>
      <c r="B72" s="143" t="s">
        <v>646</v>
      </c>
      <c r="C72" s="76" t="s">
        <v>587</v>
      </c>
      <c r="D72" s="81" t="s">
        <v>1247</v>
      </c>
      <c r="E72" s="78" t="s">
        <v>310</v>
      </c>
      <c r="F72" s="78" t="s">
        <v>335</v>
      </c>
      <c r="G72" s="142" t="s">
        <v>37</v>
      </c>
      <c r="H72" s="163" t="s">
        <v>36</v>
      </c>
      <c r="I72" s="142" t="s">
        <v>11</v>
      </c>
      <c r="J72" s="145">
        <v>2383.5518900000002</v>
      </c>
      <c r="K72" s="145">
        <v>2354.2199999999998</v>
      </c>
      <c r="L72" s="145">
        <v>2354.2199999999998</v>
      </c>
      <c r="M72" s="48" t="s">
        <v>308</v>
      </c>
    </row>
    <row r="73" spans="1:13" s="171" customFormat="1" ht="101.25">
      <c r="A73" s="142" t="s">
        <v>14</v>
      </c>
      <c r="B73" s="143" t="s">
        <v>852</v>
      </c>
      <c r="C73" s="76" t="s">
        <v>587</v>
      </c>
      <c r="D73" s="81" t="s">
        <v>1108</v>
      </c>
      <c r="E73" s="78" t="s">
        <v>310</v>
      </c>
      <c r="F73" s="78" t="s">
        <v>337</v>
      </c>
      <c r="G73" s="142" t="s">
        <v>37</v>
      </c>
      <c r="H73" s="163" t="s">
        <v>36</v>
      </c>
      <c r="I73" s="142" t="s">
        <v>295</v>
      </c>
      <c r="J73" s="145">
        <v>57.106299999999997</v>
      </c>
      <c r="K73" s="145">
        <v>0</v>
      </c>
      <c r="L73" s="145">
        <v>0</v>
      </c>
      <c r="M73" s="48" t="s">
        <v>316</v>
      </c>
    </row>
    <row r="74" spans="1:13" s="171" customFormat="1" ht="67.5">
      <c r="A74" s="142" t="s">
        <v>14</v>
      </c>
      <c r="B74" s="143" t="s">
        <v>647</v>
      </c>
      <c r="C74" s="76" t="s">
        <v>587</v>
      </c>
      <c r="D74" s="81" t="s">
        <v>1247</v>
      </c>
      <c r="E74" s="78" t="s">
        <v>310</v>
      </c>
      <c r="F74" s="78" t="s">
        <v>335</v>
      </c>
      <c r="G74" s="142" t="s">
        <v>37</v>
      </c>
      <c r="H74" s="163" t="s">
        <v>36</v>
      </c>
      <c r="I74" s="142" t="s">
        <v>12</v>
      </c>
      <c r="J74" s="145">
        <v>688.30123000000003</v>
      </c>
      <c r="K74" s="145">
        <v>710.97400000000005</v>
      </c>
      <c r="L74" s="145">
        <v>710.97400000000005</v>
      </c>
      <c r="M74" s="48" t="s">
        <v>308</v>
      </c>
    </row>
    <row r="75" spans="1:13" s="171" customFormat="1" ht="90">
      <c r="A75" s="142" t="s">
        <v>14</v>
      </c>
      <c r="B75" s="143" t="s">
        <v>1152</v>
      </c>
      <c r="C75" s="76" t="s">
        <v>587</v>
      </c>
      <c r="D75" s="81" t="s">
        <v>1222</v>
      </c>
      <c r="E75" s="78" t="s">
        <v>310</v>
      </c>
      <c r="F75" s="78" t="s">
        <v>1147</v>
      </c>
      <c r="G75" s="142"/>
      <c r="H75" s="163" t="s">
        <v>1143</v>
      </c>
      <c r="I75" s="142"/>
      <c r="J75" s="145">
        <v>63.747480000000003</v>
      </c>
      <c r="K75" s="145">
        <v>0</v>
      </c>
      <c r="L75" s="145">
        <v>0</v>
      </c>
      <c r="M75" s="48"/>
    </row>
    <row r="76" spans="1:13" s="171" customFormat="1" ht="90">
      <c r="A76" s="142" t="s">
        <v>14</v>
      </c>
      <c r="B76" s="143" t="s">
        <v>646</v>
      </c>
      <c r="C76" s="76" t="s">
        <v>587</v>
      </c>
      <c r="D76" s="81" t="s">
        <v>1148</v>
      </c>
      <c r="E76" s="78" t="s">
        <v>310</v>
      </c>
      <c r="F76" s="78" t="s">
        <v>1149</v>
      </c>
      <c r="G76" s="142" t="s">
        <v>37</v>
      </c>
      <c r="H76" s="163" t="s">
        <v>1143</v>
      </c>
      <c r="I76" s="142" t="s">
        <v>11</v>
      </c>
      <c r="J76" s="145">
        <v>48.961199999999998</v>
      </c>
      <c r="K76" s="145">
        <v>0</v>
      </c>
      <c r="L76" s="145">
        <v>0</v>
      </c>
      <c r="M76" s="48" t="s">
        <v>308</v>
      </c>
    </row>
    <row r="77" spans="1:13" s="171" customFormat="1" ht="90">
      <c r="A77" s="142" t="s">
        <v>14</v>
      </c>
      <c r="B77" s="143" t="s">
        <v>647</v>
      </c>
      <c r="C77" s="76" t="s">
        <v>587</v>
      </c>
      <c r="D77" s="81" t="s">
        <v>1148</v>
      </c>
      <c r="E77" s="78" t="s">
        <v>310</v>
      </c>
      <c r="F77" s="78" t="s">
        <v>1149</v>
      </c>
      <c r="G77" s="142" t="s">
        <v>37</v>
      </c>
      <c r="H77" s="163" t="s">
        <v>1143</v>
      </c>
      <c r="I77" s="142" t="s">
        <v>12</v>
      </c>
      <c r="J77" s="145">
        <v>14.786280000000001</v>
      </c>
      <c r="K77" s="145">
        <v>0</v>
      </c>
      <c r="L77" s="145">
        <v>0</v>
      </c>
      <c r="M77" s="48" t="s">
        <v>308</v>
      </c>
    </row>
    <row r="78" spans="1:13" s="164" customFormat="1">
      <c r="A78" s="142" t="s">
        <v>14</v>
      </c>
      <c r="B78" s="143" t="s">
        <v>954</v>
      </c>
      <c r="C78" s="169"/>
      <c r="D78" s="169"/>
      <c r="E78" s="169"/>
      <c r="F78" s="169"/>
      <c r="G78" s="142"/>
      <c r="H78" s="163">
        <v>99900</v>
      </c>
      <c r="I78" s="142"/>
      <c r="J78" s="145">
        <v>13194.45282</v>
      </c>
      <c r="K78" s="145">
        <v>12563.347</v>
      </c>
      <c r="L78" s="145">
        <v>12623.547</v>
      </c>
      <c r="M78" s="48"/>
    </row>
    <row r="79" spans="1:13" s="171" customFormat="1" ht="33.75">
      <c r="A79" s="142" t="s">
        <v>14</v>
      </c>
      <c r="B79" s="143" t="s">
        <v>645</v>
      </c>
      <c r="C79" s="76"/>
      <c r="D79" s="81" t="s">
        <v>1238</v>
      </c>
      <c r="E79" s="78" t="s">
        <v>314</v>
      </c>
      <c r="F79" s="78" t="s">
        <v>313</v>
      </c>
      <c r="G79" s="142"/>
      <c r="H79" s="163" t="s">
        <v>38</v>
      </c>
      <c r="I79" s="142"/>
      <c r="J79" s="145">
        <v>10728.031300000001</v>
      </c>
      <c r="K79" s="145">
        <v>10524.847</v>
      </c>
      <c r="L79" s="145">
        <v>10524.847</v>
      </c>
      <c r="M79" s="48"/>
    </row>
    <row r="80" spans="1:13" s="171" customFormat="1" ht="67.5">
      <c r="A80" s="142" t="s">
        <v>14</v>
      </c>
      <c r="B80" s="143" t="s">
        <v>646</v>
      </c>
      <c r="C80" s="76" t="s">
        <v>318</v>
      </c>
      <c r="D80" s="81" t="s">
        <v>1247</v>
      </c>
      <c r="E80" s="78" t="s">
        <v>310</v>
      </c>
      <c r="F80" s="78" t="s">
        <v>335</v>
      </c>
      <c r="G80" s="142" t="s">
        <v>39</v>
      </c>
      <c r="H80" s="163" t="s">
        <v>38</v>
      </c>
      <c r="I80" s="142" t="s">
        <v>11</v>
      </c>
      <c r="J80" s="145">
        <v>8181.8701899999996</v>
      </c>
      <c r="K80" s="145">
        <v>8083.6</v>
      </c>
      <c r="L80" s="145">
        <v>8083.6</v>
      </c>
      <c r="M80" s="48" t="s">
        <v>308</v>
      </c>
    </row>
    <row r="81" spans="1:13" s="171" customFormat="1" ht="101.25">
      <c r="A81" s="142" t="s">
        <v>14</v>
      </c>
      <c r="B81" s="143" t="s">
        <v>852</v>
      </c>
      <c r="C81" s="76" t="s">
        <v>317</v>
      </c>
      <c r="D81" s="81" t="s">
        <v>1108</v>
      </c>
      <c r="E81" s="78" t="s">
        <v>310</v>
      </c>
      <c r="F81" s="78" t="s">
        <v>337</v>
      </c>
      <c r="G81" s="142" t="s">
        <v>39</v>
      </c>
      <c r="H81" s="163" t="s">
        <v>38</v>
      </c>
      <c r="I81" s="142" t="s">
        <v>295</v>
      </c>
      <c r="J81" s="145">
        <v>93.018299999999996</v>
      </c>
      <c r="K81" s="145">
        <v>0</v>
      </c>
      <c r="L81" s="145">
        <v>0</v>
      </c>
      <c r="M81" s="48" t="s">
        <v>316</v>
      </c>
    </row>
    <row r="82" spans="1:13" s="171" customFormat="1" ht="67.5">
      <c r="A82" s="142" t="s">
        <v>14</v>
      </c>
      <c r="B82" s="143" t="s">
        <v>647</v>
      </c>
      <c r="C82" s="76" t="s">
        <v>317</v>
      </c>
      <c r="D82" s="81" t="s">
        <v>1247</v>
      </c>
      <c r="E82" s="78" t="s">
        <v>310</v>
      </c>
      <c r="F82" s="78" t="s">
        <v>335</v>
      </c>
      <c r="G82" s="142" t="s">
        <v>39</v>
      </c>
      <c r="H82" s="163" t="s">
        <v>38</v>
      </c>
      <c r="I82" s="142" t="s">
        <v>12</v>
      </c>
      <c r="J82" s="145">
        <v>2453.1428099999998</v>
      </c>
      <c r="K82" s="145">
        <v>2441.2469999999998</v>
      </c>
      <c r="L82" s="145">
        <v>2441.2469999999998</v>
      </c>
      <c r="M82" s="48" t="s">
        <v>308</v>
      </c>
    </row>
    <row r="83" spans="1:13" s="171" customFormat="1" ht="45">
      <c r="A83" s="142" t="s">
        <v>14</v>
      </c>
      <c r="B83" s="143" t="s">
        <v>855</v>
      </c>
      <c r="C83" s="3"/>
      <c r="D83" s="81" t="s">
        <v>1238</v>
      </c>
      <c r="E83" s="78" t="s">
        <v>314</v>
      </c>
      <c r="F83" s="78" t="s">
        <v>313</v>
      </c>
      <c r="G83" s="142"/>
      <c r="H83" s="163" t="s">
        <v>299</v>
      </c>
      <c r="I83" s="142"/>
      <c r="J83" s="145">
        <v>157.136</v>
      </c>
      <c r="K83" s="145">
        <v>0</v>
      </c>
      <c r="L83" s="145">
        <v>0</v>
      </c>
      <c r="M83" s="48"/>
    </row>
    <row r="84" spans="1:13" s="171" customFormat="1" ht="33.75">
      <c r="A84" s="142" t="s">
        <v>14</v>
      </c>
      <c r="B84" s="143" t="s">
        <v>712</v>
      </c>
      <c r="C84" s="76" t="s">
        <v>327</v>
      </c>
      <c r="D84" s="81" t="s">
        <v>326</v>
      </c>
      <c r="E84" s="78" t="s">
        <v>310</v>
      </c>
      <c r="F84" s="78" t="s">
        <v>325</v>
      </c>
      <c r="G84" s="142" t="s">
        <v>16</v>
      </c>
      <c r="H84" s="163" t="s">
        <v>299</v>
      </c>
      <c r="I84" s="142" t="s">
        <v>107</v>
      </c>
      <c r="J84" s="145">
        <v>157.136</v>
      </c>
      <c r="K84" s="145">
        <v>0</v>
      </c>
      <c r="L84" s="145">
        <v>0</v>
      </c>
      <c r="M84" s="48" t="s">
        <v>316</v>
      </c>
    </row>
    <row r="85" spans="1:13" s="171" customFormat="1" ht="67.5">
      <c r="A85" s="142" t="s">
        <v>14</v>
      </c>
      <c r="B85" s="143" t="s">
        <v>662</v>
      </c>
      <c r="C85" s="76"/>
      <c r="D85" s="77" t="s">
        <v>1205</v>
      </c>
      <c r="E85" s="78" t="s">
        <v>310</v>
      </c>
      <c r="F85" s="78" t="s">
        <v>585</v>
      </c>
      <c r="G85" s="142"/>
      <c r="H85" s="163" t="s">
        <v>40</v>
      </c>
      <c r="I85" s="142"/>
      <c r="J85" s="145">
        <v>7.5</v>
      </c>
      <c r="K85" s="145">
        <v>7.5</v>
      </c>
      <c r="L85" s="145">
        <v>67.7</v>
      </c>
      <c r="M85" s="48"/>
    </row>
    <row r="86" spans="1:13" s="171" customFormat="1" ht="78.75">
      <c r="A86" s="142" t="s">
        <v>14</v>
      </c>
      <c r="B86" s="143" t="s">
        <v>639</v>
      </c>
      <c r="C86" s="76" t="s">
        <v>584</v>
      </c>
      <c r="D86" s="77" t="s">
        <v>1176</v>
      </c>
      <c r="E86" s="78" t="s">
        <v>310</v>
      </c>
      <c r="F86" s="78" t="s">
        <v>582</v>
      </c>
      <c r="G86" s="142" t="s">
        <v>41</v>
      </c>
      <c r="H86" s="163" t="s">
        <v>40</v>
      </c>
      <c r="I86" s="142" t="s">
        <v>3</v>
      </c>
      <c r="J86" s="145">
        <v>7.5</v>
      </c>
      <c r="K86" s="145">
        <v>7.5</v>
      </c>
      <c r="L86" s="145">
        <v>67.7</v>
      </c>
      <c r="M86" s="48" t="s">
        <v>316</v>
      </c>
    </row>
    <row r="87" spans="1:13" s="171" customFormat="1" ht="90">
      <c r="A87" s="142" t="s">
        <v>14</v>
      </c>
      <c r="B87" s="143" t="s">
        <v>1152</v>
      </c>
      <c r="C87" s="173"/>
      <c r="D87" s="81" t="s">
        <v>1222</v>
      </c>
      <c r="E87" s="78" t="s">
        <v>310</v>
      </c>
      <c r="F87" s="78" t="s">
        <v>1147</v>
      </c>
      <c r="G87" s="142"/>
      <c r="H87" s="163" t="s">
        <v>1127</v>
      </c>
      <c r="I87" s="142"/>
      <c r="J87" s="145">
        <v>247.38551999999999</v>
      </c>
      <c r="K87" s="145">
        <v>0</v>
      </c>
      <c r="L87" s="145">
        <v>0</v>
      </c>
      <c r="M87" s="48"/>
    </row>
    <row r="88" spans="1:13" s="171" customFormat="1" ht="90">
      <c r="A88" s="142" t="s">
        <v>14</v>
      </c>
      <c r="B88" s="143" t="s">
        <v>646</v>
      </c>
      <c r="C88" s="76" t="s">
        <v>318</v>
      </c>
      <c r="D88" s="81" t="s">
        <v>1148</v>
      </c>
      <c r="E88" s="78" t="s">
        <v>310</v>
      </c>
      <c r="F88" s="78" t="s">
        <v>1149</v>
      </c>
      <c r="G88" s="142" t="s">
        <v>39</v>
      </c>
      <c r="H88" s="163" t="s">
        <v>1127</v>
      </c>
      <c r="I88" s="142" t="s">
        <v>11</v>
      </c>
      <c r="J88" s="145">
        <v>190.00425000000001</v>
      </c>
      <c r="K88" s="145">
        <v>0</v>
      </c>
      <c r="L88" s="145">
        <v>0</v>
      </c>
      <c r="M88" s="48" t="s">
        <v>308</v>
      </c>
    </row>
    <row r="89" spans="1:13" s="171" customFormat="1" ht="90">
      <c r="A89" s="142" t="s">
        <v>14</v>
      </c>
      <c r="B89" s="143" t="s">
        <v>647</v>
      </c>
      <c r="C89" s="76" t="s">
        <v>317</v>
      </c>
      <c r="D89" s="81" t="s">
        <v>1148</v>
      </c>
      <c r="E89" s="78" t="s">
        <v>310</v>
      </c>
      <c r="F89" s="78" t="s">
        <v>1149</v>
      </c>
      <c r="G89" s="142" t="s">
        <v>39</v>
      </c>
      <c r="H89" s="163" t="s">
        <v>1127</v>
      </c>
      <c r="I89" s="142" t="s">
        <v>12</v>
      </c>
      <c r="J89" s="145">
        <v>57.381269999999994</v>
      </c>
      <c r="K89" s="145">
        <v>0</v>
      </c>
      <c r="L89" s="145">
        <v>0</v>
      </c>
      <c r="M89" s="48" t="s">
        <v>308</v>
      </c>
    </row>
    <row r="90" spans="1:13" s="164" customFormat="1" ht="78.75">
      <c r="A90" s="142" t="s">
        <v>14</v>
      </c>
      <c r="B90" s="143" t="s">
        <v>663</v>
      </c>
      <c r="C90" s="76"/>
      <c r="D90" s="81" t="s">
        <v>1169</v>
      </c>
      <c r="E90" s="78" t="s">
        <v>310</v>
      </c>
      <c r="F90" s="78" t="s">
        <v>580</v>
      </c>
      <c r="G90" s="142"/>
      <c r="H90" s="163" t="s">
        <v>42</v>
      </c>
      <c r="I90" s="142"/>
      <c r="J90" s="145">
        <v>694.7</v>
      </c>
      <c r="K90" s="145">
        <v>687</v>
      </c>
      <c r="L90" s="145">
        <v>687</v>
      </c>
      <c r="M90" s="48"/>
    </row>
    <row r="91" spans="1:13" s="171" customFormat="1" ht="67.5">
      <c r="A91" s="142" t="s">
        <v>14</v>
      </c>
      <c r="B91" s="143" t="s">
        <v>646</v>
      </c>
      <c r="C91" s="76" t="s">
        <v>578</v>
      </c>
      <c r="D91" s="81" t="s">
        <v>1247</v>
      </c>
      <c r="E91" s="78" t="s">
        <v>310</v>
      </c>
      <c r="F91" s="78" t="s">
        <v>335</v>
      </c>
      <c r="G91" s="142" t="s">
        <v>43</v>
      </c>
      <c r="H91" s="163" t="s">
        <v>42</v>
      </c>
      <c r="I91" s="142" t="s">
        <v>11</v>
      </c>
      <c r="J91" s="145">
        <v>295.29998000000001</v>
      </c>
      <c r="K91" s="145">
        <v>295.3</v>
      </c>
      <c r="L91" s="145">
        <v>295.3</v>
      </c>
      <c r="M91" s="48" t="s">
        <v>308</v>
      </c>
    </row>
    <row r="92" spans="1:13" s="171" customFormat="1" ht="67.5">
      <c r="A92" s="142" t="s">
        <v>14</v>
      </c>
      <c r="B92" s="143" t="s">
        <v>646</v>
      </c>
      <c r="C92" s="76" t="s">
        <v>1304</v>
      </c>
      <c r="D92" s="81" t="s">
        <v>1247</v>
      </c>
      <c r="E92" s="78" t="s">
        <v>310</v>
      </c>
      <c r="F92" s="78" t="s">
        <v>335</v>
      </c>
      <c r="G92" s="142" t="s">
        <v>43</v>
      </c>
      <c r="H92" s="163" t="s">
        <v>42</v>
      </c>
      <c r="I92" s="142" t="s">
        <v>11</v>
      </c>
      <c r="J92" s="145">
        <v>140.31399999999999</v>
      </c>
      <c r="K92" s="145">
        <v>134.4</v>
      </c>
      <c r="L92" s="145">
        <v>134.4</v>
      </c>
      <c r="M92" s="48" t="s">
        <v>308</v>
      </c>
    </row>
    <row r="93" spans="1:13" s="171" customFormat="1" ht="67.5">
      <c r="A93" s="142" t="s">
        <v>14</v>
      </c>
      <c r="B93" s="143" t="s">
        <v>647</v>
      </c>
      <c r="C93" s="76" t="s">
        <v>578</v>
      </c>
      <c r="D93" s="81" t="s">
        <v>1247</v>
      </c>
      <c r="E93" s="78" t="s">
        <v>310</v>
      </c>
      <c r="F93" s="78" t="s">
        <v>335</v>
      </c>
      <c r="G93" s="142" t="s">
        <v>43</v>
      </c>
      <c r="H93" s="163" t="s">
        <v>42</v>
      </c>
      <c r="I93" s="142" t="s">
        <v>12</v>
      </c>
      <c r="J93" s="145">
        <v>87.161569999999998</v>
      </c>
      <c r="K93" s="145">
        <v>89.1</v>
      </c>
      <c r="L93" s="145">
        <v>89.1</v>
      </c>
      <c r="M93" s="48" t="s">
        <v>308</v>
      </c>
    </row>
    <row r="94" spans="1:13" s="171" customFormat="1" ht="67.5">
      <c r="A94" s="142" t="s">
        <v>14</v>
      </c>
      <c r="B94" s="143" t="s">
        <v>647</v>
      </c>
      <c r="C94" s="76" t="s">
        <v>1303</v>
      </c>
      <c r="D94" s="81" t="s">
        <v>1247</v>
      </c>
      <c r="E94" s="78" t="s">
        <v>310</v>
      </c>
      <c r="F94" s="78" t="s">
        <v>335</v>
      </c>
      <c r="G94" s="142" t="s">
        <v>43</v>
      </c>
      <c r="H94" s="163" t="s">
        <v>42</v>
      </c>
      <c r="I94" s="142" t="s">
        <v>12</v>
      </c>
      <c r="J94" s="145">
        <v>42.386000000000003</v>
      </c>
      <c r="K94" s="145">
        <v>40.6</v>
      </c>
      <c r="L94" s="145">
        <v>40.6</v>
      </c>
      <c r="M94" s="48" t="s">
        <v>308</v>
      </c>
    </row>
    <row r="95" spans="1:13" s="171" customFormat="1" ht="56.25">
      <c r="A95" s="142" t="s">
        <v>14</v>
      </c>
      <c r="B95" s="143" t="s">
        <v>639</v>
      </c>
      <c r="C95" s="76" t="s">
        <v>578</v>
      </c>
      <c r="D95" s="77" t="s">
        <v>1248</v>
      </c>
      <c r="E95" s="78" t="s">
        <v>310</v>
      </c>
      <c r="F95" s="78" t="s">
        <v>414</v>
      </c>
      <c r="G95" s="142" t="s">
        <v>43</v>
      </c>
      <c r="H95" s="163" t="s">
        <v>42</v>
      </c>
      <c r="I95" s="142" t="s">
        <v>3</v>
      </c>
      <c r="J95" s="145">
        <v>118.31019000000001</v>
      </c>
      <c r="K95" s="145">
        <v>127.6</v>
      </c>
      <c r="L95" s="145">
        <v>127.6</v>
      </c>
      <c r="M95" s="48" t="s">
        <v>308</v>
      </c>
    </row>
    <row r="96" spans="1:13" s="171" customFormat="1" ht="56.25">
      <c r="A96" s="142">
        <v>702</v>
      </c>
      <c r="B96" s="143" t="s">
        <v>1309</v>
      </c>
      <c r="C96" s="76" t="s">
        <v>578</v>
      </c>
      <c r="D96" s="77" t="s">
        <v>1248</v>
      </c>
      <c r="E96" s="78" t="s">
        <v>310</v>
      </c>
      <c r="F96" s="78" t="s">
        <v>414</v>
      </c>
      <c r="G96" s="142" t="s">
        <v>43</v>
      </c>
      <c r="H96" s="163" t="s">
        <v>42</v>
      </c>
      <c r="I96" s="142">
        <v>247</v>
      </c>
      <c r="J96" s="145">
        <v>11.227259999999999</v>
      </c>
      <c r="K96" s="145">
        <v>0</v>
      </c>
      <c r="L96" s="145">
        <v>0</v>
      </c>
      <c r="M96" s="48" t="s">
        <v>308</v>
      </c>
    </row>
    <row r="97" spans="1:13" s="164" customFormat="1" ht="90">
      <c r="A97" s="142" t="s">
        <v>14</v>
      </c>
      <c r="B97" s="143" t="s">
        <v>664</v>
      </c>
      <c r="C97" s="76"/>
      <c r="D97" s="81" t="s">
        <v>1172</v>
      </c>
      <c r="E97" s="78" t="s">
        <v>310</v>
      </c>
      <c r="F97" s="78" t="s">
        <v>322</v>
      </c>
      <c r="G97" s="142"/>
      <c r="H97" s="163" t="s">
        <v>44</v>
      </c>
      <c r="I97" s="142"/>
      <c r="J97" s="145">
        <v>741.7</v>
      </c>
      <c r="K97" s="145">
        <v>733.3</v>
      </c>
      <c r="L97" s="145">
        <v>733.3</v>
      </c>
      <c r="M97" s="48"/>
    </row>
    <row r="98" spans="1:13" s="171" customFormat="1" ht="67.5">
      <c r="A98" s="142" t="s">
        <v>14</v>
      </c>
      <c r="B98" s="143" t="s">
        <v>646</v>
      </c>
      <c r="C98" s="76" t="s">
        <v>572</v>
      </c>
      <c r="D98" s="81" t="s">
        <v>1247</v>
      </c>
      <c r="E98" s="78" t="s">
        <v>310</v>
      </c>
      <c r="F98" s="78" t="s">
        <v>335</v>
      </c>
      <c r="G98" s="142" t="s">
        <v>39</v>
      </c>
      <c r="H98" s="163" t="s">
        <v>44</v>
      </c>
      <c r="I98" s="142" t="s">
        <v>11</v>
      </c>
      <c r="J98" s="145">
        <v>511.35171000000003</v>
      </c>
      <c r="K98" s="145">
        <v>469.64</v>
      </c>
      <c r="L98" s="145">
        <v>469.64</v>
      </c>
      <c r="M98" s="48" t="s">
        <v>308</v>
      </c>
    </row>
    <row r="99" spans="1:13" s="171" customFormat="1" ht="67.5">
      <c r="A99" s="142" t="s">
        <v>14</v>
      </c>
      <c r="B99" s="143" t="s">
        <v>647</v>
      </c>
      <c r="C99" s="76" t="s">
        <v>572</v>
      </c>
      <c r="D99" s="81" t="s">
        <v>1247</v>
      </c>
      <c r="E99" s="78" t="s">
        <v>310</v>
      </c>
      <c r="F99" s="78" t="s">
        <v>335</v>
      </c>
      <c r="G99" s="142" t="s">
        <v>39</v>
      </c>
      <c r="H99" s="163" t="s">
        <v>44</v>
      </c>
      <c r="I99" s="142" t="s">
        <v>12</v>
      </c>
      <c r="J99" s="145">
        <v>152.35145900000001</v>
      </c>
      <c r="K99" s="145">
        <v>141.83000000000001</v>
      </c>
      <c r="L99" s="145">
        <v>141.83000000000001</v>
      </c>
      <c r="M99" s="48" t="s">
        <v>308</v>
      </c>
    </row>
    <row r="100" spans="1:13" s="171" customFormat="1" ht="67.5">
      <c r="A100" s="142" t="s">
        <v>14</v>
      </c>
      <c r="B100" s="143" t="s">
        <v>639</v>
      </c>
      <c r="C100" s="76" t="s">
        <v>572</v>
      </c>
      <c r="D100" s="77" t="s">
        <v>1249</v>
      </c>
      <c r="E100" s="78" t="s">
        <v>310</v>
      </c>
      <c r="F100" s="78" t="s">
        <v>574</v>
      </c>
      <c r="G100" s="142" t="s">
        <v>39</v>
      </c>
      <c r="H100" s="163" t="s">
        <v>44</v>
      </c>
      <c r="I100" s="142" t="s">
        <v>3</v>
      </c>
      <c r="J100" s="145">
        <v>56.559809999999999</v>
      </c>
      <c r="K100" s="145">
        <v>100.15</v>
      </c>
      <c r="L100" s="145">
        <v>100.15</v>
      </c>
      <c r="M100" s="48" t="s">
        <v>308</v>
      </c>
    </row>
    <row r="101" spans="1:13" s="171" customFormat="1" ht="67.5">
      <c r="A101" s="142" t="s">
        <v>14</v>
      </c>
      <c r="B101" s="143" t="s">
        <v>665</v>
      </c>
      <c r="C101" s="76" t="s">
        <v>572</v>
      </c>
      <c r="D101" s="77" t="s">
        <v>1249</v>
      </c>
      <c r="E101" s="78" t="s">
        <v>310</v>
      </c>
      <c r="F101" s="78" t="s">
        <v>574</v>
      </c>
      <c r="G101" s="142" t="s">
        <v>39</v>
      </c>
      <c r="H101" s="163" t="s">
        <v>44</v>
      </c>
      <c r="I101" s="142" t="s">
        <v>45</v>
      </c>
      <c r="J101" s="145">
        <v>21.436889999999998</v>
      </c>
      <c r="K101" s="145">
        <v>21.68</v>
      </c>
      <c r="L101" s="145">
        <v>21.68</v>
      </c>
      <c r="M101" s="48" t="s">
        <v>308</v>
      </c>
    </row>
    <row r="102" spans="1:13" s="164" customFormat="1" ht="78.75">
      <c r="A102" s="142" t="s">
        <v>14</v>
      </c>
      <c r="B102" s="143" t="s">
        <v>666</v>
      </c>
      <c r="C102" s="76"/>
      <c r="D102" s="81" t="s">
        <v>1173</v>
      </c>
      <c r="E102" s="78" t="s">
        <v>310</v>
      </c>
      <c r="F102" s="78" t="s">
        <v>414</v>
      </c>
      <c r="G102" s="142"/>
      <c r="H102" s="163" t="s">
        <v>46</v>
      </c>
      <c r="I102" s="142"/>
      <c r="J102" s="145">
        <v>618</v>
      </c>
      <c r="K102" s="145">
        <v>610.70000000000005</v>
      </c>
      <c r="L102" s="145">
        <v>610.70000000000005</v>
      </c>
      <c r="M102" s="48"/>
    </row>
    <row r="103" spans="1:13" s="171" customFormat="1" ht="67.5">
      <c r="A103" s="142" t="s">
        <v>14</v>
      </c>
      <c r="B103" s="143" t="s">
        <v>646</v>
      </c>
      <c r="C103" s="76" t="s">
        <v>572</v>
      </c>
      <c r="D103" s="81" t="s">
        <v>1247</v>
      </c>
      <c r="E103" s="78" t="s">
        <v>310</v>
      </c>
      <c r="F103" s="78" t="s">
        <v>335</v>
      </c>
      <c r="G103" s="142" t="s">
        <v>39</v>
      </c>
      <c r="H103" s="163" t="s">
        <v>46</v>
      </c>
      <c r="I103" s="142" t="s">
        <v>11</v>
      </c>
      <c r="J103" s="145">
        <v>446.50628</v>
      </c>
      <c r="K103" s="145">
        <v>440.9</v>
      </c>
      <c r="L103" s="145">
        <v>440.9</v>
      </c>
      <c r="M103" s="48" t="s">
        <v>308</v>
      </c>
    </row>
    <row r="104" spans="1:13" s="171" customFormat="1" ht="67.5">
      <c r="A104" s="142" t="s">
        <v>14</v>
      </c>
      <c r="B104" s="143" t="s">
        <v>647</v>
      </c>
      <c r="C104" s="76" t="s">
        <v>572</v>
      </c>
      <c r="D104" s="81" t="s">
        <v>1247</v>
      </c>
      <c r="E104" s="78" t="s">
        <v>310</v>
      </c>
      <c r="F104" s="78" t="s">
        <v>335</v>
      </c>
      <c r="G104" s="142" t="s">
        <v>39</v>
      </c>
      <c r="H104" s="163" t="s">
        <v>46</v>
      </c>
      <c r="I104" s="142" t="s">
        <v>12</v>
      </c>
      <c r="J104" s="145">
        <v>133.63688999999999</v>
      </c>
      <c r="K104" s="145">
        <v>133.19999999999999</v>
      </c>
      <c r="L104" s="145">
        <v>133.19999999999999</v>
      </c>
      <c r="M104" s="48" t="s">
        <v>308</v>
      </c>
    </row>
    <row r="105" spans="1:13" s="171" customFormat="1" ht="67.5">
      <c r="A105" s="142" t="s">
        <v>14</v>
      </c>
      <c r="B105" s="143" t="s">
        <v>639</v>
      </c>
      <c r="C105" s="76" t="s">
        <v>572</v>
      </c>
      <c r="D105" s="77" t="s">
        <v>1255</v>
      </c>
      <c r="E105" s="78" t="s">
        <v>310</v>
      </c>
      <c r="F105" s="78" t="s">
        <v>414</v>
      </c>
      <c r="G105" s="142" t="s">
        <v>39</v>
      </c>
      <c r="H105" s="163" t="s">
        <v>46</v>
      </c>
      <c r="I105" s="142" t="s">
        <v>3</v>
      </c>
      <c r="J105" s="145">
        <v>12.81244</v>
      </c>
      <c r="K105" s="145">
        <v>8.1999999999999993</v>
      </c>
      <c r="L105" s="145">
        <v>8.1999999999999993</v>
      </c>
      <c r="M105" s="48" t="s">
        <v>308</v>
      </c>
    </row>
    <row r="106" spans="1:13" s="171" customFormat="1" ht="67.5">
      <c r="A106" s="142" t="s">
        <v>14</v>
      </c>
      <c r="B106" s="143" t="s">
        <v>665</v>
      </c>
      <c r="C106" s="76" t="s">
        <v>572</v>
      </c>
      <c r="D106" s="77" t="s">
        <v>1255</v>
      </c>
      <c r="E106" s="78" t="s">
        <v>310</v>
      </c>
      <c r="F106" s="78" t="s">
        <v>414</v>
      </c>
      <c r="G106" s="142" t="s">
        <v>39</v>
      </c>
      <c r="H106" s="163" t="s">
        <v>46</v>
      </c>
      <c r="I106" s="142" t="s">
        <v>45</v>
      </c>
      <c r="J106" s="145">
        <v>25.04439</v>
      </c>
      <c r="K106" s="145">
        <v>28.4</v>
      </c>
      <c r="L106" s="145">
        <v>28.4</v>
      </c>
      <c r="M106" s="48" t="s">
        <v>308</v>
      </c>
    </row>
    <row r="107" spans="1:13" s="156" customFormat="1" ht="67.5">
      <c r="A107" s="165" t="s">
        <v>47</v>
      </c>
      <c r="B107" s="166" t="s">
        <v>667</v>
      </c>
      <c r="C107" s="161"/>
      <c r="D107" s="161"/>
      <c r="E107" s="161"/>
      <c r="F107" s="161"/>
      <c r="G107" s="165"/>
      <c r="H107" s="167"/>
      <c r="I107" s="165"/>
      <c r="J107" s="168">
        <f>J109+J120+J122+J125+J127+J118+J116</f>
        <v>12272.914339999999</v>
      </c>
      <c r="K107" s="168">
        <f t="shared" ref="K107:L107" si="2">K109+K120+K122+K125+K127</f>
        <v>11269.735999999999</v>
      </c>
      <c r="L107" s="168">
        <f t="shared" si="2"/>
        <v>11069.736000000001</v>
      </c>
      <c r="M107" s="162"/>
    </row>
    <row r="108" spans="1:13" s="164" customFormat="1" ht="78.75">
      <c r="A108" s="142" t="s">
        <v>47</v>
      </c>
      <c r="B108" s="143" t="s">
        <v>994</v>
      </c>
      <c r="C108" s="169"/>
      <c r="D108" s="169"/>
      <c r="E108" s="169"/>
      <c r="F108" s="169"/>
      <c r="G108" s="142"/>
      <c r="H108" s="163" t="s">
        <v>1056</v>
      </c>
      <c r="I108" s="142"/>
      <c r="J108" s="145">
        <v>11226.973840000001</v>
      </c>
      <c r="K108" s="145">
        <v>10522.835999999999</v>
      </c>
      <c r="L108" s="145">
        <v>10455.736000000001</v>
      </c>
      <c r="M108" s="48"/>
    </row>
    <row r="109" spans="1:13" s="171" customFormat="1" ht="45">
      <c r="A109" s="142" t="s">
        <v>47</v>
      </c>
      <c r="B109" s="143" t="s">
        <v>649</v>
      </c>
      <c r="C109" s="76"/>
      <c r="D109" s="77" t="s">
        <v>1203</v>
      </c>
      <c r="E109" s="78" t="s">
        <v>339</v>
      </c>
      <c r="F109" s="78" t="s">
        <v>338</v>
      </c>
      <c r="G109" s="142"/>
      <c r="H109" s="163" t="s">
        <v>48</v>
      </c>
      <c r="I109" s="142"/>
      <c r="J109" s="145">
        <v>10841.535040000001</v>
      </c>
      <c r="K109" s="145">
        <v>10522.835999999999</v>
      </c>
      <c r="L109" s="145">
        <v>10455.736000000001</v>
      </c>
      <c r="M109" s="48"/>
    </row>
    <row r="110" spans="1:13" s="171" customFormat="1" ht="135">
      <c r="A110" s="142" t="s">
        <v>47</v>
      </c>
      <c r="B110" s="143" t="s">
        <v>650</v>
      </c>
      <c r="C110" s="76" t="s">
        <v>570</v>
      </c>
      <c r="D110" s="77" t="s">
        <v>1253</v>
      </c>
      <c r="E110" s="78" t="s">
        <v>310</v>
      </c>
      <c r="F110" s="78" t="s">
        <v>335</v>
      </c>
      <c r="G110" s="142" t="s">
        <v>49</v>
      </c>
      <c r="H110" s="163" t="s">
        <v>48</v>
      </c>
      <c r="I110" s="142" t="s">
        <v>17</v>
      </c>
      <c r="J110" s="145">
        <v>2564.7591699999998</v>
      </c>
      <c r="K110" s="145">
        <v>2715.76</v>
      </c>
      <c r="L110" s="145">
        <v>2715.76</v>
      </c>
      <c r="M110" s="48" t="s">
        <v>308</v>
      </c>
    </row>
    <row r="111" spans="1:13" s="171" customFormat="1" ht="135">
      <c r="A111" s="142" t="s">
        <v>47</v>
      </c>
      <c r="B111" s="143" t="s">
        <v>652</v>
      </c>
      <c r="C111" s="76" t="s">
        <v>570</v>
      </c>
      <c r="D111" s="77" t="s">
        <v>1253</v>
      </c>
      <c r="E111" s="78" t="s">
        <v>310</v>
      </c>
      <c r="F111" s="78" t="s">
        <v>335</v>
      </c>
      <c r="G111" s="142" t="s">
        <v>49</v>
      </c>
      <c r="H111" s="163" t="s">
        <v>48</v>
      </c>
      <c r="I111" s="142" t="s">
        <v>19</v>
      </c>
      <c r="J111" s="145">
        <v>768.36842999999999</v>
      </c>
      <c r="K111" s="145">
        <v>820.16</v>
      </c>
      <c r="L111" s="145">
        <v>820.16</v>
      </c>
      <c r="M111" s="48" t="s">
        <v>308</v>
      </c>
    </row>
    <row r="112" spans="1:13" s="171" customFormat="1" ht="67.5">
      <c r="A112" s="142" t="s">
        <v>47</v>
      </c>
      <c r="B112" s="143" t="s">
        <v>639</v>
      </c>
      <c r="C112" s="76" t="s">
        <v>570</v>
      </c>
      <c r="D112" s="77" t="s">
        <v>1256</v>
      </c>
      <c r="E112" s="78" t="s">
        <v>310</v>
      </c>
      <c r="F112" s="78" t="s">
        <v>568</v>
      </c>
      <c r="G112" s="142" t="s">
        <v>49</v>
      </c>
      <c r="H112" s="163" t="s">
        <v>48</v>
      </c>
      <c r="I112" s="142" t="s">
        <v>3</v>
      </c>
      <c r="J112" s="145">
        <v>533.70000000000005</v>
      </c>
      <c r="K112" s="145">
        <v>258.7</v>
      </c>
      <c r="L112" s="145">
        <v>201.6</v>
      </c>
      <c r="M112" s="48" t="s">
        <v>316</v>
      </c>
    </row>
    <row r="113" spans="1:13" s="171" customFormat="1" ht="135">
      <c r="A113" s="142" t="s">
        <v>47</v>
      </c>
      <c r="B113" s="143" t="s">
        <v>650</v>
      </c>
      <c r="C113" s="76" t="s">
        <v>312</v>
      </c>
      <c r="D113" s="77" t="s">
        <v>1253</v>
      </c>
      <c r="E113" s="78" t="s">
        <v>310</v>
      </c>
      <c r="F113" s="78" t="s">
        <v>335</v>
      </c>
      <c r="G113" s="142" t="s">
        <v>50</v>
      </c>
      <c r="H113" s="163" t="s">
        <v>48</v>
      </c>
      <c r="I113" s="142" t="s">
        <v>17</v>
      </c>
      <c r="J113" s="145">
        <v>5099.8334699999996</v>
      </c>
      <c r="K113" s="145">
        <v>5008</v>
      </c>
      <c r="L113" s="145">
        <v>5008</v>
      </c>
      <c r="M113" s="48" t="s">
        <v>308</v>
      </c>
    </row>
    <row r="114" spans="1:13" s="171" customFormat="1" ht="135">
      <c r="A114" s="142" t="s">
        <v>47</v>
      </c>
      <c r="B114" s="143" t="s">
        <v>652</v>
      </c>
      <c r="C114" s="76" t="s">
        <v>312</v>
      </c>
      <c r="D114" s="77" t="s">
        <v>1253</v>
      </c>
      <c r="E114" s="78" t="s">
        <v>310</v>
      </c>
      <c r="F114" s="78" t="s">
        <v>335</v>
      </c>
      <c r="G114" s="142" t="s">
        <v>50</v>
      </c>
      <c r="H114" s="163" t="s">
        <v>48</v>
      </c>
      <c r="I114" s="142" t="s">
        <v>19</v>
      </c>
      <c r="J114" s="145">
        <v>1524.0787600000001</v>
      </c>
      <c r="K114" s="145">
        <v>1512.4159999999999</v>
      </c>
      <c r="L114" s="145">
        <v>1512.4159999999999</v>
      </c>
      <c r="M114" s="48" t="s">
        <v>308</v>
      </c>
    </row>
    <row r="115" spans="1:13" s="171" customFormat="1" ht="78.75">
      <c r="A115" s="142" t="s">
        <v>47</v>
      </c>
      <c r="B115" s="143" t="s">
        <v>639</v>
      </c>
      <c r="C115" s="76" t="s">
        <v>312</v>
      </c>
      <c r="D115" s="77" t="s">
        <v>1180</v>
      </c>
      <c r="E115" s="78" t="s">
        <v>310</v>
      </c>
      <c r="F115" s="78" t="s">
        <v>566</v>
      </c>
      <c r="G115" s="142" t="s">
        <v>50</v>
      </c>
      <c r="H115" s="163" t="s">
        <v>48</v>
      </c>
      <c r="I115" s="142" t="s">
        <v>3</v>
      </c>
      <c r="J115" s="145">
        <v>350.79521</v>
      </c>
      <c r="K115" s="145">
        <v>207.8</v>
      </c>
      <c r="L115" s="145">
        <v>197.8</v>
      </c>
      <c r="M115" s="48" t="s">
        <v>316</v>
      </c>
    </row>
    <row r="116" spans="1:13" s="171" customFormat="1" ht="45">
      <c r="A116" s="142" t="s">
        <v>47</v>
      </c>
      <c r="B116" s="143" t="s">
        <v>955</v>
      </c>
      <c r="C116" s="3"/>
      <c r="D116" s="77" t="s">
        <v>1203</v>
      </c>
      <c r="E116" s="78" t="s">
        <v>339</v>
      </c>
      <c r="F116" s="78" t="s">
        <v>338</v>
      </c>
      <c r="G116" s="142"/>
      <c r="H116" s="163" t="s">
        <v>946</v>
      </c>
      <c r="I116" s="142"/>
      <c r="J116" s="145">
        <v>21.35</v>
      </c>
      <c r="K116" s="145">
        <v>0</v>
      </c>
      <c r="L116" s="145">
        <v>0</v>
      </c>
      <c r="M116" s="48"/>
    </row>
    <row r="117" spans="1:13" s="171" customFormat="1" ht="67.5">
      <c r="A117" s="142" t="s">
        <v>47</v>
      </c>
      <c r="B117" s="143" t="s">
        <v>639</v>
      </c>
      <c r="C117" s="76" t="s">
        <v>570</v>
      </c>
      <c r="D117" s="77" t="s">
        <v>1175</v>
      </c>
      <c r="E117" s="78" t="s">
        <v>310</v>
      </c>
      <c r="F117" s="79" t="s">
        <v>564</v>
      </c>
      <c r="G117" s="142" t="s">
        <v>49</v>
      </c>
      <c r="H117" s="163" t="s">
        <v>946</v>
      </c>
      <c r="I117" s="142" t="s">
        <v>3</v>
      </c>
      <c r="J117" s="145">
        <v>21.35</v>
      </c>
      <c r="K117" s="145">
        <v>0</v>
      </c>
      <c r="L117" s="145">
        <v>0</v>
      </c>
      <c r="M117" s="48" t="s">
        <v>316</v>
      </c>
    </row>
    <row r="118" spans="1:13" s="171" customFormat="1" ht="45">
      <c r="A118" s="142" t="s">
        <v>47</v>
      </c>
      <c r="B118" s="143" t="s">
        <v>668</v>
      </c>
      <c r="C118" s="15"/>
      <c r="D118" s="77" t="s">
        <v>1203</v>
      </c>
      <c r="E118" s="78" t="s">
        <v>339</v>
      </c>
      <c r="F118" s="78" t="s">
        <v>338</v>
      </c>
      <c r="G118" s="142"/>
      <c r="H118" s="163" t="s">
        <v>51</v>
      </c>
      <c r="I118" s="142"/>
      <c r="J118" s="145">
        <v>11.4</v>
      </c>
      <c r="K118" s="145">
        <v>0</v>
      </c>
      <c r="L118" s="145">
        <v>0</v>
      </c>
      <c r="M118" s="48"/>
    </row>
    <row r="119" spans="1:13" s="171" customFormat="1" ht="67.5">
      <c r="A119" s="142" t="s">
        <v>47</v>
      </c>
      <c r="B119" s="143" t="s">
        <v>639</v>
      </c>
      <c r="C119" s="76" t="s">
        <v>570</v>
      </c>
      <c r="D119" s="77" t="s">
        <v>1175</v>
      </c>
      <c r="E119" s="78" t="s">
        <v>310</v>
      </c>
      <c r="F119" s="79" t="s">
        <v>564</v>
      </c>
      <c r="G119" s="142" t="s">
        <v>49</v>
      </c>
      <c r="H119" s="163" t="s">
        <v>51</v>
      </c>
      <c r="I119" s="142" t="s">
        <v>3</v>
      </c>
      <c r="J119" s="145">
        <v>11.4</v>
      </c>
      <c r="K119" s="145">
        <v>0</v>
      </c>
      <c r="L119" s="145">
        <v>0</v>
      </c>
      <c r="M119" s="48" t="s">
        <v>316</v>
      </c>
    </row>
    <row r="120" spans="1:13" s="171" customFormat="1" ht="78.75">
      <c r="A120" s="142" t="s">
        <v>47</v>
      </c>
      <c r="B120" s="143" t="s">
        <v>956</v>
      </c>
      <c r="C120" s="9"/>
      <c r="D120" s="81" t="s">
        <v>1109</v>
      </c>
      <c r="E120" s="78" t="s">
        <v>310</v>
      </c>
      <c r="F120" s="78" t="s">
        <v>1110</v>
      </c>
      <c r="G120" s="142"/>
      <c r="H120" s="163" t="s">
        <v>945</v>
      </c>
      <c r="I120" s="142"/>
      <c r="J120" s="145">
        <v>169.97</v>
      </c>
      <c r="K120" s="145">
        <v>0</v>
      </c>
      <c r="L120" s="145">
        <v>0</v>
      </c>
      <c r="M120" s="48"/>
    </row>
    <row r="121" spans="1:13" s="171" customFormat="1" ht="78.75">
      <c r="A121" s="142" t="s">
        <v>47</v>
      </c>
      <c r="B121" s="143" t="s">
        <v>639</v>
      </c>
      <c r="C121" s="76" t="s">
        <v>312</v>
      </c>
      <c r="D121" s="81" t="s">
        <v>1180</v>
      </c>
      <c r="E121" s="78" t="s">
        <v>310</v>
      </c>
      <c r="F121" s="79" t="s">
        <v>566</v>
      </c>
      <c r="G121" s="142" t="s">
        <v>50</v>
      </c>
      <c r="H121" s="163" t="s">
        <v>945</v>
      </c>
      <c r="I121" s="142" t="s">
        <v>3</v>
      </c>
      <c r="J121" s="145">
        <v>169.97</v>
      </c>
      <c r="K121" s="145">
        <v>0</v>
      </c>
      <c r="L121" s="145">
        <v>0</v>
      </c>
      <c r="M121" s="48" t="s">
        <v>316</v>
      </c>
    </row>
    <row r="122" spans="1:13" s="171" customFormat="1" ht="74.25" customHeight="1">
      <c r="A122" s="142">
        <v>720</v>
      </c>
      <c r="B122" s="143" t="s">
        <v>1310</v>
      </c>
      <c r="C122" s="76"/>
      <c r="D122" s="81" t="s">
        <v>1109</v>
      </c>
      <c r="E122" s="78" t="s">
        <v>310</v>
      </c>
      <c r="F122" s="78" t="s">
        <v>1110</v>
      </c>
      <c r="G122" s="142"/>
      <c r="H122" s="144" t="s">
        <v>1311</v>
      </c>
      <c r="I122" s="142"/>
      <c r="J122" s="145">
        <v>182.71879999999999</v>
      </c>
      <c r="K122" s="145">
        <v>0</v>
      </c>
      <c r="L122" s="145">
        <v>0</v>
      </c>
      <c r="M122" s="48"/>
    </row>
    <row r="123" spans="1:13" s="171" customFormat="1" ht="78.75" customHeight="1">
      <c r="A123" s="142">
        <v>720</v>
      </c>
      <c r="B123" s="143" t="s">
        <v>676</v>
      </c>
      <c r="C123" s="76" t="s">
        <v>312</v>
      </c>
      <c r="D123" s="81" t="s">
        <v>1180</v>
      </c>
      <c r="E123" s="78" t="s">
        <v>310</v>
      </c>
      <c r="F123" s="79" t="s">
        <v>566</v>
      </c>
      <c r="G123" s="144" t="s">
        <v>50</v>
      </c>
      <c r="H123" s="144" t="s">
        <v>1311</v>
      </c>
      <c r="I123" s="142">
        <v>811</v>
      </c>
      <c r="J123" s="145">
        <v>182.71879999999999</v>
      </c>
      <c r="K123" s="145">
        <v>0</v>
      </c>
      <c r="L123" s="145">
        <v>0</v>
      </c>
      <c r="M123" s="48" t="s">
        <v>316</v>
      </c>
    </row>
    <row r="124" spans="1:13" s="164" customFormat="1" ht="22.5">
      <c r="A124" s="142" t="s">
        <v>47</v>
      </c>
      <c r="B124" s="143" t="s">
        <v>995</v>
      </c>
      <c r="C124" s="169"/>
      <c r="D124" s="169"/>
      <c r="E124" s="169"/>
      <c r="F124" s="169"/>
      <c r="G124" s="142"/>
      <c r="H124" s="163" t="s">
        <v>1057</v>
      </c>
      <c r="I124" s="142"/>
      <c r="J124" s="145">
        <v>1045.9404999999999</v>
      </c>
      <c r="K124" s="145">
        <v>746.9</v>
      </c>
      <c r="L124" s="145">
        <v>614</v>
      </c>
      <c r="M124" s="48"/>
    </row>
    <row r="125" spans="1:13" s="171" customFormat="1" ht="78.75">
      <c r="A125" s="142" t="s">
        <v>47</v>
      </c>
      <c r="B125" s="143" t="s">
        <v>669</v>
      </c>
      <c r="C125" s="76"/>
      <c r="D125" s="77" t="s">
        <v>1203</v>
      </c>
      <c r="E125" s="78" t="s">
        <v>339</v>
      </c>
      <c r="F125" s="78" t="s">
        <v>338</v>
      </c>
      <c r="G125" s="142"/>
      <c r="H125" s="163" t="s">
        <v>52</v>
      </c>
      <c r="I125" s="142"/>
      <c r="J125" s="145">
        <v>482.4</v>
      </c>
      <c r="K125" s="145">
        <v>483.3</v>
      </c>
      <c r="L125" s="145">
        <v>483.3</v>
      </c>
      <c r="M125" s="48"/>
    </row>
    <row r="126" spans="1:13" s="171" customFormat="1" ht="56.25">
      <c r="A126" s="142" t="s">
        <v>47</v>
      </c>
      <c r="B126" s="143" t="s">
        <v>639</v>
      </c>
      <c r="C126" s="76" t="s">
        <v>312</v>
      </c>
      <c r="D126" s="77" t="s">
        <v>1112</v>
      </c>
      <c r="E126" s="78" t="s">
        <v>310</v>
      </c>
      <c r="F126" s="78" t="s">
        <v>1113</v>
      </c>
      <c r="G126" s="142" t="s">
        <v>50</v>
      </c>
      <c r="H126" s="163" t="s">
        <v>52</v>
      </c>
      <c r="I126" s="142" t="s">
        <v>3</v>
      </c>
      <c r="J126" s="145">
        <v>482.4</v>
      </c>
      <c r="K126" s="145">
        <v>483.3</v>
      </c>
      <c r="L126" s="145">
        <v>483.3</v>
      </c>
      <c r="M126" s="48" t="s">
        <v>316</v>
      </c>
    </row>
    <row r="127" spans="1:13" s="171" customFormat="1" ht="135">
      <c r="A127" s="142" t="s">
        <v>47</v>
      </c>
      <c r="B127" s="143" t="s">
        <v>670</v>
      </c>
      <c r="C127" s="76"/>
      <c r="D127" s="77" t="s">
        <v>1203</v>
      </c>
      <c r="E127" s="78" t="s">
        <v>339</v>
      </c>
      <c r="F127" s="78" t="s">
        <v>338</v>
      </c>
      <c r="G127" s="142"/>
      <c r="H127" s="163" t="s">
        <v>53</v>
      </c>
      <c r="I127" s="142"/>
      <c r="J127" s="145">
        <v>563.54049999999995</v>
      </c>
      <c r="K127" s="145">
        <v>263.60000000000002</v>
      </c>
      <c r="L127" s="145">
        <v>130.69999999999999</v>
      </c>
      <c r="M127" s="48"/>
    </row>
    <row r="128" spans="1:13" s="171" customFormat="1" ht="56.25">
      <c r="A128" s="142" t="s">
        <v>47</v>
      </c>
      <c r="B128" s="143" t="s">
        <v>639</v>
      </c>
      <c r="C128" s="76" t="s">
        <v>312</v>
      </c>
      <c r="D128" s="77" t="s">
        <v>1112</v>
      </c>
      <c r="E128" s="78" t="s">
        <v>310</v>
      </c>
      <c r="F128" s="78" t="s">
        <v>1113</v>
      </c>
      <c r="G128" s="142" t="s">
        <v>50</v>
      </c>
      <c r="H128" s="163" t="s">
        <v>53</v>
      </c>
      <c r="I128" s="142" t="s">
        <v>3</v>
      </c>
      <c r="J128" s="145" t="s">
        <v>1348</v>
      </c>
      <c r="K128" s="145">
        <v>263.60000000000002</v>
      </c>
      <c r="L128" s="145">
        <v>130.69999999999999</v>
      </c>
      <c r="M128" s="48" t="s">
        <v>316</v>
      </c>
    </row>
    <row r="129" spans="1:13" s="156" customFormat="1" ht="56.25">
      <c r="A129" s="165" t="s">
        <v>54</v>
      </c>
      <c r="B129" s="166" t="s">
        <v>671</v>
      </c>
      <c r="C129" s="161"/>
      <c r="D129" s="161"/>
      <c r="E129" s="161"/>
      <c r="F129" s="161"/>
      <c r="G129" s="165"/>
      <c r="H129" s="167"/>
      <c r="I129" s="165"/>
      <c r="J129" s="168">
        <f>J131+J133+J136+J139+J141+J144+J146+J148+J150+J152+J154+J157+J159+J162+J171+J176+J178+J180+J182+J186+J188+J191+J194+J197+J199+J203+J205+J207+J209+J211+J214+J216+J220+J222+J225+J228+J230+J232+J234+J239+J241+J243+J245+J247+J249+J251+J255+J257+J266+J268+J271+J273+J277+J280+J282+J284+J286+J289+J291+J293+J174+J184+J218+J169</f>
        <v>402256.14145</v>
      </c>
      <c r="K129" s="168">
        <f t="shared" ref="K129:L129" si="3">K131+K133+K136+K139+K141+K144+K146+K148+K150+K152+K154+K157+K159+K162+K171+K176+K178+K180+K182+K186+K188+K191+K194+K197+K199+K203+K205+K207+K209+K211+K214+K216+K220+K222+K225+K228+K230+K232+K234+K239+K241+K243+K245+K247+K249+K251+K255+K257+K266+K268+K271+K273+K277+K280+K282+K284+K286+K289+K291+K293+K174+K184+K218+K169</f>
        <v>90947.675999999978</v>
      </c>
      <c r="L129" s="168">
        <f t="shared" si="3"/>
        <v>96118.976999999999</v>
      </c>
      <c r="M129" s="162"/>
    </row>
    <row r="130" spans="1:13" s="164" customFormat="1" ht="78.75">
      <c r="A130" s="142" t="s">
        <v>54</v>
      </c>
      <c r="B130" s="143" t="s">
        <v>994</v>
      </c>
      <c r="C130" s="169"/>
      <c r="D130" s="169"/>
      <c r="E130" s="169"/>
      <c r="F130" s="169"/>
      <c r="G130" s="142"/>
      <c r="H130" s="163" t="s">
        <v>1056</v>
      </c>
      <c r="I130" s="142"/>
      <c r="J130" s="145">
        <v>9858</v>
      </c>
      <c r="K130" s="145">
        <v>1500</v>
      </c>
      <c r="L130" s="145">
        <v>1500</v>
      </c>
      <c r="M130" s="48"/>
    </row>
    <row r="131" spans="1:13" s="171" customFormat="1" ht="78.75">
      <c r="A131" s="142" t="s">
        <v>54</v>
      </c>
      <c r="B131" s="143" t="s">
        <v>956</v>
      </c>
      <c r="C131" s="9"/>
      <c r="D131" s="81" t="s">
        <v>1109</v>
      </c>
      <c r="E131" s="78" t="s">
        <v>310</v>
      </c>
      <c r="F131" s="78" t="s">
        <v>1110</v>
      </c>
      <c r="G131" s="142"/>
      <c r="H131" s="163" t="s">
        <v>945</v>
      </c>
      <c r="I131" s="142"/>
      <c r="J131" s="145">
        <v>8358</v>
      </c>
      <c r="K131" s="145">
        <v>0</v>
      </c>
      <c r="L131" s="145">
        <v>0</v>
      </c>
      <c r="M131" s="48"/>
    </row>
    <row r="132" spans="1:13" s="171" customFormat="1" ht="78.75">
      <c r="A132" s="142" t="s">
        <v>54</v>
      </c>
      <c r="B132" s="143" t="s">
        <v>676</v>
      </c>
      <c r="C132" s="76" t="s">
        <v>312</v>
      </c>
      <c r="D132" s="81" t="s">
        <v>1180</v>
      </c>
      <c r="E132" s="78" t="s">
        <v>310</v>
      </c>
      <c r="F132" s="79" t="s">
        <v>566</v>
      </c>
      <c r="G132" s="142" t="s">
        <v>50</v>
      </c>
      <c r="H132" s="163" t="s">
        <v>945</v>
      </c>
      <c r="I132" s="142" t="s">
        <v>62</v>
      </c>
      <c r="J132" s="145">
        <v>8358</v>
      </c>
      <c r="K132" s="145">
        <v>0</v>
      </c>
      <c r="L132" s="145">
        <v>0</v>
      </c>
      <c r="M132" s="48" t="s">
        <v>308</v>
      </c>
    </row>
    <row r="133" spans="1:13" s="171" customFormat="1" ht="45">
      <c r="A133" s="142" t="s">
        <v>54</v>
      </c>
      <c r="B133" s="143" t="s">
        <v>672</v>
      </c>
      <c r="C133" s="76"/>
      <c r="D133" s="77" t="s">
        <v>1203</v>
      </c>
      <c r="E133" s="78" t="s">
        <v>339</v>
      </c>
      <c r="F133" s="78" t="s">
        <v>338</v>
      </c>
      <c r="G133" s="142"/>
      <c r="H133" s="163" t="s">
        <v>55</v>
      </c>
      <c r="I133" s="142"/>
      <c r="J133" s="145">
        <v>1500</v>
      </c>
      <c r="K133" s="145">
        <v>1500</v>
      </c>
      <c r="L133" s="145">
        <v>1500</v>
      </c>
      <c r="M133" s="48"/>
    </row>
    <row r="134" spans="1:13" s="171" customFormat="1" ht="78.75">
      <c r="A134" s="142" t="s">
        <v>54</v>
      </c>
      <c r="B134" s="143" t="s">
        <v>639</v>
      </c>
      <c r="C134" s="76" t="s">
        <v>312</v>
      </c>
      <c r="D134" s="77" t="s">
        <v>1180</v>
      </c>
      <c r="E134" s="78" t="s">
        <v>310</v>
      </c>
      <c r="F134" s="78" t="s">
        <v>566</v>
      </c>
      <c r="G134" s="142" t="s">
        <v>50</v>
      </c>
      <c r="H134" s="163" t="s">
        <v>55</v>
      </c>
      <c r="I134" s="142" t="s">
        <v>3</v>
      </c>
      <c r="J134" s="145">
        <v>1500</v>
      </c>
      <c r="K134" s="145">
        <v>1500</v>
      </c>
      <c r="L134" s="145">
        <v>1500</v>
      </c>
      <c r="M134" s="48" t="s">
        <v>316</v>
      </c>
    </row>
    <row r="135" spans="1:13" s="164" customFormat="1" ht="22.5">
      <c r="A135" s="142" t="s">
        <v>54</v>
      </c>
      <c r="B135" s="143" t="s">
        <v>995</v>
      </c>
      <c r="C135" s="169"/>
      <c r="D135" s="169"/>
      <c r="E135" s="169"/>
      <c r="F135" s="169"/>
      <c r="G135" s="142"/>
      <c r="H135" s="163" t="s">
        <v>1057</v>
      </c>
      <c r="I135" s="142"/>
      <c r="J135" s="145">
        <v>75.48</v>
      </c>
      <c r="K135" s="145">
        <v>100</v>
      </c>
      <c r="L135" s="145">
        <v>100</v>
      </c>
      <c r="M135" s="48"/>
    </row>
    <row r="136" spans="1:13" s="171" customFormat="1" ht="135">
      <c r="A136" s="142" t="s">
        <v>54</v>
      </c>
      <c r="B136" s="143" t="s">
        <v>670</v>
      </c>
      <c r="C136" s="76"/>
      <c r="D136" s="77" t="s">
        <v>1203</v>
      </c>
      <c r="E136" s="78" t="s">
        <v>339</v>
      </c>
      <c r="F136" s="78" t="s">
        <v>338</v>
      </c>
      <c r="G136" s="142"/>
      <c r="H136" s="163" t="s">
        <v>53</v>
      </c>
      <c r="I136" s="142"/>
      <c r="J136" s="145">
        <v>75.48</v>
      </c>
      <c r="K136" s="145">
        <v>100</v>
      </c>
      <c r="L136" s="145">
        <v>100</v>
      </c>
      <c r="M136" s="48"/>
    </row>
    <row r="137" spans="1:13" s="171" customFormat="1" ht="56.25">
      <c r="A137" s="142" t="s">
        <v>54</v>
      </c>
      <c r="B137" s="143" t="s">
        <v>639</v>
      </c>
      <c r="C137" s="76" t="s">
        <v>312</v>
      </c>
      <c r="D137" s="77" t="s">
        <v>1112</v>
      </c>
      <c r="E137" s="78" t="s">
        <v>310</v>
      </c>
      <c r="F137" s="78" t="s">
        <v>1113</v>
      </c>
      <c r="G137" s="142" t="s">
        <v>50</v>
      </c>
      <c r="H137" s="163" t="s">
        <v>53</v>
      </c>
      <c r="I137" s="142" t="s">
        <v>3</v>
      </c>
      <c r="J137" s="145">
        <v>75.48</v>
      </c>
      <c r="K137" s="145">
        <v>100</v>
      </c>
      <c r="L137" s="145">
        <v>100</v>
      </c>
      <c r="M137" s="48" t="s">
        <v>316</v>
      </c>
    </row>
    <row r="138" spans="1:13" s="164" customFormat="1" ht="146.25">
      <c r="A138" s="142" t="s">
        <v>54</v>
      </c>
      <c r="B138" s="143" t="s">
        <v>996</v>
      </c>
      <c r="C138" s="169"/>
      <c r="D138" s="169"/>
      <c r="E138" s="169"/>
      <c r="F138" s="169"/>
      <c r="G138" s="142"/>
      <c r="H138" s="163" t="s">
        <v>1058</v>
      </c>
      <c r="I138" s="142"/>
      <c r="J138" s="145">
        <v>12188.851000000001</v>
      </c>
      <c r="K138" s="145">
        <v>22608.6</v>
      </c>
      <c r="L138" s="145">
        <v>0</v>
      </c>
      <c r="M138" s="48"/>
    </row>
    <row r="139" spans="1:13" s="171" customFormat="1" ht="45">
      <c r="A139" s="142" t="s">
        <v>54</v>
      </c>
      <c r="B139" s="143" t="s">
        <v>673</v>
      </c>
      <c r="C139" s="3"/>
      <c r="D139" s="77" t="s">
        <v>1203</v>
      </c>
      <c r="E139" s="78" t="s">
        <v>555</v>
      </c>
      <c r="F139" s="78" t="s">
        <v>338</v>
      </c>
      <c r="G139" s="142"/>
      <c r="H139" s="163" t="s">
        <v>56</v>
      </c>
      <c r="I139" s="142"/>
      <c r="J139" s="145">
        <v>10604.3</v>
      </c>
      <c r="K139" s="145">
        <v>19669.400000000001</v>
      </c>
      <c r="L139" s="145">
        <v>0</v>
      </c>
      <c r="M139" s="48"/>
    </row>
    <row r="140" spans="1:13" s="171" customFormat="1" ht="67.5">
      <c r="A140" s="142" t="s">
        <v>54</v>
      </c>
      <c r="B140" s="143" t="s">
        <v>674</v>
      </c>
      <c r="C140" s="3" t="s">
        <v>521</v>
      </c>
      <c r="D140" s="77" t="s">
        <v>1257</v>
      </c>
      <c r="E140" s="78" t="s">
        <v>310</v>
      </c>
      <c r="F140" s="78" t="s">
        <v>901</v>
      </c>
      <c r="G140" s="142" t="s">
        <v>57</v>
      </c>
      <c r="H140" s="163" t="s">
        <v>56</v>
      </c>
      <c r="I140" s="142" t="s">
        <v>58</v>
      </c>
      <c r="J140" s="145">
        <v>10604.3</v>
      </c>
      <c r="K140" s="145">
        <v>19669.400000000001</v>
      </c>
      <c r="L140" s="145">
        <v>0</v>
      </c>
      <c r="M140" s="48" t="s">
        <v>316</v>
      </c>
    </row>
    <row r="141" spans="1:13" s="171" customFormat="1" ht="45">
      <c r="A141" s="142" t="s">
        <v>54</v>
      </c>
      <c r="B141" s="143" t="s">
        <v>909</v>
      </c>
      <c r="C141" s="3"/>
      <c r="D141" s="77" t="s">
        <v>1203</v>
      </c>
      <c r="E141" s="78" t="s">
        <v>555</v>
      </c>
      <c r="F141" s="78" t="s">
        <v>338</v>
      </c>
      <c r="G141" s="142"/>
      <c r="H141" s="163" t="s">
        <v>59</v>
      </c>
      <c r="I141" s="142"/>
      <c r="J141" s="145">
        <v>1584.5509999999999</v>
      </c>
      <c r="K141" s="145">
        <v>2939.2</v>
      </c>
      <c r="L141" s="145">
        <v>0</v>
      </c>
      <c r="M141" s="48"/>
    </row>
    <row r="142" spans="1:13" s="171" customFormat="1" ht="67.5">
      <c r="A142" s="142" t="s">
        <v>54</v>
      </c>
      <c r="B142" s="143" t="s">
        <v>674</v>
      </c>
      <c r="C142" s="3" t="s">
        <v>521</v>
      </c>
      <c r="D142" s="77" t="s">
        <v>1257</v>
      </c>
      <c r="E142" s="78" t="s">
        <v>310</v>
      </c>
      <c r="F142" s="78" t="s">
        <v>901</v>
      </c>
      <c r="G142" s="142" t="s">
        <v>57</v>
      </c>
      <c r="H142" s="163" t="s">
        <v>59</v>
      </c>
      <c r="I142" s="142" t="s">
        <v>58</v>
      </c>
      <c r="J142" s="145">
        <v>1584.5509999999999</v>
      </c>
      <c r="K142" s="145">
        <v>2939.2</v>
      </c>
      <c r="L142" s="145">
        <v>0</v>
      </c>
      <c r="M142" s="48" t="s">
        <v>316</v>
      </c>
    </row>
    <row r="143" spans="1:13" s="164" customFormat="1" ht="56.25">
      <c r="A143" s="142" t="s">
        <v>54</v>
      </c>
      <c r="B143" s="143" t="s">
        <v>997</v>
      </c>
      <c r="C143" s="169"/>
      <c r="D143" s="169"/>
      <c r="E143" s="169"/>
      <c r="F143" s="169"/>
      <c r="G143" s="142"/>
      <c r="H143" s="163" t="s">
        <v>1059</v>
      </c>
      <c r="I143" s="142"/>
      <c r="J143" s="145">
        <v>14961.60576</v>
      </c>
      <c r="K143" s="145">
        <v>14302</v>
      </c>
      <c r="L143" s="145">
        <v>14302</v>
      </c>
      <c r="M143" s="48"/>
    </row>
    <row r="144" spans="1:13" s="171" customFormat="1" ht="90">
      <c r="A144" s="142" t="s">
        <v>54</v>
      </c>
      <c r="B144" s="143" t="s">
        <v>957</v>
      </c>
      <c r="C144" s="80"/>
      <c r="D144" s="77" t="s">
        <v>1207</v>
      </c>
      <c r="E144" s="78" t="s">
        <v>562</v>
      </c>
      <c r="F144" s="78" t="s">
        <v>561</v>
      </c>
      <c r="G144" s="142"/>
      <c r="H144" s="163" t="s">
        <v>944</v>
      </c>
      <c r="I144" s="142"/>
      <c r="J144" s="145">
        <v>29.608650000000001</v>
      </c>
      <c r="K144" s="145">
        <v>0</v>
      </c>
      <c r="L144" s="145">
        <v>0</v>
      </c>
      <c r="M144" s="48" t="s">
        <v>316</v>
      </c>
    </row>
    <row r="145" spans="1:13" s="171" customFormat="1" ht="56.25">
      <c r="A145" s="142" t="s">
        <v>54</v>
      </c>
      <c r="B145" s="143" t="s">
        <v>639</v>
      </c>
      <c r="C145" s="3" t="s">
        <v>521</v>
      </c>
      <c r="D145" s="95" t="s">
        <v>551</v>
      </c>
      <c r="E145" s="78" t="s">
        <v>1115</v>
      </c>
      <c r="F145" s="78" t="s">
        <v>550</v>
      </c>
      <c r="G145" s="142" t="s">
        <v>57</v>
      </c>
      <c r="H145" s="163" t="s">
        <v>944</v>
      </c>
      <c r="I145" s="142" t="s">
        <v>3</v>
      </c>
      <c r="J145" s="145">
        <v>29.608650000000001</v>
      </c>
      <c r="K145" s="145">
        <v>0</v>
      </c>
      <c r="L145" s="145">
        <v>0</v>
      </c>
      <c r="M145" s="48" t="s">
        <v>316</v>
      </c>
    </row>
    <row r="146" spans="1:13" s="171" customFormat="1" ht="67.5">
      <c r="A146" s="142" t="s">
        <v>54</v>
      </c>
      <c r="B146" s="143" t="s">
        <v>958</v>
      </c>
      <c r="C146" s="80"/>
      <c r="D146" s="77" t="s">
        <v>1207</v>
      </c>
      <c r="E146" s="78" t="s">
        <v>562</v>
      </c>
      <c r="F146" s="78" t="s">
        <v>561</v>
      </c>
      <c r="G146" s="142"/>
      <c r="H146" s="163" t="s">
        <v>943</v>
      </c>
      <c r="I146" s="142"/>
      <c r="J146" s="145">
        <v>173.60576</v>
      </c>
      <c r="K146" s="145">
        <v>0</v>
      </c>
      <c r="L146" s="145">
        <v>0</v>
      </c>
      <c r="M146" s="48"/>
    </row>
    <row r="147" spans="1:13" s="171" customFormat="1" ht="101.25">
      <c r="A147" s="142" t="s">
        <v>54</v>
      </c>
      <c r="B147" s="143" t="s">
        <v>639</v>
      </c>
      <c r="C147" s="80" t="s">
        <v>560</v>
      </c>
      <c r="D147" s="81" t="s">
        <v>1210</v>
      </c>
      <c r="E147" s="78" t="s">
        <v>310</v>
      </c>
      <c r="F147" s="78" t="s">
        <v>379</v>
      </c>
      <c r="G147" s="142" t="s">
        <v>61</v>
      </c>
      <c r="H147" s="163" t="s">
        <v>943</v>
      </c>
      <c r="I147" s="142" t="s">
        <v>3</v>
      </c>
      <c r="J147" s="145">
        <v>173.60576</v>
      </c>
      <c r="K147" s="145">
        <v>0</v>
      </c>
      <c r="L147" s="145">
        <v>0</v>
      </c>
      <c r="M147" s="48" t="s">
        <v>316</v>
      </c>
    </row>
    <row r="148" spans="1:13" s="171" customFormat="1" ht="67.5">
      <c r="A148" s="142" t="s">
        <v>54</v>
      </c>
      <c r="B148" s="143" t="s">
        <v>959</v>
      </c>
      <c r="C148" s="80"/>
      <c r="D148" s="77" t="s">
        <v>1207</v>
      </c>
      <c r="E148" s="78" t="s">
        <v>562</v>
      </c>
      <c r="F148" s="78" t="s">
        <v>561</v>
      </c>
      <c r="G148" s="142"/>
      <c r="H148" s="163" t="s">
        <v>942</v>
      </c>
      <c r="I148" s="142"/>
      <c r="J148" s="145">
        <v>237</v>
      </c>
      <c r="K148" s="145">
        <v>0</v>
      </c>
      <c r="L148" s="145">
        <v>0</v>
      </c>
      <c r="M148" s="48"/>
    </row>
    <row r="149" spans="1:13" s="171" customFormat="1" ht="101.25">
      <c r="A149" s="142" t="s">
        <v>54</v>
      </c>
      <c r="B149" s="143" t="s">
        <v>639</v>
      </c>
      <c r="C149" s="80" t="s">
        <v>560</v>
      </c>
      <c r="D149" s="81" t="s">
        <v>1210</v>
      </c>
      <c r="E149" s="78" t="s">
        <v>310</v>
      </c>
      <c r="F149" s="78" t="s">
        <v>379</v>
      </c>
      <c r="G149" s="142" t="s">
        <v>61</v>
      </c>
      <c r="H149" s="163" t="s">
        <v>942</v>
      </c>
      <c r="I149" s="142" t="s">
        <v>3</v>
      </c>
      <c r="J149" s="145">
        <v>237</v>
      </c>
      <c r="K149" s="145">
        <v>0</v>
      </c>
      <c r="L149" s="145">
        <v>0</v>
      </c>
      <c r="M149" s="48" t="s">
        <v>316</v>
      </c>
    </row>
    <row r="150" spans="1:13" s="171" customFormat="1" ht="67.5">
      <c r="A150" s="142" t="s">
        <v>54</v>
      </c>
      <c r="B150" s="143" t="s">
        <v>960</v>
      </c>
      <c r="C150" s="80"/>
      <c r="D150" s="77" t="s">
        <v>1207</v>
      </c>
      <c r="E150" s="78" t="s">
        <v>562</v>
      </c>
      <c r="F150" s="78" t="s">
        <v>561</v>
      </c>
      <c r="G150" s="142"/>
      <c r="H150" s="163" t="s">
        <v>941</v>
      </c>
      <c r="I150" s="142"/>
      <c r="J150" s="145">
        <v>199</v>
      </c>
      <c r="K150" s="145">
        <v>0</v>
      </c>
      <c r="L150" s="145">
        <v>0</v>
      </c>
      <c r="M150" s="48"/>
    </row>
    <row r="151" spans="1:13" s="171" customFormat="1" ht="101.25">
      <c r="A151" s="142" t="s">
        <v>54</v>
      </c>
      <c r="B151" s="143" t="s">
        <v>639</v>
      </c>
      <c r="C151" s="80" t="s">
        <v>560</v>
      </c>
      <c r="D151" s="81" t="s">
        <v>1210</v>
      </c>
      <c r="E151" s="78" t="s">
        <v>310</v>
      </c>
      <c r="F151" s="78" t="s">
        <v>379</v>
      </c>
      <c r="G151" s="142" t="s">
        <v>61</v>
      </c>
      <c r="H151" s="163" t="s">
        <v>941</v>
      </c>
      <c r="I151" s="142" t="s">
        <v>3</v>
      </c>
      <c r="J151" s="145">
        <v>199</v>
      </c>
      <c r="K151" s="145">
        <v>0</v>
      </c>
      <c r="L151" s="145">
        <v>0</v>
      </c>
      <c r="M151" s="48" t="s">
        <v>316</v>
      </c>
    </row>
    <row r="152" spans="1:13" s="171" customFormat="1" ht="90">
      <c r="A152" s="142" t="s">
        <v>54</v>
      </c>
      <c r="B152" s="143" t="s">
        <v>675</v>
      </c>
      <c r="C152" s="80"/>
      <c r="D152" s="77" t="s">
        <v>1207</v>
      </c>
      <c r="E152" s="78" t="s">
        <v>562</v>
      </c>
      <c r="F152" s="78" t="s">
        <v>561</v>
      </c>
      <c r="G152" s="142"/>
      <c r="H152" s="163" t="s">
        <v>60</v>
      </c>
      <c r="I152" s="142"/>
      <c r="J152" s="145">
        <v>9170</v>
      </c>
      <c r="K152" s="145">
        <v>9170</v>
      </c>
      <c r="L152" s="145">
        <v>9170</v>
      </c>
      <c r="M152" s="48"/>
    </row>
    <row r="153" spans="1:13" s="171" customFormat="1" ht="112.5">
      <c r="A153" s="142" t="s">
        <v>54</v>
      </c>
      <c r="B153" s="143" t="s">
        <v>676</v>
      </c>
      <c r="C153" s="80" t="s">
        <v>560</v>
      </c>
      <c r="D153" s="77" t="s">
        <v>1258</v>
      </c>
      <c r="E153" s="78" t="s">
        <v>310</v>
      </c>
      <c r="F153" s="78" t="s">
        <v>558</v>
      </c>
      <c r="G153" s="142" t="s">
        <v>61</v>
      </c>
      <c r="H153" s="163" t="s">
        <v>60</v>
      </c>
      <c r="I153" s="142" t="s">
        <v>62</v>
      </c>
      <c r="J153" s="145">
        <v>9170</v>
      </c>
      <c r="K153" s="145">
        <v>9170</v>
      </c>
      <c r="L153" s="145">
        <v>9170</v>
      </c>
      <c r="M153" s="48" t="s">
        <v>308</v>
      </c>
    </row>
    <row r="154" spans="1:13" s="171" customFormat="1" ht="90">
      <c r="A154" s="142" t="s">
        <v>54</v>
      </c>
      <c r="B154" s="143" t="s">
        <v>677</v>
      </c>
      <c r="C154" s="80"/>
      <c r="D154" s="77" t="s">
        <v>1207</v>
      </c>
      <c r="E154" s="78" t="s">
        <v>562</v>
      </c>
      <c r="F154" s="78" t="s">
        <v>561</v>
      </c>
      <c r="G154" s="142"/>
      <c r="H154" s="163" t="s">
        <v>63</v>
      </c>
      <c r="I154" s="142"/>
      <c r="J154" s="145">
        <v>5132</v>
      </c>
      <c r="K154" s="145">
        <v>5132</v>
      </c>
      <c r="L154" s="145">
        <v>5132</v>
      </c>
      <c r="M154" s="48"/>
    </row>
    <row r="155" spans="1:13" s="171" customFormat="1" ht="112.5">
      <c r="A155" s="142" t="s">
        <v>54</v>
      </c>
      <c r="B155" s="143" t="s">
        <v>676</v>
      </c>
      <c r="C155" s="80" t="s">
        <v>560</v>
      </c>
      <c r="D155" s="77" t="s">
        <v>1258</v>
      </c>
      <c r="E155" s="78" t="s">
        <v>310</v>
      </c>
      <c r="F155" s="78" t="s">
        <v>558</v>
      </c>
      <c r="G155" s="142" t="s">
        <v>61</v>
      </c>
      <c r="H155" s="163" t="s">
        <v>63</v>
      </c>
      <c r="I155" s="142" t="s">
        <v>62</v>
      </c>
      <c r="J155" s="145">
        <v>5132</v>
      </c>
      <c r="K155" s="145">
        <v>5132</v>
      </c>
      <c r="L155" s="145">
        <v>5132</v>
      </c>
      <c r="M155" s="48" t="s">
        <v>308</v>
      </c>
    </row>
    <row r="156" spans="1:13" s="164" customFormat="1" ht="78.75">
      <c r="A156" s="142" t="s">
        <v>54</v>
      </c>
      <c r="B156" s="143" t="s">
        <v>998</v>
      </c>
      <c r="C156" s="169"/>
      <c r="D156" s="169"/>
      <c r="E156" s="169"/>
      <c r="F156" s="169"/>
      <c r="G156" s="142"/>
      <c r="H156" s="163" t="s">
        <v>1060</v>
      </c>
      <c r="I156" s="142"/>
      <c r="J156" s="145">
        <v>106.10165000000001</v>
      </c>
      <c r="K156" s="145">
        <v>0</v>
      </c>
      <c r="L156" s="145">
        <v>0</v>
      </c>
      <c r="M156" s="48"/>
    </row>
    <row r="157" spans="1:13" s="164" customFormat="1" ht="33.75">
      <c r="A157" s="142" t="s">
        <v>54</v>
      </c>
      <c r="B157" s="143" t="s">
        <v>678</v>
      </c>
      <c r="C157" s="80"/>
      <c r="D157" s="81" t="s">
        <v>549</v>
      </c>
      <c r="E157" s="78" t="s">
        <v>861</v>
      </c>
      <c r="F157" s="78" t="s">
        <v>548</v>
      </c>
      <c r="G157" s="142"/>
      <c r="H157" s="163" t="s">
        <v>64</v>
      </c>
      <c r="I157" s="142"/>
      <c r="J157" s="145">
        <v>75</v>
      </c>
      <c r="K157" s="145">
        <v>0</v>
      </c>
      <c r="L157" s="145">
        <v>0</v>
      </c>
      <c r="M157" s="48"/>
    </row>
    <row r="158" spans="1:13" s="171" customFormat="1" ht="56.25">
      <c r="A158" s="142" t="s">
        <v>54</v>
      </c>
      <c r="B158" s="143" t="s">
        <v>639</v>
      </c>
      <c r="C158" s="3" t="s">
        <v>521</v>
      </c>
      <c r="D158" s="2" t="s">
        <v>862</v>
      </c>
      <c r="E158" s="1" t="s">
        <v>310</v>
      </c>
      <c r="F158" s="1" t="s">
        <v>863</v>
      </c>
      <c r="G158" s="142" t="s">
        <v>57</v>
      </c>
      <c r="H158" s="163" t="s">
        <v>64</v>
      </c>
      <c r="I158" s="142" t="s">
        <v>3</v>
      </c>
      <c r="J158" s="145">
        <v>75</v>
      </c>
      <c r="K158" s="145">
        <v>0</v>
      </c>
      <c r="L158" s="145">
        <v>0</v>
      </c>
      <c r="M158" s="48" t="s">
        <v>316</v>
      </c>
    </row>
    <row r="159" spans="1:13" s="164" customFormat="1" ht="33.75">
      <c r="A159" s="142" t="s">
        <v>54</v>
      </c>
      <c r="B159" s="143" t="s">
        <v>678</v>
      </c>
      <c r="C159" s="80"/>
      <c r="D159" s="81" t="s">
        <v>549</v>
      </c>
      <c r="E159" s="78" t="s">
        <v>861</v>
      </c>
      <c r="F159" s="78" t="s">
        <v>548</v>
      </c>
      <c r="G159" s="142"/>
      <c r="H159" s="163" t="s">
        <v>65</v>
      </c>
      <c r="I159" s="142"/>
      <c r="J159" s="145">
        <v>31.101649999999999</v>
      </c>
      <c r="K159" s="145">
        <v>0</v>
      </c>
      <c r="L159" s="145">
        <v>0</v>
      </c>
      <c r="M159" s="48"/>
    </row>
    <row r="160" spans="1:13" s="171" customFormat="1" ht="56.25">
      <c r="A160" s="142" t="s">
        <v>54</v>
      </c>
      <c r="B160" s="143" t="s">
        <v>639</v>
      </c>
      <c r="C160" s="3" t="s">
        <v>521</v>
      </c>
      <c r="D160" s="2" t="s">
        <v>862</v>
      </c>
      <c r="E160" s="1" t="s">
        <v>310</v>
      </c>
      <c r="F160" s="1" t="s">
        <v>863</v>
      </c>
      <c r="G160" s="142" t="s">
        <v>57</v>
      </c>
      <c r="H160" s="163" t="s">
        <v>65</v>
      </c>
      <c r="I160" s="142" t="s">
        <v>3</v>
      </c>
      <c r="J160" s="145">
        <v>31.102</v>
      </c>
      <c r="K160" s="145">
        <v>0</v>
      </c>
      <c r="L160" s="145">
        <v>0</v>
      </c>
      <c r="M160" s="48" t="s">
        <v>316</v>
      </c>
    </row>
    <row r="161" spans="1:13" s="164" customFormat="1" ht="33.75">
      <c r="A161" s="142" t="s">
        <v>54</v>
      </c>
      <c r="B161" s="143" t="s">
        <v>999</v>
      </c>
      <c r="C161" s="169"/>
      <c r="D161" s="169"/>
      <c r="E161" s="169"/>
      <c r="F161" s="169"/>
      <c r="G161" s="142"/>
      <c r="H161" s="163" t="s">
        <v>1061</v>
      </c>
      <c r="I161" s="142"/>
      <c r="J161" s="145">
        <v>66501.577340000003</v>
      </c>
      <c r="K161" s="145">
        <v>34297.688999999998</v>
      </c>
      <c r="L161" s="145">
        <v>40844.271999999997</v>
      </c>
      <c r="M161" s="48"/>
    </row>
    <row r="162" spans="1:13" s="171" customFormat="1" ht="45">
      <c r="A162" s="142" t="s">
        <v>54</v>
      </c>
      <c r="B162" s="143" t="s">
        <v>649</v>
      </c>
      <c r="C162" s="80"/>
      <c r="D162" s="77" t="s">
        <v>1203</v>
      </c>
      <c r="E162" s="78" t="s">
        <v>541</v>
      </c>
      <c r="F162" s="78" t="s">
        <v>338</v>
      </c>
      <c r="G162" s="142"/>
      <c r="H162" s="163" t="s">
        <v>66</v>
      </c>
      <c r="I162" s="142"/>
      <c r="J162" s="145">
        <v>32231.106390000001</v>
      </c>
      <c r="K162" s="145">
        <v>31007.839</v>
      </c>
      <c r="L162" s="145">
        <v>31042.621999999999</v>
      </c>
      <c r="M162" s="48"/>
    </row>
    <row r="163" spans="1:13" s="171" customFormat="1" ht="135">
      <c r="A163" s="142" t="s">
        <v>54</v>
      </c>
      <c r="B163" s="143" t="s">
        <v>650</v>
      </c>
      <c r="C163" s="80" t="s">
        <v>1305</v>
      </c>
      <c r="D163" s="77" t="s">
        <v>1253</v>
      </c>
      <c r="E163" s="78" t="s">
        <v>310</v>
      </c>
      <c r="F163" s="78" t="s">
        <v>335</v>
      </c>
      <c r="G163" s="142" t="s">
        <v>67</v>
      </c>
      <c r="H163" s="163" t="s">
        <v>66</v>
      </c>
      <c r="I163" s="142" t="s">
        <v>17</v>
      </c>
      <c r="J163" s="145">
        <v>23115.046289999998</v>
      </c>
      <c r="K163" s="145">
        <v>22114.240000000002</v>
      </c>
      <c r="L163" s="145">
        <v>22114.240000000002</v>
      </c>
      <c r="M163" s="48" t="s">
        <v>308</v>
      </c>
    </row>
    <row r="164" spans="1:13" s="171" customFormat="1" ht="101.25">
      <c r="A164" s="142" t="s">
        <v>54</v>
      </c>
      <c r="B164" s="143" t="s">
        <v>651</v>
      </c>
      <c r="C164" s="80" t="s">
        <v>1305</v>
      </c>
      <c r="D164" s="81" t="s">
        <v>1108</v>
      </c>
      <c r="E164" s="78" t="s">
        <v>310</v>
      </c>
      <c r="F164" s="78" t="s">
        <v>337</v>
      </c>
      <c r="G164" s="142" t="s">
        <v>67</v>
      </c>
      <c r="H164" s="163" t="s">
        <v>66</v>
      </c>
      <c r="I164" s="142" t="s">
        <v>18</v>
      </c>
      <c r="J164" s="145">
        <v>6.8696000000000002</v>
      </c>
      <c r="K164" s="145">
        <v>7</v>
      </c>
      <c r="L164" s="145">
        <v>0</v>
      </c>
      <c r="M164" s="48" t="s">
        <v>316</v>
      </c>
    </row>
    <row r="165" spans="1:13" s="171" customFormat="1" ht="135">
      <c r="A165" s="142" t="s">
        <v>54</v>
      </c>
      <c r="B165" s="143" t="s">
        <v>652</v>
      </c>
      <c r="C165" s="80" t="s">
        <v>1305</v>
      </c>
      <c r="D165" s="77" t="s">
        <v>1253</v>
      </c>
      <c r="E165" s="78" t="s">
        <v>310</v>
      </c>
      <c r="F165" s="78" t="s">
        <v>335</v>
      </c>
      <c r="G165" s="142" t="s">
        <v>67</v>
      </c>
      <c r="H165" s="163" t="s">
        <v>66</v>
      </c>
      <c r="I165" s="142" t="s">
        <v>19</v>
      </c>
      <c r="J165" s="145">
        <v>6980.7434999999996</v>
      </c>
      <c r="K165" s="145">
        <v>6678.5</v>
      </c>
      <c r="L165" s="145">
        <v>6678.5</v>
      </c>
      <c r="M165" s="48" t="s">
        <v>308</v>
      </c>
    </row>
    <row r="166" spans="1:13" s="171" customFormat="1" ht="67.5">
      <c r="A166" s="142" t="s">
        <v>54</v>
      </c>
      <c r="B166" s="143" t="s">
        <v>639</v>
      </c>
      <c r="C166" s="80" t="s">
        <v>1305</v>
      </c>
      <c r="D166" s="77" t="s">
        <v>1259</v>
      </c>
      <c r="E166" s="78" t="s">
        <v>310</v>
      </c>
      <c r="F166" s="78" t="s">
        <v>539</v>
      </c>
      <c r="G166" s="142" t="s">
        <v>67</v>
      </c>
      <c r="H166" s="163" t="s">
        <v>66</v>
      </c>
      <c r="I166" s="142" t="s">
        <v>3</v>
      </c>
      <c r="J166" s="145">
        <v>1510.683</v>
      </c>
      <c r="K166" s="145">
        <v>1469.2370000000001</v>
      </c>
      <c r="L166" s="145">
        <v>1516.9</v>
      </c>
      <c r="M166" s="48" t="s">
        <v>316</v>
      </c>
    </row>
    <row r="167" spans="1:13" s="171" customFormat="1" ht="67.5">
      <c r="A167" s="142" t="s">
        <v>54</v>
      </c>
      <c r="B167" s="143" t="s">
        <v>679</v>
      </c>
      <c r="C167" s="80" t="s">
        <v>1305</v>
      </c>
      <c r="D167" s="77" t="s">
        <v>1259</v>
      </c>
      <c r="E167" s="78" t="s">
        <v>310</v>
      </c>
      <c r="F167" s="78" t="s">
        <v>539</v>
      </c>
      <c r="G167" s="142" t="s">
        <v>67</v>
      </c>
      <c r="H167" s="163" t="s">
        <v>66</v>
      </c>
      <c r="I167" s="142" t="s">
        <v>68</v>
      </c>
      <c r="J167" s="145">
        <v>608.23599999999999</v>
      </c>
      <c r="K167" s="145">
        <v>732.66200000000003</v>
      </c>
      <c r="L167" s="145">
        <v>732.66200000000003</v>
      </c>
      <c r="M167" s="48" t="s">
        <v>316</v>
      </c>
    </row>
    <row r="168" spans="1:13" s="171" customFormat="1" ht="67.5">
      <c r="A168" s="142" t="s">
        <v>54</v>
      </c>
      <c r="B168" s="143" t="s">
        <v>680</v>
      </c>
      <c r="C168" s="80" t="s">
        <v>1305</v>
      </c>
      <c r="D168" s="77" t="s">
        <v>1259</v>
      </c>
      <c r="E168" s="78" t="s">
        <v>310</v>
      </c>
      <c r="F168" s="78" t="s">
        <v>539</v>
      </c>
      <c r="G168" s="142" t="s">
        <v>67</v>
      </c>
      <c r="H168" s="163" t="s">
        <v>66</v>
      </c>
      <c r="I168" s="142" t="s">
        <v>69</v>
      </c>
      <c r="J168" s="145">
        <v>9.5280000000000005</v>
      </c>
      <c r="K168" s="145">
        <v>6.2</v>
      </c>
      <c r="L168" s="145">
        <v>0.32</v>
      </c>
      <c r="M168" s="48" t="s">
        <v>316</v>
      </c>
    </row>
    <row r="169" spans="1:13" s="171" customFormat="1" ht="56.25">
      <c r="A169" s="142" t="s">
        <v>54</v>
      </c>
      <c r="B169" s="143" t="s">
        <v>681</v>
      </c>
      <c r="C169" s="80"/>
      <c r="D169" s="77" t="s">
        <v>1203</v>
      </c>
      <c r="E169" s="6" t="s">
        <v>555</v>
      </c>
      <c r="F169" s="78" t="s">
        <v>338</v>
      </c>
      <c r="G169" s="142"/>
      <c r="H169" s="163" t="s">
        <v>70</v>
      </c>
      <c r="I169" s="142"/>
      <c r="J169" s="145">
        <v>423.36</v>
      </c>
      <c r="K169" s="145">
        <v>456.9</v>
      </c>
      <c r="L169" s="145">
        <v>456.9</v>
      </c>
      <c r="M169" s="48"/>
    </row>
    <row r="170" spans="1:13" s="171" customFormat="1" ht="45">
      <c r="A170" s="142" t="s">
        <v>54</v>
      </c>
      <c r="B170" s="143" t="s">
        <v>639</v>
      </c>
      <c r="C170" s="80" t="s">
        <v>521</v>
      </c>
      <c r="D170" s="7" t="s">
        <v>1206</v>
      </c>
      <c r="E170" s="6" t="s">
        <v>553</v>
      </c>
      <c r="F170" s="78" t="s">
        <v>539</v>
      </c>
      <c r="G170" s="142" t="s">
        <v>57</v>
      </c>
      <c r="H170" s="163" t="s">
        <v>70</v>
      </c>
      <c r="I170" s="142" t="s">
        <v>3</v>
      </c>
      <c r="J170" s="145">
        <v>423.36</v>
      </c>
      <c r="K170" s="145">
        <v>456.9</v>
      </c>
      <c r="L170" s="145">
        <v>456.9</v>
      </c>
      <c r="M170" s="48" t="s">
        <v>316</v>
      </c>
    </row>
    <row r="171" spans="1:13" s="164" customFormat="1" ht="78.75">
      <c r="A171" s="142" t="s">
        <v>54</v>
      </c>
      <c r="B171" s="143" t="s">
        <v>682</v>
      </c>
      <c r="C171" s="80"/>
      <c r="D171" s="81" t="s">
        <v>549</v>
      </c>
      <c r="E171" s="78" t="s">
        <v>864</v>
      </c>
      <c r="F171" s="78" t="s">
        <v>548</v>
      </c>
      <c r="G171" s="142"/>
      <c r="H171" s="163" t="s">
        <v>71</v>
      </c>
      <c r="I171" s="142"/>
      <c r="J171" s="145">
        <v>3143.645</v>
      </c>
      <c r="K171" s="145">
        <v>0</v>
      </c>
      <c r="L171" s="145">
        <v>1500</v>
      </c>
      <c r="M171" s="48"/>
    </row>
    <row r="172" spans="1:13" s="171" customFormat="1" ht="123.75">
      <c r="A172" s="142" t="s">
        <v>54</v>
      </c>
      <c r="B172" s="143" t="s">
        <v>639</v>
      </c>
      <c r="C172" s="80" t="s">
        <v>521</v>
      </c>
      <c r="D172" s="77" t="s">
        <v>547</v>
      </c>
      <c r="E172" s="78" t="s">
        <v>310</v>
      </c>
      <c r="F172" s="78" t="s">
        <v>546</v>
      </c>
      <c r="G172" s="142" t="s">
        <v>57</v>
      </c>
      <c r="H172" s="163" t="s">
        <v>71</v>
      </c>
      <c r="I172" s="142" t="s">
        <v>3</v>
      </c>
      <c r="J172" s="145">
        <v>1213</v>
      </c>
      <c r="K172" s="145">
        <v>0</v>
      </c>
      <c r="L172" s="145">
        <v>500</v>
      </c>
      <c r="M172" s="48" t="s">
        <v>316</v>
      </c>
    </row>
    <row r="173" spans="1:13" s="171" customFormat="1" ht="123.75">
      <c r="A173" s="142" t="s">
        <v>54</v>
      </c>
      <c r="B173" s="143" t="s">
        <v>665</v>
      </c>
      <c r="C173" s="80" t="s">
        <v>521</v>
      </c>
      <c r="D173" s="77" t="s">
        <v>547</v>
      </c>
      <c r="E173" s="78" t="s">
        <v>310</v>
      </c>
      <c r="F173" s="78" t="s">
        <v>546</v>
      </c>
      <c r="G173" s="142" t="s">
        <v>57</v>
      </c>
      <c r="H173" s="163" t="s">
        <v>71</v>
      </c>
      <c r="I173" s="142" t="s">
        <v>45</v>
      </c>
      <c r="J173" s="145">
        <v>1930.645</v>
      </c>
      <c r="K173" s="145">
        <v>0</v>
      </c>
      <c r="L173" s="145">
        <v>1000</v>
      </c>
      <c r="M173" s="48" t="s">
        <v>316</v>
      </c>
    </row>
    <row r="174" spans="1:13" s="164" customFormat="1" ht="33.75">
      <c r="A174" s="142" t="s">
        <v>54</v>
      </c>
      <c r="B174" s="143" t="s">
        <v>683</v>
      </c>
      <c r="C174" s="80"/>
      <c r="D174" s="81" t="s">
        <v>549</v>
      </c>
      <c r="E174" s="78" t="s">
        <v>552</v>
      </c>
      <c r="F174" s="78" t="s">
        <v>548</v>
      </c>
      <c r="G174" s="142"/>
      <c r="H174" s="163" t="s">
        <v>72</v>
      </c>
      <c r="I174" s="142"/>
      <c r="J174" s="145">
        <v>2782.2080000000001</v>
      </c>
      <c r="K174" s="145">
        <v>0</v>
      </c>
      <c r="L174" s="145">
        <v>1000</v>
      </c>
      <c r="M174" s="48"/>
    </row>
    <row r="175" spans="1:13" s="171" customFormat="1" ht="56.25">
      <c r="A175" s="142" t="s">
        <v>54</v>
      </c>
      <c r="B175" s="143" t="s">
        <v>639</v>
      </c>
      <c r="C175" s="80" t="s">
        <v>521</v>
      </c>
      <c r="D175" s="81" t="s">
        <v>1260</v>
      </c>
      <c r="E175" s="78" t="s">
        <v>310</v>
      </c>
      <c r="F175" s="78" t="s">
        <v>556</v>
      </c>
      <c r="G175" s="142" t="s">
        <v>57</v>
      </c>
      <c r="H175" s="163" t="s">
        <v>72</v>
      </c>
      <c r="I175" s="142" t="s">
        <v>3</v>
      </c>
      <c r="J175" s="145">
        <v>2782.2080000000001</v>
      </c>
      <c r="K175" s="145">
        <v>0</v>
      </c>
      <c r="L175" s="145">
        <v>1000</v>
      </c>
      <c r="M175" s="48" t="s">
        <v>316</v>
      </c>
    </row>
    <row r="176" spans="1:13" s="171" customFormat="1" ht="78.75">
      <c r="A176" s="142" t="s">
        <v>54</v>
      </c>
      <c r="B176" s="143" t="s">
        <v>684</v>
      </c>
      <c r="C176" s="80"/>
      <c r="D176" s="77" t="s">
        <v>1203</v>
      </c>
      <c r="E176" s="78" t="s">
        <v>533</v>
      </c>
      <c r="F176" s="78" t="s">
        <v>338</v>
      </c>
      <c r="G176" s="142"/>
      <c r="H176" s="163" t="s">
        <v>73</v>
      </c>
      <c r="I176" s="142"/>
      <c r="J176" s="145">
        <v>754.24410999999998</v>
      </c>
      <c r="K176" s="145">
        <v>648.9</v>
      </c>
      <c r="L176" s="145">
        <v>648.9</v>
      </c>
      <c r="M176" s="48"/>
    </row>
    <row r="177" spans="1:13" s="171" customFormat="1" ht="56.25">
      <c r="A177" s="142" t="s">
        <v>54</v>
      </c>
      <c r="B177" s="143" t="s">
        <v>639</v>
      </c>
      <c r="C177" s="80" t="s">
        <v>532</v>
      </c>
      <c r="D177" s="77" t="s">
        <v>551</v>
      </c>
      <c r="E177" s="78" t="s">
        <v>310</v>
      </c>
      <c r="F177" s="78" t="s">
        <v>550</v>
      </c>
      <c r="G177" s="142" t="s">
        <v>61</v>
      </c>
      <c r="H177" s="163" t="s">
        <v>73</v>
      </c>
      <c r="I177" s="142" t="s">
        <v>3</v>
      </c>
      <c r="J177" s="145">
        <v>754.24410999999998</v>
      </c>
      <c r="K177" s="145">
        <v>648.9</v>
      </c>
      <c r="L177" s="145">
        <v>648.9</v>
      </c>
      <c r="M177" s="48" t="s">
        <v>316</v>
      </c>
    </row>
    <row r="178" spans="1:13" s="171" customFormat="1" ht="45">
      <c r="A178" s="142" t="s">
        <v>54</v>
      </c>
      <c r="B178" s="143" t="s">
        <v>685</v>
      </c>
      <c r="C178" s="80"/>
      <c r="D178" s="77" t="s">
        <v>1203</v>
      </c>
      <c r="E178" s="78" t="s">
        <v>533</v>
      </c>
      <c r="F178" s="78" t="s">
        <v>338</v>
      </c>
      <c r="G178" s="142"/>
      <c r="H178" s="163" t="s">
        <v>74</v>
      </c>
      <c r="I178" s="142"/>
      <c r="J178" s="145">
        <v>0</v>
      </c>
      <c r="K178" s="145">
        <v>0</v>
      </c>
      <c r="L178" s="145">
        <v>11.8</v>
      </c>
      <c r="M178" s="48"/>
    </row>
    <row r="179" spans="1:13" s="171" customFormat="1" ht="56.25">
      <c r="A179" s="142" t="s">
        <v>54</v>
      </c>
      <c r="B179" s="143" t="s">
        <v>639</v>
      </c>
      <c r="C179" s="80" t="s">
        <v>532</v>
      </c>
      <c r="D179" s="77" t="s">
        <v>551</v>
      </c>
      <c r="E179" s="78" t="s">
        <v>310</v>
      </c>
      <c r="F179" s="78" t="s">
        <v>550</v>
      </c>
      <c r="G179" s="142" t="s">
        <v>61</v>
      </c>
      <c r="H179" s="163" t="s">
        <v>74</v>
      </c>
      <c r="I179" s="142" t="s">
        <v>3</v>
      </c>
      <c r="J179" s="145">
        <v>0</v>
      </c>
      <c r="K179" s="145">
        <v>0</v>
      </c>
      <c r="L179" s="145">
        <v>11.8</v>
      </c>
      <c r="M179" s="48" t="s">
        <v>316</v>
      </c>
    </row>
    <row r="180" spans="1:13" s="171" customFormat="1" ht="45">
      <c r="A180" s="142" t="s">
        <v>54</v>
      </c>
      <c r="B180" s="143" t="s">
        <v>686</v>
      </c>
      <c r="C180" s="80"/>
      <c r="D180" s="77" t="s">
        <v>1203</v>
      </c>
      <c r="E180" s="78" t="s">
        <v>545</v>
      </c>
      <c r="F180" s="78" t="s">
        <v>338</v>
      </c>
      <c r="G180" s="142"/>
      <c r="H180" s="163" t="s">
        <v>75</v>
      </c>
      <c r="I180" s="142"/>
      <c r="J180" s="145">
        <v>4188.2246400000004</v>
      </c>
      <c r="K180" s="145">
        <v>2184.0500000000002</v>
      </c>
      <c r="L180" s="145">
        <v>2184.0500000000002</v>
      </c>
      <c r="M180" s="48"/>
    </row>
    <row r="181" spans="1:13" s="171" customFormat="1" ht="56.25">
      <c r="A181" s="142" t="s">
        <v>54</v>
      </c>
      <c r="B181" s="143" t="s">
        <v>639</v>
      </c>
      <c r="C181" s="80" t="s">
        <v>544</v>
      </c>
      <c r="D181" s="77" t="s">
        <v>1198</v>
      </c>
      <c r="E181" s="78" t="s">
        <v>310</v>
      </c>
      <c r="F181" s="78" t="s">
        <v>1199</v>
      </c>
      <c r="G181" s="142" t="s">
        <v>76</v>
      </c>
      <c r="H181" s="163" t="s">
        <v>75</v>
      </c>
      <c r="I181" s="142" t="s">
        <v>3</v>
      </c>
      <c r="J181" s="145">
        <v>4188.2246400000004</v>
      </c>
      <c r="K181" s="145">
        <v>2184.0500000000002</v>
      </c>
      <c r="L181" s="145">
        <v>2184.0500000000002</v>
      </c>
      <c r="M181" s="48" t="s">
        <v>316</v>
      </c>
    </row>
    <row r="182" spans="1:13" s="171" customFormat="1" ht="78.75">
      <c r="A182" s="142" t="s">
        <v>54</v>
      </c>
      <c r="B182" s="143" t="s">
        <v>687</v>
      </c>
      <c r="C182" s="80"/>
      <c r="D182" s="77" t="s">
        <v>1203</v>
      </c>
      <c r="E182" s="78" t="s">
        <v>533</v>
      </c>
      <c r="F182" s="78" t="s">
        <v>338</v>
      </c>
      <c r="G182" s="142"/>
      <c r="H182" s="163" t="s">
        <v>77</v>
      </c>
      <c r="I182" s="142"/>
      <c r="J182" s="145">
        <v>12081.72135</v>
      </c>
      <c r="K182" s="145">
        <v>0</v>
      </c>
      <c r="L182" s="145">
        <v>4000</v>
      </c>
      <c r="M182" s="48"/>
    </row>
    <row r="183" spans="1:13" s="171" customFormat="1" ht="101.25">
      <c r="A183" s="142" t="s">
        <v>54</v>
      </c>
      <c r="B183" s="143" t="s">
        <v>676</v>
      </c>
      <c r="C183" s="80" t="s">
        <v>532</v>
      </c>
      <c r="D183" s="77" t="s">
        <v>1261</v>
      </c>
      <c r="E183" s="78" t="s">
        <v>310</v>
      </c>
      <c r="F183" s="78" t="s">
        <v>903</v>
      </c>
      <c r="G183" s="142" t="s">
        <v>61</v>
      </c>
      <c r="H183" s="163" t="s">
        <v>77</v>
      </c>
      <c r="I183" s="142" t="s">
        <v>62</v>
      </c>
      <c r="J183" s="145">
        <v>12081.72135</v>
      </c>
      <c r="K183" s="145">
        <v>0</v>
      </c>
      <c r="L183" s="145">
        <v>4000</v>
      </c>
      <c r="M183" s="48" t="s">
        <v>308</v>
      </c>
    </row>
    <row r="184" spans="1:13" s="171" customFormat="1" ht="72.75" customHeight="1">
      <c r="A184" s="142" t="s">
        <v>54</v>
      </c>
      <c r="B184" s="143" t="s">
        <v>1352</v>
      </c>
      <c r="C184" s="80"/>
      <c r="D184" s="77" t="s">
        <v>1203</v>
      </c>
      <c r="E184" s="78" t="s">
        <v>533</v>
      </c>
      <c r="F184" s="78" t="s">
        <v>338</v>
      </c>
      <c r="G184" s="142"/>
      <c r="H184" s="144" t="s">
        <v>1349</v>
      </c>
      <c r="I184" s="142"/>
      <c r="J184" s="145">
        <v>1883.43613</v>
      </c>
      <c r="K184" s="145">
        <v>0</v>
      </c>
      <c r="L184" s="145">
        <v>0</v>
      </c>
      <c r="M184" s="48"/>
    </row>
    <row r="185" spans="1:13" s="171" customFormat="1" ht="78.75">
      <c r="A185" s="142" t="s">
        <v>54</v>
      </c>
      <c r="B185" s="143" t="s">
        <v>676</v>
      </c>
      <c r="C185" s="80" t="s">
        <v>327</v>
      </c>
      <c r="D185" s="77" t="s">
        <v>1351</v>
      </c>
      <c r="E185" s="78" t="s">
        <v>310</v>
      </c>
      <c r="F185" s="78" t="s">
        <v>1350</v>
      </c>
      <c r="G185" s="144" t="s">
        <v>61</v>
      </c>
      <c r="H185" s="144" t="s">
        <v>1349</v>
      </c>
      <c r="I185" s="142">
        <v>811</v>
      </c>
      <c r="J185" s="145">
        <v>1883.43613</v>
      </c>
      <c r="K185" s="145">
        <v>0</v>
      </c>
      <c r="L185" s="145">
        <v>0</v>
      </c>
      <c r="M185" s="48" t="s">
        <v>316</v>
      </c>
    </row>
    <row r="186" spans="1:13" s="164" customFormat="1" ht="45">
      <c r="A186" s="142" t="s">
        <v>54</v>
      </c>
      <c r="B186" s="143" t="s">
        <v>961</v>
      </c>
      <c r="C186" s="80"/>
      <c r="D186" s="77" t="s">
        <v>549</v>
      </c>
      <c r="E186" s="78" t="s">
        <v>552</v>
      </c>
      <c r="F186" s="78" t="s">
        <v>548</v>
      </c>
      <c r="G186" s="142"/>
      <c r="H186" s="163" t="s">
        <v>940</v>
      </c>
      <c r="I186" s="142"/>
      <c r="J186" s="145">
        <v>390.97140999999999</v>
      </c>
      <c r="K186" s="145">
        <v>0</v>
      </c>
      <c r="L186" s="145">
        <v>0</v>
      </c>
      <c r="M186" s="48"/>
    </row>
    <row r="187" spans="1:13" s="171" customFormat="1" ht="67.5">
      <c r="A187" s="142" t="s">
        <v>54</v>
      </c>
      <c r="B187" s="143" t="s">
        <v>639</v>
      </c>
      <c r="C187" s="80" t="s">
        <v>521</v>
      </c>
      <c r="D187" s="7" t="s">
        <v>1262</v>
      </c>
      <c r="E187" s="6" t="s">
        <v>310</v>
      </c>
      <c r="F187" s="78" t="s">
        <v>539</v>
      </c>
      <c r="G187" s="142" t="s">
        <v>57</v>
      </c>
      <c r="H187" s="163" t="s">
        <v>940</v>
      </c>
      <c r="I187" s="142" t="s">
        <v>3</v>
      </c>
      <c r="J187" s="145">
        <v>390.97140999999999</v>
      </c>
      <c r="K187" s="145">
        <v>0</v>
      </c>
      <c r="L187" s="145">
        <v>0</v>
      </c>
      <c r="M187" s="48" t="s">
        <v>316</v>
      </c>
    </row>
    <row r="188" spans="1:13" s="171" customFormat="1" ht="45">
      <c r="A188" s="142" t="s">
        <v>54</v>
      </c>
      <c r="B188" s="143" t="s">
        <v>962</v>
      </c>
      <c r="C188" s="80"/>
      <c r="D188" s="77" t="s">
        <v>1203</v>
      </c>
      <c r="E188" s="78" t="s">
        <v>445</v>
      </c>
      <c r="F188" s="78" t="s">
        <v>338</v>
      </c>
      <c r="G188" s="142"/>
      <c r="H188" s="163" t="s">
        <v>939</v>
      </c>
      <c r="I188" s="142"/>
      <c r="J188" s="145">
        <v>8622.6603099999993</v>
      </c>
      <c r="K188" s="145">
        <v>0</v>
      </c>
      <c r="L188" s="145">
        <v>0</v>
      </c>
      <c r="M188" s="48"/>
    </row>
    <row r="189" spans="1:13" s="171" customFormat="1" ht="67.5">
      <c r="A189" s="142" t="s">
        <v>54</v>
      </c>
      <c r="B189" s="143" t="s">
        <v>639</v>
      </c>
      <c r="C189" s="80" t="s">
        <v>444</v>
      </c>
      <c r="D189" s="7" t="s">
        <v>1262</v>
      </c>
      <c r="E189" s="6" t="s">
        <v>310</v>
      </c>
      <c r="F189" s="78" t="s">
        <v>539</v>
      </c>
      <c r="G189" s="142" t="s">
        <v>76</v>
      </c>
      <c r="H189" s="163" t="s">
        <v>939</v>
      </c>
      <c r="I189" s="142" t="s">
        <v>3</v>
      </c>
      <c r="J189" s="145">
        <v>8622.6603099999993</v>
      </c>
      <c r="K189" s="145">
        <v>0</v>
      </c>
      <c r="L189" s="145">
        <v>0</v>
      </c>
      <c r="M189" s="48" t="s">
        <v>316</v>
      </c>
    </row>
    <row r="190" spans="1:13" s="164" customFormat="1" ht="22.5">
      <c r="A190" s="142" t="s">
        <v>54</v>
      </c>
      <c r="B190" s="143" t="s">
        <v>1000</v>
      </c>
      <c r="C190" s="169"/>
      <c r="D190" s="169"/>
      <c r="E190" s="169"/>
      <c r="F190" s="169"/>
      <c r="G190" s="142"/>
      <c r="H190" s="163" t="s">
        <v>1062</v>
      </c>
      <c r="I190" s="142"/>
      <c r="J190" s="145">
        <v>34.524000000000001</v>
      </c>
      <c r="K190" s="145">
        <v>41</v>
      </c>
      <c r="L190" s="145">
        <v>41</v>
      </c>
      <c r="M190" s="48"/>
    </row>
    <row r="191" spans="1:13" s="171" customFormat="1" ht="45">
      <c r="A191" s="142" t="s">
        <v>54</v>
      </c>
      <c r="B191" s="143" t="s">
        <v>688</v>
      </c>
      <c r="C191" s="76"/>
      <c r="D191" s="77" t="s">
        <v>1203</v>
      </c>
      <c r="E191" s="78" t="s">
        <v>445</v>
      </c>
      <c r="F191" s="78" t="s">
        <v>338</v>
      </c>
      <c r="G191" s="142"/>
      <c r="H191" s="163" t="s">
        <v>78</v>
      </c>
      <c r="I191" s="142"/>
      <c r="J191" s="145">
        <v>34.524000000000001</v>
      </c>
      <c r="K191" s="145">
        <v>41</v>
      </c>
      <c r="L191" s="145">
        <v>41</v>
      </c>
      <c r="M191" s="48"/>
    </row>
    <row r="192" spans="1:13" s="171" customFormat="1" ht="90">
      <c r="A192" s="142" t="s">
        <v>54</v>
      </c>
      <c r="B192" s="143" t="s">
        <v>639</v>
      </c>
      <c r="C192" s="76" t="s">
        <v>536</v>
      </c>
      <c r="D192" s="77" t="s">
        <v>1211</v>
      </c>
      <c r="E192" s="78" t="s">
        <v>310</v>
      </c>
      <c r="F192" s="78" t="s">
        <v>500</v>
      </c>
      <c r="G192" s="142" t="s">
        <v>79</v>
      </c>
      <c r="H192" s="163" t="s">
        <v>78</v>
      </c>
      <c r="I192" s="142" t="s">
        <v>3</v>
      </c>
      <c r="J192" s="145">
        <v>34.524000000000001</v>
      </c>
      <c r="K192" s="145">
        <v>41</v>
      </c>
      <c r="L192" s="145">
        <v>41</v>
      </c>
      <c r="M192" s="48" t="s">
        <v>316</v>
      </c>
    </row>
    <row r="193" spans="1:13" s="164" customFormat="1" ht="45">
      <c r="A193" s="142" t="s">
        <v>54</v>
      </c>
      <c r="B193" s="143" t="s">
        <v>1001</v>
      </c>
      <c r="C193" s="169"/>
      <c r="D193" s="169"/>
      <c r="E193" s="169"/>
      <c r="F193" s="169"/>
      <c r="G193" s="142"/>
      <c r="H193" s="163" t="s">
        <v>1145</v>
      </c>
      <c r="I193" s="142"/>
      <c r="J193" s="145">
        <v>645</v>
      </c>
      <c r="K193" s="145">
        <v>0</v>
      </c>
      <c r="L193" s="145">
        <v>0</v>
      </c>
      <c r="M193" s="48"/>
    </row>
    <row r="194" spans="1:13" s="171" customFormat="1" ht="90">
      <c r="A194" s="142" t="s">
        <v>54</v>
      </c>
      <c r="B194" s="143" t="s">
        <v>689</v>
      </c>
      <c r="C194" s="76"/>
      <c r="D194" s="77" t="s">
        <v>1203</v>
      </c>
      <c r="E194" s="78" t="s">
        <v>533</v>
      </c>
      <c r="F194" s="78" t="s">
        <v>338</v>
      </c>
      <c r="G194" s="142"/>
      <c r="H194" s="163" t="s">
        <v>1142</v>
      </c>
      <c r="I194" s="142"/>
      <c r="J194" s="145">
        <v>645</v>
      </c>
      <c r="K194" s="145">
        <v>0</v>
      </c>
      <c r="L194" s="145">
        <v>0</v>
      </c>
      <c r="M194" s="48"/>
    </row>
    <row r="195" spans="1:13" s="171" customFormat="1" ht="67.5">
      <c r="A195" s="142" t="s">
        <v>54</v>
      </c>
      <c r="B195" s="143" t="s">
        <v>690</v>
      </c>
      <c r="C195" s="76" t="s">
        <v>532</v>
      </c>
      <c r="D195" s="77" t="s">
        <v>1257</v>
      </c>
      <c r="E195" s="78" t="s">
        <v>310</v>
      </c>
      <c r="F195" s="78" t="s">
        <v>901</v>
      </c>
      <c r="G195" s="142" t="s">
        <v>61</v>
      </c>
      <c r="H195" s="163" t="s">
        <v>1142</v>
      </c>
      <c r="I195" s="142" t="s">
        <v>81</v>
      </c>
      <c r="J195" s="145">
        <v>645</v>
      </c>
      <c r="K195" s="145">
        <v>0</v>
      </c>
      <c r="L195" s="145">
        <v>0</v>
      </c>
      <c r="M195" s="48" t="s">
        <v>316</v>
      </c>
    </row>
    <row r="196" spans="1:13" s="164" customFormat="1" ht="45">
      <c r="A196" s="142" t="s">
        <v>54</v>
      </c>
      <c r="B196" s="143" t="s">
        <v>1001</v>
      </c>
      <c r="C196" s="169"/>
      <c r="D196" s="169"/>
      <c r="E196" s="169"/>
      <c r="F196" s="169"/>
      <c r="G196" s="142"/>
      <c r="H196" s="163" t="s">
        <v>1063</v>
      </c>
      <c r="I196" s="142"/>
      <c r="J196" s="145">
        <v>215309.04</v>
      </c>
      <c r="K196" s="145">
        <v>0</v>
      </c>
      <c r="L196" s="145">
        <v>0</v>
      </c>
      <c r="M196" s="48"/>
    </row>
    <row r="197" spans="1:13" s="171" customFormat="1" ht="90">
      <c r="A197" s="142" t="s">
        <v>54</v>
      </c>
      <c r="B197" s="143" t="s">
        <v>689</v>
      </c>
      <c r="C197" s="76"/>
      <c r="D197" s="77" t="s">
        <v>1203</v>
      </c>
      <c r="E197" s="78" t="s">
        <v>533</v>
      </c>
      <c r="F197" s="78" t="s">
        <v>338</v>
      </c>
      <c r="G197" s="142"/>
      <c r="H197" s="163" t="s">
        <v>80</v>
      </c>
      <c r="I197" s="142"/>
      <c r="J197" s="145">
        <v>162818.0373</v>
      </c>
      <c r="K197" s="145">
        <v>0</v>
      </c>
      <c r="L197" s="145">
        <v>0</v>
      </c>
      <c r="M197" s="48"/>
    </row>
    <row r="198" spans="1:13" s="171" customFormat="1" ht="67.5">
      <c r="A198" s="142" t="s">
        <v>54</v>
      </c>
      <c r="B198" s="143" t="s">
        <v>690</v>
      </c>
      <c r="C198" s="76" t="s">
        <v>532</v>
      </c>
      <c r="D198" s="77" t="s">
        <v>1257</v>
      </c>
      <c r="E198" s="78" t="s">
        <v>310</v>
      </c>
      <c r="F198" s="78" t="s">
        <v>901</v>
      </c>
      <c r="G198" s="142" t="s">
        <v>61</v>
      </c>
      <c r="H198" s="163" t="s">
        <v>80</v>
      </c>
      <c r="I198" s="142" t="s">
        <v>81</v>
      </c>
      <c r="J198" s="145">
        <v>162818.0373</v>
      </c>
      <c r="K198" s="145">
        <v>0</v>
      </c>
      <c r="L198" s="145">
        <v>0</v>
      </c>
      <c r="M198" s="48" t="s">
        <v>316</v>
      </c>
    </row>
    <row r="199" spans="1:13" s="171" customFormat="1" ht="90">
      <c r="A199" s="142" t="s">
        <v>54</v>
      </c>
      <c r="B199" s="143" t="s">
        <v>689</v>
      </c>
      <c r="C199" s="76"/>
      <c r="D199" s="77" t="s">
        <v>1203</v>
      </c>
      <c r="E199" s="78" t="s">
        <v>533</v>
      </c>
      <c r="F199" s="78" t="s">
        <v>338</v>
      </c>
      <c r="G199" s="142"/>
      <c r="H199" s="163" t="s">
        <v>937</v>
      </c>
      <c r="I199" s="142"/>
      <c r="J199" s="145">
        <v>52491.002699999997</v>
      </c>
      <c r="K199" s="145">
        <v>0</v>
      </c>
      <c r="L199" s="145">
        <v>0</v>
      </c>
      <c r="M199" s="48"/>
    </row>
    <row r="200" spans="1:13" s="171" customFormat="1" ht="67.5">
      <c r="A200" s="142" t="s">
        <v>54</v>
      </c>
      <c r="B200" s="143" t="s">
        <v>690</v>
      </c>
      <c r="C200" s="76" t="s">
        <v>532</v>
      </c>
      <c r="D200" s="77" t="s">
        <v>1257</v>
      </c>
      <c r="E200" s="78" t="s">
        <v>310</v>
      </c>
      <c r="F200" s="78" t="s">
        <v>901</v>
      </c>
      <c r="G200" s="142" t="s">
        <v>61</v>
      </c>
      <c r="H200" s="163" t="s">
        <v>937</v>
      </c>
      <c r="I200" s="142" t="s">
        <v>81</v>
      </c>
      <c r="J200" s="145">
        <v>2503.8027000000002</v>
      </c>
      <c r="K200" s="145">
        <v>0</v>
      </c>
      <c r="L200" s="145">
        <v>0</v>
      </c>
      <c r="M200" s="48" t="s">
        <v>316</v>
      </c>
    </row>
    <row r="201" spans="1:13" s="171" customFormat="1" ht="67.5">
      <c r="A201" s="142" t="s">
        <v>54</v>
      </c>
      <c r="B201" s="143" t="s">
        <v>690</v>
      </c>
      <c r="C201" s="76" t="s">
        <v>532</v>
      </c>
      <c r="D201" s="77" t="s">
        <v>1257</v>
      </c>
      <c r="E201" s="78" t="s">
        <v>310</v>
      </c>
      <c r="F201" s="78" t="s">
        <v>901</v>
      </c>
      <c r="G201" s="142" t="s">
        <v>61</v>
      </c>
      <c r="H201" s="163" t="s">
        <v>937</v>
      </c>
      <c r="I201" s="142" t="s">
        <v>81</v>
      </c>
      <c r="J201" s="145">
        <v>49987.199999999997</v>
      </c>
      <c r="K201" s="145">
        <v>0</v>
      </c>
      <c r="L201" s="145">
        <v>0</v>
      </c>
      <c r="M201" s="48" t="s">
        <v>316</v>
      </c>
    </row>
    <row r="202" spans="1:13" s="164" customFormat="1" ht="33.75">
      <c r="A202" s="142" t="s">
        <v>54</v>
      </c>
      <c r="B202" s="143" t="s">
        <v>1002</v>
      </c>
      <c r="C202" s="169"/>
      <c r="D202" s="169"/>
      <c r="E202" s="169"/>
      <c r="F202" s="169"/>
      <c r="G202" s="142"/>
      <c r="H202" s="163" t="s">
        <v>1064</v>
      </c>
      <c r="I202" s="142"/>
      <c r="J202" s="145">
        <v>1339.34771</v>
      </c>
      <c r="K202" s="145">
        <v>1277.4739999999999</v>
      </c>
      <c r="L202" s="145">
        <v>1293.172</v>
      </c>
      <c r="M202" s="48"/>
    </row>
    <row r="203" spans="1:13" s="171" customFormat="1" ht="45">
      <c r="A203" s="142" t="s">
        <v>54</v>
      </c>
      <c r="B203" s="143" t="s">
        <v>691</v>
      </c>
      <c r="C203" s="76"/>
      <c r="D203" s="77" t="s">
        <v>1203</v>
      </c>
      <c r="E203" s="78" t="s">
        <v>533</v>
      </c>
      <c r="F203" s="78" t="s">
        <v>338</v>
      </c>
      <c r="G203" s="142"/>
      <c r="H203" s="163" t="s">
        <v>82</v>
      </c>
      <c r="I203" s="142"/>
      <c r="J203" s="145">
        <v>15</v>
      </c>
      <c r="K203" s="145">
        <v>15</v>
      </c>
      <c r="L203" s="145">
        <v>15</v>
      </c>
      <c r="M203" s="48"/>
    </row>
    <row r="204" spans="1:13" s="171" customFormat="1" ht="67.5">
      <c r="A204" s="142" t="s">
        <v>54</v>
      </c>
      <c r="B204" s="143" t="s">
        <v>639</v>
      </c>
      <c r="C204" s="76" t="s">
        <v>532</v>
      </c>
      <c r="D204" s="77" t="s">
        <v>1243</v>
      </c>
      <c r="E204" s="78" t="s">
        <v>310</v>
      </c>
      <c r="F204" s="78" t="s">
        <v>418</v>
      </c>
      <c r="G204" s="142" t="s">
        <v>61</v>
      </c>
      <c r="H204" s="163" t="s">
        <v>82</v>
      </c>
      <c r="I204" s="142" t="s">
        <v>3</v>
      </c>
      <c r="J204" s="145">
        <v>15</v>
      </c>
      <c r="K204" s="145">
        <v>15</v>
      </c>
      <c r="L204" s="145">
        <v>15</v>
      </c>
      <c r="M204" s="48" t="s">
        <v>316</v>
      </c>
    </row>
    <row r="205" spans="1:13" s="171" customFormat="1" ht="45">
      <c r="A205" s="142" t="s">
        <v>54</v>
      </c>
      <c r="B205" s="143" t="s">
        <v>692</v>
      </c>
      <c r="C205" s="76"/>
      <c r="D205" s="77" t="s">
        <v>1203</v>
      </c>
      <c r="E205" s="78" t="s">
        <v>533</v>
      </c>
      <c r="F205" s="78" t="s">
        <v>338</v>
      </c>
      <c r="G205" s="142"/>
      <c r="H205" s="163" t="s">
        <v>83</v>
      </c>
      <c r="I205" s="142"/>
      <c r="J205" s="145">
        <v>394.86399999999998</v>
      </c>
      <c r="K205" s="145">
        <v>500</v>
      </c>
      <c r="L205" s="145">
        <v>500</v>
      </c>
      <c r="M205" s="48"/>
    </row>
    <row r="206" spans="1:13" s="171" customFormat="1" ht="67.5">
      <c r="A206" s="142" t="s">
        <v>54</v>
      </c>
      <c r="B206" s="143" t="s">
        <v>639</v>
      </c>
      <c r="C206" s="76" t="s">
        <v>532</v>
      </c>
      <c r="D206" s="77" t="s">
        <v>1243</v>
      </c>
      <c r="E206" s="78" t="s">
        <v>310</v>
      </c>
      <c r="F206" s="78" t="s">
        <v>418</v>
      </c>
      <c r="G206" s="142" t="s">
        <v>61</v>
      </c>
      <c r="H206" s="163" t="s">
        <v>83</v>
      </c>
      <c r="I206" s="142" t="s">
        <v>3</v>
      </c>
      <c r="J206" s="145">
        <v>394.86399999999998</v>
      </c>
      <c r="K206" s="145">
        <v>500</v>
      </c>
      <c r="L206" s="145">
        <v>500</v>
      </c>
      <c r="M206" s="48" t="s">
        <v>316</v>
      </c>
    </row>
    <row r="207" spans="1:13" s="171" customFormat="1" ht="45">
      <c r="A207" s="142" t="s">
        <v>54</v>
      </c>
      <c r="B207" s="143" t="s">
        <v>693</v>
      </c>
      <c r="C207" s="76"/>
      <c r="D207" s="77" t="s">
        <v>1203</v>
      </c>
      <c r="E207" s="78" t="s">
        <v>533</v>
      </c>
      <c r="F207" s="78" t="s">
        <v>338</v>
      </c>
      <c r="G207" s="142"/>
      <c r="H207" s="163" t="s">
        <v>84</v>
      </c>
      <c r="I207" s="142"/>
      <c r="J207" s="145">
        <v>250</v>
      </c>
      <c r="K207" s="145">
        <v>370</v>
      </c>
      <c r="L207" s="145">
        <v>370</v>
      </c>
      <c r="M207" s="48"/>
    </row>
    <row r="208" spans="1:13" s="171" customFormat="1" ht="67.5">
      <c r="A208" s="142" t="s">
        <v>54</v>
      </c>
      <c r="B208" s="143" t="s">
        <v>639</v>
      </c>
      <c r="C208" s="76" t="s">
        <v>532</v>
      </c>
      <c r="D208" s="77" t="s">
        <v>1243</v>
      </c>
      <c r="E208" s="78" t="s">
        <v>310</v>
      </c>
      <c r="F208" s="78" t="s">
        <v>418</v>
      </c>
      <c r="G208" s="142" t="s">
        <v>61</v>
      </c>
      <c r="H208" s="163" t="s">
        <v>84</v>
      </c>
      <c r="I208" s="142" t="s">
        <v>3</v>
      </c>
      <c r="J208" s="145">
        <v>250</v>
      </c>
      <c r="K208" s="145">
        <v>370</v>
      </c>
      <c r="L208" s="145">
        <v>370</v>
      </c>
      <c r="M208" s="48" t="s">
        <v>316</v>
      </c>
    </row>
    <row r="209" spans="1:13" s="171" customFormat="1" ht="45">
      <c r="A209" s="142" t="s">
        <v>54</v>
      </c>
      <c r="B209" s="143" t="s">
        <v>694</v>
      </c>
      <c r="C209" s="76"/>
      <c r="D209" s="77" t="s">
        <v>1203</v>
      </c>
      <c r="E209" s="78" t="s">
        <v>533</v>
      </c>
      <c r="F209" s="78" t="s">
        <v>338</v>
      </c>
      <c r="G209" s="142"/>
      <c r="H209" s="163" t="s">
        <v>85</v>
      </c>
      <c r="I209" s="142"/>
      <c r="J209" s="145">
        <v>70.841589999999997</v>
      </c>
      <c r="K209" s="145">
        <v>81.680000000000007</v>
      </c>
      <c r="L209" s="145">
        <v>84.947000000000003</v>
      </c>
      <c r="M209" s="48"/>
    </row>
    <row r="210" spans="1:13" s="171" customFormat="1" ht="67.5">
      <c r="A210" s="142" t="s">
        <v>54</v>
      </c>
      <c r="B210" s="143" t="s">
        <v>639</v>
      </c>
      <c r="C210" s="76" t="s">
        <v>532</v>
      </c>
      <c r="D210" s="77" t="s">
        <v>1243</v>
      </c>
      <c r="E210" s="78" t="s">
        <v>310</v>
      </c>
      <c r="F210" s="78" t="s">
        <v>418</v>
      </c>
      <c r="G210" s="142" t="s">
        <v>61</v>
      </c>
      <c r="H210" s="163" t="s">
        <v>85</v>
      </c>
      <c r="I210" s="142" t="s">
        <v>3</v>
      </c>
      <c r="J210" s="145">
        <v>70.841589999999997</v>
      </c>
      <c r="K210" s="145">
        <v>81.680000000000007</v>
      </c>
      <c r="L210" s="145">
        <v>84.947000000000003</v>
      </c>
      <c r="M210" s="48" t="s">
        <v>316</v>
      </c>
    </row>
    <row r="211" spans="1:13" s="171" customFormat="1" ht="45">
      <c r="A211" s="142" t="s">
        <v>54</v>
      </c>
      <c r="B211" s="143" t="s">
        <v>695</v>
      </c>
      <c r="C211" s="76"/>
      <c r="D211" s="77" t="s">
        <v>1203</v>
      </c>
      <c r="E211" s="78" t="s">
        <v>533</v>
      </c>
      <c r="F211" s="78" t="s">
        <v>338</v>
      </c>
      <c r="G211" s="142"/>
      <c r="H211" s="163" t="s">
        <v>86</v>
      </c>
      <c r="I211" s="142"/>
      <c r="J211" s="145">
        <v>608.64211999999998</v>
      </c>
      <c r="K211" s="145">
        <v>310.79399999999998</v>
      </c>
      <c r="L211" s="145">
        <v>323.22500000000002</v>
      </c>
      <c r="M211" s="48"/>
    </row>
    <row r="212" spans="1:13" s="171" customFormat="1" ht="67.5">
      <c r="A212" s="142" t="s">
        <v>54</v>
      </c>
      <c r="B212" s="143" t="s">
        <v>665</v>
      </c>
      <c r="C212" s="76" t="s">
        <v>532</v>
      </c>
      <c r="D212" s="77" t="s">
        <v>1243</v>
      </c>
      <c r="E212" s="78" t="s">
        <v>310</v>
      </c>
      <c r="F212" s="78" t="s">
        <v>418</v>
      </c>
      <c r="G212" s="142" t="s">
        <v>61</v>
      </c>
      <c r="H212" s="163" t="s">
        <v>86</v>
      </c>
      <c r="I212" s="142" t="s">
        <v>45</v>
      </c>
      <c r="J212" s="145">
        <v>608.64211999999998</v>
      </c>
      <c r="K212" s="145">
        <v>310.79399999999998</v>
      </c>
      <c r="L212" s="145">
        <v>323.22500000000002</v>
      </c>
      <c r="M212" s="48" t="s">
        <v>316</v>
      </c>
    </row>
    <row r="213" spans="1:13" s="164" customFormat="1" ht="33.75">
      <c r="A213" s="142" t="s">
        <v>54</v>
      </c>
      <c r="B213" s="143" t="s">
        <v>1003</v>
      </c>
      <c r="C213" s="169"/>
      <c r="D213" s="169"/>
      <c r="E213" s="169"/>
      <c r="F213" s="169"/>
      <c r="G213" s="142"/>
      <c r="H213" s="163" t="s">
        <v>1065</v>
      </c>
      <c r="I213" s="142"/>
      <c r="J213" s="145">
        <v>7130.1582900000003</v>
      </c>
      <c r="K213" s="145">
        <v>3969.38</v>
      </c>
      <c r="L213" s="145">
        <v>5369.0829999999996</v>
      </c>
      <c r="M213" s="48"/>
    </row>
    <row r="214" spans="1:13" s="171" customFormat="1" ht="78.75">
      <c r="A214" s="142" t="s">
        <v>54</v>
      </c>
      <c r="B214" s="143" t="s">
        <v>696</v>
      </c>
      <c r="C214" s="80"/>
      <c r="D214" s="77" t="s">
        <v>1203</v>
      </c>
      <c r="E214" s="78" t="s">
        <v>529</v>
      </c>
      <c r="F214" s="78" t="s">
        <v>338</v>
      </c>
      <c r="G214" s="142"/>
      <c r="H214" s="163" t="s">
        <v>87</v>
      </c>
      <c r="I214" s="142"/>
      <c r="J214" s="145">
        <v>5726.6549999999997</v>
      </c>
      <c r="K214" s="145">
        <v>2346.0544</v>
      </c>
      <c r="L214" s="145">
        <v>3971.683</v>
      </c>
      <c r="M214" s="48"/>
    </row>
    <row r="215" spans="1:13" s="171" customFormat="1" ht="78.75">
      <c r="A215" s="142" t="s">
        <v>54</v>
      </c>
      <c r="B215" s="143" t="s">
        <v>697</v>
      </c>
      <c r="C215" s="80" t="s">
        <v>528</v>
      </c>
      <c r="D215" s="77" t="s">
        <v>1177</v>
      </c>
      <c r="E215" s="78" t="s">
        <v>310</v>
      </c>
      <c r="F215" s="78" t="s">
        <v>526</v>
      </c>
      <c r="G215" s="142" t="s">
        <v>28</v>
      </c>
      <c r="H215" s="163" t="s">
        <v>87</v>
      </c>
      <c r="I215" s="142" t="s">
        <v>88</v>
      </c>
      <c r="J215" s="145">
        <v>5726.6549999999997</v>
      </c>
      <c r="K215" s="145">
        <v>2346.0544</v>
      </c>
      <c r="L215" s="145">
        <v>3971.683</v>
      </c>
      <c r="M215" s="48" t="s">
        <v>316</v>
      </c>
    </row>
    <row r="216" spans="1:13" s="171" customFormat="1" ht="45">
      <c r="A216" s="142" t="s">
        <v>54</v>
      </c>
      <c r="B216" s="143" t="s">
        <v>698</v>
      </c>
      <c r="C216" s="80"/>
      <c r="D216" s="77" t="s">
        <v>1203</v>
      </c>
      <c r="E216" s="78" t="s">
        <v>529</v>
      </c>
      <c r="F216" s="78" t="s">
        <v>338</v>
      </c>
      <c r="G216" s="142"/>
      <c r="H216" s="163" t="s">
        <v>89</v>
      </c>
      <c r="I216" s="142"/>
      <c r="J216" s="145">
        <v>1199.86329</v>
      </c>
      <c r="K216" s="145">
        <v>1425.9256</v>
      </c>
      <c r="L216" s="145">
        <v>1200</v>
      </c>
      <c r="M216" s="48"/>
    </row>
    <row r="217" spans="1:13" s="171" customFormat="1" ht="101.25">
      <c r="A217" s="142" t="s">
        <v>54</v>
      </c>
      <c r="B217" s="143" t="s">
        <v>639</v>
      </c>
      <c r="C217" s="80" t="s">
        <v>528</v>
      </c>
      <c r="D217" s="77" t="s">
        <v>1213</v>
      </c>
      <c r="E217" s="78" t="s">
        <v>310</v>
      </c>
      <c r="F217" s="78" t="s">
        <v>1212</v>
      </c>
      <c r="G217" s="142" t="s">
        <v>90</v>
      </c>
      <c r="H217" s="163" t="s">
        <v>89</v>
      </c>
      <c r="I217" s="142" t="s">
        <v>3</v>
      </c>
      <c r="J217" s="145">
        <v>1199.86329</v>
      </c>
      <c r="K217" s="145">
        <v>1425.9256</v>
      </c>
      <c r="L217" s="145">
        <v>1200</v>
      </c>
      <c r="M217" s="48" t="s">
        <v>316</v>
      </c>
    </row>
    <row r="218" spans="1:13" s="171" customFormat="1" ht="45">
      <c r="A218" s="142" t="s">
        <v>54</v>
      </c>
      <c r="B218" s="143" t="s">
        <v>1353</v>
      </c>
      <c r="C218" s="210"/>
      <c r="D218" s="77" t="s">
        <v>1203</v>
      </c>
      <c r="E218" s="78" t="s">
        <v>529</v>
      </c>
      <c r="F218" s="78" t="s">
        <v>338</v>
      </c>
      <c r="G218" s="176"/>
      <c r="H218" s="163">
        <v>1240120590</v>
      </c>
      <c r="I218" s="176"/>
      <c r="J218" s="145">
        <v>6.24</v>
      </c>
      <c r="K218" s="145">
        <v>0</v>
      </c>
      <c r="L218" s="145">
        <v>0</v>
      </c>
      <c r="M218" s="183"/>
    </row>
    <row r="219" spans="1:13" s="171" customFormat="1" ht="101.25">
      <c r="A219" s="142" t="s">
        <v>54</v>
      </c>
      <c r="B219" s="143" t="s">
        <v>639</v>
      </c>
      <c r="C219" s="80" t="s">
        <v>528</v>
      </c>
      <c r="D219" s="77" t="s">
        <v>1363</v>
      </c>
      <c r="E219" s="78" t="s">
        <v>310</v>
      </c>
      <c r="F219" s="78" t="s">
        <v>1364</v>
      </c>
      <c r="G219" s="142" t="s">
        <v>90</v>
      </c>
      <c r="H219" s="163">
        <v>1240120590</v>
      </c>
      <c r="I219" s="142">
        <v>244</v>
      </c>
      <c r="J219" s="145">
        <v>6.24</v>
      </c>
      <c r="K219" s="145">
        <v>0</v>
      </c>
      <c r="L219" s="145">
        <v>0</v>
      </c>
      <c r="M219" s="48" t="s">
        <v>316</v>
      </c>
    </row>
    <row r="220" spans="1:13" s="171" customFormat="1" ht="56.25">
      <c r="A220" s="142" t="s">
        <v>54</v>
      </c>
      <c r="B220" s="143" t="s">
        <v>699</v>
      </c>
      <c r="C220" s="80"/>
      <c r="D220" s="77" t="s">
        <v>1203</v>
      </c>
      <c r="E220" s="78" t="s">
        <v>529</v>
      </c>
      <c r="F220" s="78" t="s">
        <v>338</v>
      </c>
      <c r="G220" s="142"/>
      <c r="H220" s="163" t="s">
        <v>91</v>
      </c>
      <c r="I220" s="142"/>
      <c r="J220" s="145">
        <v>187.5</v>
      </c>
      <c r="K220" s="145">
        <v>187.5</v>
      </c>
      <c r="L220" s="145">
        <v>187.5</v>
      </c>
      <c r="M220" s="48"/>
    </row>
    <row r="221" spans="1:13" s="171" customFormat="1" ht="78.75">
      <c r="A221" s="142" t="s">
        <v>54</v>
      </c>
      <c r="B221" s="143" t="s">
        <v>697</v>
      </c>
      <c r="C221" s="80" t="s">
        <v>528</v>
      </c>
      <c r="D221" s="77" t="s">
        <v>1177</v>
      </c>
      <c r="E221" s="78" t="s">
        <v>310</v>
      </c>
      <c r="F221" s="78" t="s">
        <v>526</v>
      </c>
      <c r="G221" s="142" t="s">
        <v>28</v>
      </c>
      <c r="H221" s="163" t="s">
        <v>91</v>
      </c>
      <c r="I221" s="142" t="s">
        <v>88</v>
      </c>
      <c r="J221" s="145">
        <v>187.5</v>
      </c>
      <c r="K221" s="145">
        <v>187.5</v>
      </c>
      <c r="L221" s="145">
        <v>187.5</v>
      </c>
      <c r="M221" s="48" t="s">
        <v>316</v>
      </c>
    </row>
    <row r="222" spans="1:13" s="171" customFormat="1" ht="56.25">
      <c r="A222" s="142" t="s">
        <v>54</v>
      </c>
      <c r="B222" s="143" t="s">
        <v>699</v>
      </c>
      <c r="C222" s="80"/>
      <c r="D222" s="77" t="s">
        <v>1203</v>
      </c>
      <c r="E222" s="78" t="s">
        <v>529</v>
      </c>
      <c r="F222" s="78" t="s">
        <v>338</v>
      </c>
      <c r="G222" s="142"/>
      <c r="H222" s="163" t="s">
        <v>92</v>
      </c>
      <c r="I222" s="142"/>
      <c r="J222" s="145">
        <v>9.9</v>
      </c>
      <c r="K222" s="145">
        <v>9.9</v>
      </c>
      <c r="L222" s="145">
        <v>9.9</v>
      </c>
      <c r="M222" s="48"/>
    </row>
    <row r="223" spans="1:13" s="171" customFormat="1" ht="78.75">
      <c r="A223" s="142" t="s">
        <v>54</v>
      </c>
      <c r="B223" s="143" t="s">
        <v>697</v>
      </c>
      <c r="C223" s="80" t="s">
        <v>528</v>
      </c>
      <c r="D223" s="77" t="s">
        <v>1177</v>
      </c>
      <c r="E223" s="78" t="s">
        <v>310</v>
      </c>
      <c r="F223" s="78" t="s">
        <v>526</v>
      </c>
      <c r="G223" s="142" t="s">
        <v>28</v>
      </c>
      <c r="H223" s="163" t="s">
        <v>92</v>
      </c>
      <c r="I223" s="142" t="s">
        <v>88</v>
      </c>
      <c r="J223" s="145">
        <v>9.9</v>
      </c>
      <c r="K223" s="145">
        <v>9.9</v>
      </c>
      <c r="L223" s="145">
        <v>9.9</v>
      </c>
      <c r="M223" s="48" t="s">
        <v>316</v>
      </c>
    </row>
    <row r="224" spans="1:13" s="164" customFormat="1" ht="45">
      <c r="A224" s="142" t="s">
        <v>54</v>
      </c>
      <c r="B224" s="143" t="s">
        <v>1004</v>
      </c>
      <c r="C224" s="169"/>
      <c r="D224" s="169"/>
      <c r="E224" s="169"/>
      <c r="F224" s="169"/>
      <c r="G224" s="142"/>
      <c r="H224" s="163" t="s">
        <v>1066</v>
      </c>
      <c r="I224" s="142"/>
      <c r="J224" s="145">
        <v>223.84010000000001</v>
      </c>
      <c r="K224" s="145">
        <v>77</v>
      </c>
      <c r="L224" s="145">
        <v>77</v>
      </c>
      <c r="M224" s="48"/>
    </row>
    <row r="225" spans="1:13" s="171" customFormat="1" ht="56.25">
      <c r="A225" s="142" t="s">
        <v>54</v>
      </c>
      <c r="B225" s="143" t="s">
        <v>700</v>
      </c>
      <c r="C225" s="80"/>
      <c r="D225" s="77" t="s">
        <v>1202</v>
      </c>
      <c r="E225" s="78" t="s">
        <v>523</v>
      </c>
      <c r="F225" s="78" t="s">
        <v>522</v>
      </c>
      <c r="G225" s="142"/>
      <c r="H225" s="163" t="s">
        <v>93</v>
      </c>
      <c r="I225" s="142"/>
      <c r="J225" s="145">
        <v>223.84010000000001</v>
      </c>
      <c r="K225" s="145">
        <v>77</v>
      </c>
      <c r="L225" s="145">
        <v>77</v>
      </c>
      <c r="M225" s="48"/>
    </row>
    <row r="226" spans="1:13" s="171" customFormat="1" ht="67.5">
      <c r="A226" s="142" t="s">
        <v>54</v>
      </c>
      <c r="B226" s="143" t="s">
        <v>639</v>
      </c>
      <c r="C226" s="80" t="s">
        <v>521</v>
      </c>
      <c r="D226" s="77" t="s">
        <v>1259</v>
      </c>
      <c r="E226" s="78" t="s">
        <v>310</v>
      </c>
      <c r="F226" s="78" t="s">
        <v>539</v>
      </c>
      <c r="G226" s="142" t="s">
        <v>28</v>
      </c>
      <c r="H226" s="163" t="s">
        <v>93</v>
      </c>
      <c r="I226" s="142" t="s">
        <v>3</v>
      </c>
      <c r="J226" s="145">
        <v>223.84010000000001</v>
      </c>
      <c r="K226" s="145">
        <v>77</v>
      </c>
      <c r="L226" s="145">
        <v>77</v>
      </c>
      <c r="M226" s="48" t="s">
        <v>316</v>
      </c>
    </row>
    <row r="227" spans="1:13" s="164" customFormat="1" ht="123.75">
      <c r="A227" s="142" t="s">
        <v>54</v>
      </c>
      <c r="B227" s="143" t="s">
        <v>1005</v>
      </c>
      <c r="C227" s="169"/>
      <c r="D227" s="169"/>
      <c r="E227" s="169"/>
      <c r="F227" s="169"/>
      <c r="G227" s="142"/>
      <c r="H227" s="163" t="s">
        <v>1067</v>
      </c>
      <c r="I227" s="142"/>
      <c r="J227" s="145">
        <v>1657.1913300000001</v>
      </c>
      <c r="K227" s="145">
        <v>0</v>
      </c>
      <c r="L227" s="145">
        <v>0</v>
      </c>
      <c r="M227" s="48"/>
    </row>
    <row r="228" spans="1:13" s="171" customFormat="1" ht="45">
      <c r="A228" s="142" t="s">
        <v>54</v>
      </c>
      <c r="B228" s="143" t="s">
        <v>780</v>
      </c>
      <c r="C228" s="3"/>
      <c r="D228" s="77" t="s">
        <v>1203</v>
      </c>
      <c r="E228" s="78" t="s">
        <v>373</v>
      </c>
      <c r="F228" s="78" t="s">
        <v>338</v>
      </c>
      <c r="G228" s="142"/>
      <c r="H228" s="163" t="s">
        <v>194</v>
      </c>
      <c r="I228" s="142"/>
      <c r="J228" s="145">
        <v>453.2</v>
      </c>
      <c r="K228" s="145">
        <v>0</v>
      </c>
      <c r="L228" s="145">
        <v>0</v>
      </c>
      <c r="M228" s="48"/>
    </row>
    <row r="229" spans="1:13" s="171" customFormat="1" ht="78.75">
      <c r="A229" s="142" t="s">
        <v>54</v>
      </c>
      <c r="B229" s="143" t="s">
        <v>639</v>
      </c>
      <c r="C229" s="3" t="s">
        <v>393</v>
      </c>
      <c r="D229" s="81" t="s">
        <v>1214</v>
      </c>
      <c r="E229" s="78" t="s">
        <v>310</v>
      </c>
      <c r="F229" s="78" t="s">
        <v>379</v>
      </c>
      <c r="G229" s="142" t="s">
        <v>193</v>
      </c>
      <c r="H229" s="163" t="s">
        <v>194</v>
      </c>
      <c r="I229" s="142" t="s">
        <v>3</v>
      </c>
      <c r="J229" s="145">
        <v>453.2</v>
      </c>
      <c r="K229" s="145">
        <v>0</v>
      </c>
      <c r="L229" s="145">
        <v>0</v>
      </c>
      <c r="M229" s="48" t="s">
        <v>316</v>
      </c>
    </row>
    <row r="230" spans="1:13" s="171" customFormat="1" ht="45">
      <c r="A230" s="142" t="s">
        <v>54</v>
      </c>
      <c r="B230" s="143" t="s">
        <v>781</v>
      </c>
      <c r="C230" s="80"/>
      <c r="D230" s="77" t="s">
        <v>1203</v>
      </c>
      <c r="E230" s="78" t="s">
        <v>373</v>
      </c>
      <c r="F230" s="78" t="s">
        <v>338</v>
      </c>
      <c r="G230" s="142"/>
      <c r="H230" s="163" t="s">
        <v>197</v>
      </c>
      <c r="I230" s="142"/>
      <c r="J230" s="145">
        <v>988.57345999999995</v>
      </c>
      <c r="K230" s="145">
        <v>0</v>
      </c>
      <c r="L230" s="145">
        <v>0</v>
      </c>
      <c r="M230" s="48"/>
    </row>
    <row r="231" spans="1:13" s="171" customFormat="1" ht="78.75">
      <c r="A231" s="142" t="s">
        <v>54</v>
      </c>
      <c r="B231" s="143" t="s">
        <v>639</v>
      </c>
      <c r="C231" s="80" t="s">
        <v>372</v>
      </c>
      <c r="D231" s="81" t="s">
        <v>1214</v>
      </c>
      <c r="E231" s="78" t="s">
        <v>310</v>
      </c>
      <c r="F231" s="78" t="s">
        <v>379</v>
      </c>
      <c r="G231" s="142" t="s">
        <v>198</v>
      </c>
      <c r="H231" s="163" t="s">
        <v>197</v>
      </c>
      <c r="I231" s="142" t="s">
        <v>3</v>
      </c>
      <c r="J231" s="145">
        <v>988.57345999999995</v>
      </c>
      <c r="K231" s="145">
        <v>0</v>
      </c>
      <c r="L231" s="145">
        <v>0</v>
      </c>
      <c r="M231" s="48" t="s">
        <v>316</v>
      </c>
    </row>
    <row r="232" spans="1:13" s="171" customFormat="1" ht="45">
      <c r="A232" s="142" t="s">
        <v>54</v>
      </c>
      <c r="B232" s="143" t="s">
        <v>780</v>
      </c>
      <c r="C232" s="3"/>
      <c r="D232" s="77" t="s">
        <v>1203</v>
      </c>
      <c r="E232" s="78" t="s">
        <v>373</v>
      </c>
      <c r="F232" s="78" t="s">
        <v>338</v>
      </c>
      <c r="G232" s="142"/>
      <c r="H232" s="163" t="s">
        <v>200</v>
      </c>
      <c r="I232" s="142"/>
      <c r="J232" s="145">
        <v>67.7</v>
      </c>
      <c r="K232" s="145">
        <v>0</v>
      </c>
      <c r="L232" s="145">
        <v>0</v>
      </c>
      <c r="M232" s="48"/>
    </row>
    <row r="233" spans="1:13" s="171" customFormat="1" ht="78.75">
      <c r="A233" s="142" t="s">
        <v>54</v>
      </c>
      <c r="B233" s="143" t="s">
        <v>639</v>
      </c>
      <c r="C233" s="3" t="s">
        <v>393</v>
      </c>
      <c r="D233" s="81" t="s">
        <v>1214</v>
      </c>
      <c r="E233" s="78" t="s">
        <v>310</v>
      </c>
      <c r="F233" s="78" t="s">
        <v>379</v>
      </c>
      <c r="G233" s="142" t="s">
        <v>193</v>
      </c>
      <c r="H233" s="163" t="s">
        <v>200</v>
      </c>
      <c r="I233" s="142" t="s">
        <v>3</v>
      </c>
      <c r="J233" s="145">
        <v>67.7</v>
      </c>
      <c r="K233" s="145">
        <v>0</v>
      </c>
      <c r="L233" s="145">
        <v>0</v>
      </c>
      <c r="M233" s="48" t="s">
        <v>316</v>
      </c>
    </row>
    <row r="234" spans="1:13" s="171" customFormat="1" ht="45">
      <c r="A234" s="142" t="s">
        <v>54</v>
      </c>
      <c r="B234" s="143" t="s">
        <v>781</v>
      </c>
      <c r="C234" s="80"/>
      <c r="D234" s="77" t="s">
        <v>1203</v>
      </c>
      <c r="E234" s="78" t="s">
        <v>373</v>
      </c>
      <c r="F234" s="78" t="s">
        <v>338</v>
      </c>
      <c r="G234" s="142"/>
      <c r="H234" s="163" t="s">
        <v>203</v>
      </c>
      <c r="I234" s="142"/>
      <c r="J234" s="145">
        <v>147.71787</v>
      </c>
      <c r="K234" s="145">
        <v>0</v>
      </c>
      <c r="L234" s="145">
        <v>0</v>
      </c>
      <c r="M234" s="48"/>
    </row>
    <row r="235" spans="1:13" s="171" customFormat="1" ht="78.75">
      <c r="A235" s="142" t="s">
        <v>54</v>
      </c>
      <c r="B235" s="143" t="s">
        <v>639</v>
      </c>
      <c r="C235" s="80" t="s">
        <v>372</v>
      </c>
      <c r="D235" s="81" t="s">
        <v>1214</v>
      </c>
      <c r="E235" s="78" t="s">
        <v>310</v>
      </c>
      <c r="F235" s="78" t="s">
        <v>379</v>
      </c>
      <c r="G235" s="142" t="s">
        <v>198</v>
      </c>
      <c r="H235" s="163" t="s">
        <v>203</v>
      </c>
      <c r="I235" s="142" t="s">
        <v>3</v>
      </c>
      <c r="J235" s="145">
        <v>147.71787</v>
      </c>
      <c r="K235" s="145">
        <v>0</v>
      </c>
      <c r="L235" s="145">
        <v>0</v>
      </c>
      <c r="M235" s="48" t="s">
        <v>316</v>
      </c>
    </row>
    <row r="236" spans="1:13" s="164" customFormat="1" ht="45">
      <c r="A236" s="142" t="s">
        <v>54</v>
      </c>
      <c r="B236" s="143" t="s">
        <v>1006</v>
      </c>
      <c r="C236" s="169"/>
      <c r="D236" s="169"/>
      <c r="E236" s="169"/>
      <c r="F236" s="169"/>
      <c r="G236" s="142"/>
      <c r="H236" s="163" t="s">
        <v>1068</v>
      </c>
      <c r="I236" s="142"/>
      <c r="J236" s="145">
        <v>15550.18585</v>
      </c>
      <c r="K236" s="145">
        <v>0</v>
      </c>
      <c r="L236" s="145">
        <v>0</v>
      </c>
      <c r="M236" s="48"/>
    </row>
    <row r="237" spans="1:13" s="171" customFormat="1" ht="56.25" hidden="1">
      <c r="A237" s="142" t="s">
        <v>54</v>
      </c>
      <c r="B237" s="143" t="s">
        <v>1153</v>
      </c>
      <c r="C237" s="3"/>
      <c r="D237" s="77" t="s">
        <v>1203</v>
      </c>
      <c r="E237" s="78" t="s">
        <v>373</v>
      </c>
      <c r="F237" s="78" t="s">
        <v>338</v>
      </c>
      <c r="G237" s="142"/>
      <c r="H237" s="163" t="s">
        <v>1141</v>
      </c>
      <c r="I237" s="142"/>
      <c r="J237" s="145">
        <v>2057.6</v>
      </c>
      <c r="K237" s="145">
        <v>0</v>
      </c>
      <c r="L237" s="145">
        <v>0</v>
      </c>
      <c r="M237" s="48"/>
    </row>
    <row r="238" spans="1:13" s="171" customFormat="1" ht="78.75" hidden="1">
      <c r="A238" s="142" t="s">
        <v>54</v>
      </c>
      <c r="B238" s="143" t="s">
        <v>639</v>
      </c>
      <c r="C238" s="3" t="s">
        <v>386</v>
      </c>
      <c r="D238" s="81" t="s">
        <v>1214</v>
      </c>
      <c r="E238" s="78" t="s">
        <v>310</v>
      </c>
      <c r="F238" s="78" t="s">
        <v>379</v>
      </c>
      <c r="G238" s="142" t="s">
        <v>188</v>
      </c>
      <c r="H238" s="163" t="s">
        <v>1141</v>
      </c>
      <c r="I238" s="142" t="s">
        <v>3</v>
      </c>
      <c r="J238" s="145">
        <v>2057.6</v>
      </c>
      <c r="K238" s="145">
        <v>0</v>
      </c>
      <c r="L238" s="145">
        <v>0</v>
      </c>
      <c r="M238" s="48" t="s">
        <v>316</v>
      </c>
    </row>
    <row r="239" spans="1:13" s="171" customFormat="1" ht="56.25">
      <c r="A239" s="142" t="s">
        <v>54</v>
      </c>
      <c r="B239" s="143" t="s">
        <v>963</v>
      </c>
      <c r="C239" s="3"/>
      <c r="D239" s="77" t="s">
        <v>1203</v>
      </c>
      <c r="E239" s="78" t="s">
        <v>373</v>
      </c>
      <c r="F239" s="78" t="s">
        <v>338</v>
      </c>
      <c r="G239" s="142"/>
      <c r="H239" s="163" t="s">
        <v>918</v>
      </c>
      <c r="I239" s="142"/>
      <c r="J239" s="145">
        <v>1460.5895</v>
      </c>
      <c r="K239" s="145">
        <v>0</v>
      </c>
      <c r="L239" s="145">
        <v>0</v>
      </c>
      <c r="M239" s="48"/>
    </row>
    <row r="240" spans="1:13" s="171" customFormat="1" ht="78.75">
      <c r="A240" s="142" t="s">
        <v>54</v>
      </c>
      <c r="B240" s="143" t="s">
        <v>639</v>
      </c>
      <c r="C240" s="3" t="s">
        <v>393</v>
      </c>
      <c r="D240" s="81" t="s">
        <v>1214</v>
      </c>
      <c r="E240" s="78" t="s">
        <v>310</v>
      </c>
      <c r="F240" s="78" t="s">
        <v>379</v>
      </c>
      <c r="G240" s="142" t="s">
        <v>193</v>
      </c>
      <c r="H240" s="163" t="s">
        <v>918</v>
      </c>
      <c r="I240" s="142" t="s">
        <v>3</v>
      </c>
      <c r="J240" s="145">
        <v>1460.5895</v>
      </c>
      <c r="K240" s="145">
        <v>0</v>
      </c>
      <c r="L240" s="145">
        <v>0</v>
      </c>
      <c r="M240" s="48" t="s">
        <v>316</v>
      </c>
    </row>
    <row r="241" spans="1:13" s="171" customFormat="1" ht="56.25">
      <c r="A241" s="142" t="s">
        <v>54</v>
      </c>
      <c r="B241" s="143" t="s">
        <v>964</v>
      </c>
      <c r="C241" s="3"/>
      <c r="D241" s="77" t="s">
        <v>1203</v>
      </c>
      <c r="E241" s="78" t="s">
        <v>373</v>
      </c>
      <c r="F241" s="78" t="s">
        <v>338</v>
      </c>
      <c r="G241" s="142"/>
      <c r="H241" s="163" t="s">
        <v>917</v>
      </c>
      <c r="I241" s="142"/>
      <c r="J241" s="145">
        <v>1127.4025300000001</v>
      </c>
      <c r="K241" s="145">
        <v>0</v>
      </c>
      <c r="L241" s="145">
        <v>0</v>
      </c>
      <c r="M241" s="48"/>
    </row>
    <row r="242" spans="1:13" s="171" customFormat="1" ht="78.75">
      <c r="A242" s="142" t="s">
        <v>54</v>
      </c>
      <c r="B242" s="143" t="s">
        <v>639</v>
      </c>
      <c r="C242" s="3" t="s">
        <v>393</v>
      </c>
      <c r="D242" s="81" t="s">
        <v>1214</v>
      </c>
      <c r="E242" s="78" t="s">
        <v>310</v>
      </c>
      <c r="F242" s="78" t="s">
        <v>379</v>
      </c>
      <c r="G242" s="142" t="s">
        <v>193</v>
      </c>
      <c r="H242" s="163" t="s">
        <v>917</v>
      </c>
      <c r="I242" s="142" t="s">
        <v>3</v>
      </c>
      <c r="J242" s="145">
        <v>1127.4025300000001</v>
      </c>
      <c r="K242" s="145">
        <v>0</v>
      </c>
      <c r="L242" s="145">
        <v>0</v>
      </c>
      <c r="M242" s="48" t="s">
        <v>316</v>
      </c>
    </row>
    <row r="243" spans="1:13" s="171" customFormat="1" ht="56.25">
      <c r="A243" s="142" t="s">
        <v>54</v>
      </c>
      <c r="B243" s="143" t="s">
        <v>965</v>
      </c>
      <c r="C243" s="3"/>
      <c r="D243" s="77" t="s">
        <v>1203</v>
      </c>
      <c r="E243" s="78" t="s">
        <v>373</v>
      </c>
      <c r="F243" s="78" t="s">
        <v>338</v>
      </c>
      <c r="G243" s="142"/>
      <c r="H243" s="163" t="s">
        <v>916</v>
      </c>
      <c r="I243" s="142"/>
      <c r="J243" s="145">
        <v>2205.6365700000001</v>
      </c>
      <c r="K243" s="145">
        <v>0</v>
      </c>
      <c r="L243" s="145">
        <v>0</v>
      </c>
      <c r="M243" s="48"/>
    </row>
    <row r="244" spans="1:13" s="171" customFormat="1" ht="78.75">
      <c r="A244" s="142" t="s">
        <v>54</v>
      </c>
      <c r="B244" s="143" t="s">
        <v>639</v>
      </c>
      <c r="C244" s="3" t="s">
        <v>393</v>
      </c>
      <c r="D244" s="81" t="s">
        <v>1214</v>
      </c>
      <c r="E244" s="78" t="s">
        <v>310</v>
      </c>
      <c r="F244" s="78" t="s">
        <v>379</v>
      </c>
      <c r="G244" s="142" t="s">
        <v>193</v>
      </c>
      <c r="H244" s="163" t="s">
        <v>916</v>
      </c>
      <c r="I244" s="142" t="s">
        <v>3</v>
      </c>
      <c r="J244" s="145">
        <v>2205.6365700000001</v>
      </c>
      <c r="K244" s="145">
        <v>0</v>
      </c>
      <c r="L244" s="145">
        <v>0</v>
      </c>
      <c r="M244" s="48" t="s">
        <v>316</v>
      </c>
    </row>
    <row r="245" spans="1:13" s="171" customFormat="1" ht="56.25">
      <c r="A245" s="142" t="s">
        <v>54</v>
      </c>
      <c r="B245" s="143" t="s">
        <v>966</v>
      </c>
      <c r="C245" s="80"/>
      <c r="D245" s="77" t="s">
        <v>1203</v>
      </c>
      <c r="E245" s="78" t="s">
        <v>373</v>
      </c>
      <c r="F245" s="78" t="s">
        <v>338</v>
      </c>
      <c r="G245" s="142"/>
      <c r="H245" s="163" t="s">
        <v>915</v>
      </c>
      <c r="I245" s="142"/>
      <c r="J245" s="145">
        <v>3329.64696</v>
      </c>
      <c r="K245" s="145">
        <v>0</v>
      </c>
      <c r="L245" s="145">
        <v>0</v>
      </c>
      <c r="M245" s="48"/>
    </row>
    <row r="246" spans="1:13" s="171" customFormat="1" ht="78.75">
      <c r="A246" s="142" t="s">
        <v>54</v>
      </c>
      <c r="B246" s="143" t="s">
        <v>639</v>
      </c>
      <c r="C246" s="80" t="s">
        <v>386</v>
      </c>
      <c r="D246" s="81" t="s">
        <v>1214</v>
      </c>
      <c r="E246" s="78" t="s">
        <v>310</v>
      </c>
      <c r="F246" s="78" t="s">
        <v>379</v>
      </c>
      <c r="G246" s="142" t="s">
        <v>188</v>
      </c>
      <c r="H246" s="163" t="s">
        <v>915</v>
      </c>
      <c r="I246" s="142" t="s">
        <v>3</v>
      </c>
      <c r="J246" s="145">
        <v>3329.64696</v>
      </c>
      <c r="K246" s="145">
        <v>0</v>
      </c>
      <c r="L246" s="145">
        <v>0</v>
      </c>
      <c r="M246" s="48" t="s">
        <v>316</v>
      </c>
    </row>
    <row r="247" spans="1:13" s="171" customFormat="1" ht="56.25">
      <c r="A247" s="142" t="s">
        <v>54</v>
      </c>
      <c r="B247" s="143" t="s">
        <v>912</v>
      </c>
      <c r="C247" s="80"/>
      <c r="D247" s="77" t="s">
        <v>1203</v>
      </c>
      <c r="E247" s="78" t="s">
        <v>373</v>
      </c>
      <c r="F247" s="78" t="s">
        <v>338</v>
      </c>
      <c r="G247" s="142"/>
      <c r="H247" s="163" t="s">
        <v>269</v>
      </c>
      <c r="I247" s="142"/>
      <c r="J247" s="145">
        <v>6468.9612699999998</v>
      </c>
      <c r="K247" s="145">
        <v>0</v>
      </c>
      <c r="L247" s="145">
        <v>0</v>
      </c>
      <c r="M247" s="48"/>
    </row>
    <row r="248" spans="1:13" s="171" customFormat="1" ht="78.75">
      <c r="A248" s="142" t="s">
        <v>54</v>
      </c>
      <c r="B248" s="143" t="s">
        <v>639</v>
      </c>
      <c r="C248" s="80" t="s">
        <v>386</v>
      </c>
      <c r="D248" s="81" t="s">
        <v>1214</v>
      </c>
      <c r="E248" s="78" t="s">
        <v>310</v>
      </c>
      <c r="F248" s="78" t="s">
        <v>379</v>
      </c>
      <c r="G248" s="142" t="s">
        <v>188</v>
      </c>
      <c r="H248" s="163" t="s">
        <v>269</v>
      </c>
      <c r="I248" s="142" t="s">
        <v>3</v>
      </c>
      <c r="J248" s="145">
        <v>6468.9612699999998</v>
      </c>
      <c r="K248" s="145">
        <v>0</v>
      </c>
      <c r="L248" s="145">
        <v>0</v>
      </c>
      <c r="M248" s="48" t="s">
        <v>316</v>
      </c>
    </row>
    <row r="249" spans="1:13" s="171" customFormat="1" ht="56.25">
      <c r="A249" s="142" t="s">
        <v>54</v>
      </c>
      <c r="B249" s="143" t="s">
        <v>967</v>
      </c>
      <c r="C249" s="80"/>
      <c r="D249" s="77" t="s">
        <v>1203</v>
      </c>
      <c r="E249" s="6" t="s">
        <v>373</v>
      </c>
      <c r="F249" s="78" t="s">
        <v>338</v>
      </c>
      <c r="G249" s="142"/>
      <c r="H249" s="163" t="s">
        <v>936</v>
      </c>
      <c r="I249" s="142"/>
      <c r="J249" s="145">
        <v>957.94902000000002</v>
      </c>
      <c r="K249" s="145">
        <v>0</v>
      </c>
      <c r="L249" s="145">
        <v>0</v>
      </c>
      <c r="M249" s="48"/>
    </row>
    <row r="250" spans="1:13" s="171" customFormat="1" ht="78.75">
      <c r="A250" s="142" t="s">
        <v>54</v>
      </c>
      <c r="B250" s="143" t="s">
        <v>639</v>
      </c>
      <c r="C250" s="3" t="s">
        <v>404</v>
      </c>
      <c r="D250" s="81" t="s">
        <v>1214</v>
      </c>
      <c r="E250" s="78" t="s">
        <v>310</v>
      </c>
      <c r="F250" s="78" t="s">
        <v>379</v>
      </c>
      <c r="G250" s="142" t="s">
        <v>123</v>
      </c>
      <c r="H250" s="163" t="s">
        <v>936</v>
      </c>
      <c r="I250" s="142" t="s">
        <v>3</v>
      </c>
      <c r="J250" s="145">
        <v>957.94902000000002</v>
      </c>
      <c r="K250" s="145">
        <v>0</v>
      </c>
      <c r="L250" s="145">
        <v>0</v>
      </c>
      <c r="M250" s="48" t="s">
        <v>316</v>
      </c>
    </row>
    <row r="251" spans="1:13" s="164" customFormat="1" ht="45">
      <c r="A251" s="142" t="s">
        <v>54</v>
      </c>
      <c r="B251" s="143" t="s">
        <v>1007</v>
      </c>
      <c r="C251" s="169"/>
      <c r="D251" s="169"/>
      <c r="E251" s="169"/>
      <c r="F251" s="169"/>
      <c r="G251" s="142"/>
      <c r="H251" s="163" t="s">
        <v>1069</v>
      </c>
      <c r="I251" s="142"/>
      <c r="J251" s="145">
        <v>1580.7193299999999</v>
      </c>
      <c r="K251" s="145">
        <v>0</v>
      </c>
      <c r="L251" s="145">
        <v>0</v>
      </c>
      <c r="M251" s="48"/>
    </row>
    <row r="252" spans="1:13" s="171" customFormat="1" ht="56.25">
      <c r="A252" s="142" t="s">
        <v>54</v>
      </c>
      <c r="B252" s="143" t="s">
        <v>967</v>
      </c>
      <c r="C252" s="80"/>
      <c r="D252" s="77" t="s">
        <v>1203</v>
      </c>
      <c r="E252" s="78" t="s">
        <v>373</v>
      </c>
      <c r="F252" s="78" t="s">
        <v>338</v>
      </c>
      <c r="G252" s="142"/>
      <c r="H252" s="163" t="s">
        <v>914</v>
      </c>
      <c r="I252" s="142"/>
      <c r="J252" s="145">
        <v>1580.7193299999999</v>
      </c>
      <c r="K252" s="145">
        <v>0</v>
      </c>
      <c r="L252" s="145">
        <v>0</v>
      </c>
      <c r="M252" s="48"/>
    </row>
    <row r="253" spans="1:13" s="171" customFormat="1" ht="78.75">
      <c r="A253" s="142" t="s">
        <v>54</v>
      </c>
      <c r="B253" s="143" t="s">
        <v>639</v>
      </c>
      <c r="C253" s="80" t="s">
        <v>372</v>
      </c>
      <c r="D253" s="81" t="s">
        <v>1214</v>
      </c>
      <c r="E253" s="78" t="s">
        <v>310</v>
      </c>
      <c r="F253" s="78" t="s">
        <v>379</v>
      </c>
      <c r="G253" s="142" t="s">
        <v>198</v>
      </c>
      <c r="H253" s="163" t="s">
        <v>914</v>
      </c>
      <c r="I253" s="142" t="s">
        <v>3</v>
      </c>
      <c r="J253" s="145">
        <v>1580.7193299999999</v>
      </c>
      <c r="K253" s="145">
        <v>0</v>
      </c>
      <c r="L253" s="145">
        <v>0</v>
      </c>
      <c r="M253" s="48" t="s">
        <v>316</v>
      </c>
    </row>
    <row r="254" spans="1:13" s="164" customFormat="1" ht="56.25">
      <c r="A254" s="142" t="s">
        <v>54</v>
      </c>
      <c r="B254" s="143" t="s">
        <v>1008</v>
      </c>
      <c r="C254" s="169"/>
      <c r="D254" s="169"/>
      <c r="E254" s="169"/>
      <c r="F254" s="169"/>
      <c r="G254" s="142"/>
      <c r="H254" s="163" t="s">
        <v>1070</v>
      </c>
      <c r="I254" s="142"/>
      <c r="J254" s="145">
        <v>0</v>
      </c>
      <c r="K254" s="145">
        <v>0</v>
      </c>
      <c r="L254" s="145">
        <v>16820.919999999998</v>
      </c>
      <c r="M254" s="48"/>
    </row>
    <row r="255" spans="1:13" s="171" customFormat="1" ht="56.25">
      <c r="A255" s="142" t="s">
        <v>54</v>
      </c>
      <c r="B255" s="143" t="s">
        <v>968</v>
      </c>
      <c r="C255" s="80"/>
      <c r="D255" s="77" t="s">
        <v>1203</v>
      </c>
      <c r="E255" s="78" t="s">
        <v>445</v>
      </c>
      <c r="F255" s="78" t="s">
        <v>338</v>
      </c>
      <c r="G255" s="142"/>
      <c r="H255" s="163" t="s">
        <v>894</v>
      </c>
      <c r="I255" s="142"/>
      <c r="J255" s="145">
        <v>0</v>
      </c>
      <c r="K255" s="145">
        <v>0</v>
      </c>
      <c r="L255" s="145">
        <v>14634.2</v>
      </c>
      <c r="M255" s="48"/>
    </row>
    <row r="256" spans="1:13" s="171" customFormat="1" ht="67.5">
      <c r="A256" s="142" t="s">
        <v>54</v>
      </c>
      <c r="B256" s="143" t="s">
        <v>639</v>
      </c>
      <c r="C256" s="80" t="s">
        <v>470</v>
      </c>
      <c r="D256" s="77" t="s">
        <v>1215</v>
      </c>
      <c r="E256" s="78" t="s">
        <v>905</v>
      </c>
      <c r="F256" s="78" t="s">
        <v>906</v>
      </c>
      <c r="G256" s="142" t="s">
        <v>168</v>
      </c>
      <c r="H256" s="163" t="s">
        <v>894</v>
      </c>
      <c r="I256" s="142" t="s">
        <v>3</v>
      </c>
      <c r="J256" s="145">
        <v>0</v>
      </c>
      <c r="K256" s="145">
        <v>0</v>
      </c>
      <c r="L256" s="145">
        <v>14634.2</v>
      </c>
      <c r="M256" s="48" t="s">
        <v>316</v>
      </c>
    </row>
    <row r="257" spans="1:13" s="171" customFormat="1" ht="56.25">
      <c r="A257" s="142" t="s">
        <v>54</v>
      </c>
      <c r="B257" s="143" t="s">
        <v>968</v>
      </c>
      <c r="C257" s="80"/>
      <c r="D257" s="77" t="s">
        <v>1203</v>
      </c>
      <c r="E257" s="78" t="s">
        <v>445</v>
      </c>
      <c r="F257" s="78" t="s">
        <v>338</v>
      </c>
      <c r="G257" s="142"/>
      <c r="H257" s="163" t="s">
        <v>893</v>
      </c>
      <c r="I257" s="142"/>
      <c r="J257" s="145">
        <v>0</v>
      </c>
      <c r="K257" s="145">
        <v>0</v>
      </c>
      <c r="L257" s="145">
        <v>2186.7199999999998</v>
      </c>
      <c r="M257" s="48"/>
    </row>
    <row r="258" spans="1:13" s="171" customFormat="1" ht="67.5">
      <c r="A258" s="142" t="s">
        <v>54</v>
      </c>
      <c r="B258" s="143" t="s">
        <v>639</v>
      </c>
      <c r="C258" s="80" t="s">
        <v>470</v>
      </c>
      <c r="D258" s="77" t="s">
        <v>1215</v>
      </c>
      <c r="E258" s="78" t="s">
        <v>905</v>
      </c>
      <c r="F258" s="78" t="s">
        <v>906</v>
      </c>
      <c r="G258" s="142" t="s">
        <v>168</v>
      </c>
      <c r="H258" s="163" t="s">
        <v>893</v>
      </c>
      <c r="I258" s="142" t="s">
        <v>3</v>
      </c>
      <c r="J258" s="145">
        <v>0</v>
      </c>
      <c r="K258" s="145">
        <v>0</v>
      </c>
      <c r="L258" s="145">
        <v>2186.7199999999998</v>
      </c>
      <c r="M258" s="48" t="s">
        <v>316</v>
      </c>
    </row>
    <row r="259" spans="1:13" s="164" customFormat="1" ht="45" hidden="1">
      <c r="A259" s="142" t="s">
        <v>54</v>
      </c>
      <c r="B259" s="143" t="s">
        <v>1009</v>
      </c>
      <c r="C259" s="169"/>
      <c r="D259" s="169"/>
      <c r="E259" s="169"/>
      <c r="F259" s="169"/>
      <c r="G259" s="142"/>
      <c r="H259" s="163" t="s">
        <v>1071</v>
      </c>
      <c r="I259" s="142"/>
      <c r="J259" s="145">
        <v>0</v>
      </c>
      <c r="K259" s="145">
        <v>0</v>
      </c>
      <c r="L259" s="145">
        <v>0</v>
      </c>
      <c r="M259" s="48"/>
    </row>
    <row r="260" spans="1:13" s="171" customFormat="1" ht="45" hidden="1">
      <c r="A260" s="142" t="s">
        <v>54</v>
      </c>
      <c r="B260" s="143" t="s">
        <v>896</v>
      </c>
      <c r="C260" s="80"/>
      <c r="D260" s="77" t="s">
        <v>1203</v>
      </c>
      <c r="E260" s="78" t="s">
        <v>373</v>
      </c>
      <c r="F260" s="78" t="s">
        <v>338</v>
      </c>
      <c r="G260" s="142"/>
      <c r="H260" s="163" t="s">
        <v>892</v>
      </c>
      <c r="I260" s="142"/>
      <c r="J260" s="145">
        <v>0</v>
      </c>
      <c r="K260" s="145">
        <v>0</v>
      </c>
      <c r="L260" s="145">
        <v>0</v>
      </c>
      <c r="M260" s="48"/>
    </row>
    <row r="261" spans="1:13" s="171" customFormat="1" ht="67.5" hidden="1">
      <c r="A261" s="142" t="s">
        <v>54</v>
      </c>
      <c r="B261" s="143" t="s">
        <v>897</v>
      </c>
      <c r="C261" s="80" t="s">
        <v>404</v>
      </c>
      <c r="D261" s="77" t="s">
        <v>1194</v>
      </c>
      <c r="E261" s="78" t="s">
        <v>310</v>
      </c>
      <c r="F261" s="78" t="s">
        <v>438</v>
      </c>
      <c r="G261" s="142" t="s">
        <v>123</v>
      </c>
      <c r="H261" s="163" t="s">
        <v>892</v>
      </c>
      <c r="I261" s="142" t="s">
        <v>935</v>
      </c>
      <c r="J261" s="145">
        <v>0</v>
      </c>
      <c r="K261" s="145">
        <v>0</v>
      </c>
      <c r="L261" s="145">
        <v>0</v>
      </c>
      <c r="M261" s="48" t="s">
        <v>316</v>
      </c>
    </row>
    <row r="262" spans="1:13" s="164" customFormat="1" ht="45" hidden="1">
      <c r="A262" s="142" t="s">
        <v>54</v>
      </c>
      <c r="B262" s="143" t="s">
        <v>1010</v>
      </c>
      <c r="C262" s="169"/>
      <c r="D262" s="169"/>
      <c r="E262" s="169"/>
      <c r="F262" s="169"/>
      <c r="G262" s="142"/>
      <c r="H262" s="163" t="s">
        <v>1072</v>
      </c>
      <c r="I262" s="142"/>
      <c r="J262" s="145">
        <v>0</v>
      </c>
      <c r="K262" s="145">
        <v>0</v>
      </c>
      <c r="L262" s="145">
        <v>0</v>
      </c>
      <c r="M262" s="48"/>
    </row>
    <row r="263" spans="1:13" s="171" customFormat="1" ht="45" hidden="1">
      <c r="A263" s="142" t="s">
        <v>54</v>
      </c>
      <c r="B263" s="143" t="s">
        <v>969</v>
      </c>
      <c r="C263" s="80"/>
      <c r="D263" s="77" t="s">
        <v>1203</v>
      </c>
      <c r="E263" s="78" t="s">
        <v>373</v>
      </c>
      <c r="F263" s="78" t="s">
        <v>338</v>
      </c>
      <c r="G263" s="142"/>
      <c r="H263" s="163" t="s">
        <v>891</v>
      </c>
      <c r="I263" s="142"/>
      <c r="J263" s="145">
        <v>0</v>
      </c>
      <c r="K263" s="145">
        <v>0</v>
      </c>
      <c r="L263" s="145">
        <v>0</v>
      </c>
      <c r="M263" s="48"/>
    </row>
    <row r="264" spans="1:13" s="171" customFormat="1" ht="67.5" hidden="1">
      <c r="A264" s="142" t="s">
        <v>54</v>
      </c>
      <c r="B264" s="143" t="s">
        <v>639</v>
      </c>
      <c r="C264" s="80" t="s">
        <v>470</v>
      </c>
      <c r="D264" s="77" t="s">
        <v>1194</v>
      </c>
      <c r="E264" s="78" t="s">
        <v>310</v>
      </c>
      <c r="F264" s="78" t="s">
        <v>438</v>
      </c>
      <c r="G264" s="142" t="s">
        <v>168</v>
      </c>
      <c r="H264" s="163" t="s">
        <v>891</v>
      </c>
      <c r="I264" s="142" t="s">
        <v>3</v>
      </c>
      <c r="J264" s="145">
        <v>0</v>
      </c>
      <c r="K264" s="145">
        <v>0</v>
      </c>
      <c r="L264" s="145">
        <v>0</v>
      </c>
      <c r="M264" s="48" t="s">
        <v>316</v>
      </c>
    </row>
    <row r="265" spans="1:13" s="164" customFormat="1" ht="67.5">
      <c r="A265" s="142" t="s">
        <v>54</v>
      </c>
      <c r="B265" s="143" t="s">
        <v>1011</v>
      </c>
      <c r="C265" s="169"/>
      <c r="D265" s="169"/>
      <c r="E265" s="169"/>
      <c r="F265" s="169"/>
      <c r="G265" s="142"/>
      <c r="H265" s="163" t="s">
        <v>1073</v>
      </c>
      <c r="I265" s="142"/>
      <c r="J265" s="145">
        <v>20118.660240000001</v>
      </c>
      <c r="K265" s="145">
        <v>0</v>
      </c>
      <c r="L265" s="145">
        <v>0</v>
      </c>
      <c r="M265" s="48"/>
    </row>
    <row r="266" spans="1:13" s="171" customFormat="1" ht="45">
      <c r="A266" s="142" t="s">
        <v>54</v>
      </c>
      <c r="B266" s="143" t="s">
        <v>899</v>
      </c>
      <c r="C266" s="80"/>
      <c r="D266" s="77" t="s">
        <v>1203</v>
      </c>
      <c r="E266" s="78" t="s">
        <v>445</v>
      </c>
      <c r="F266" s="78" t="s">
        <v>338</v>
      </c>
      <c r="G266" s="142"/>
      <c r="H266" s="163" t="s">
        <v>890</v>
      </c>
      <c r="I266" s="142"/>
      <c r="J266" s="145">
        <v>19143</v>
      </c>
      <c r="K266" s="145">
        <v>0</v>
      </c>
      <c r="L266" s="145">
        <v>0</v>
      </c>
      <c r="M266" s="48"/>
    </row>
    <row r="267" spans="1:13" s="171" customFormat="1" ht="67.5">
      <c r="A267" s="142" t="s">
        <v>54</v>
      </c>
      <c r="B267" s="143" t="s">
        <v>639</v>
      </c>
      <c r="C267" s="80" t="s">
        <v>525</v>
      </c>
      <c r="D267" s="77" t="s">
        <v>1216</v>
      </c>
      <c r="E267" s="78" t="s">
        <v>310</v>
      </c>
      <c r="F267" s="78" t="s">
        <v>908</v>
      </c>
      <c r="G267" s="142" t="s">
        <v>76</v>
      </c>
      <c r="H267" s="163" t="s">
        <v>890</v>
      </c>
      <c r="I267" s="142" t="s">
        <v>3</v>
      </c>
      <c r="J267" s="145">
        <v>19143</v>
      </c>
      <c r="K267" s="145">
        <v>0</v>
      </c>
      <c r="L267" s="145">
        <v>0</v>
      </c>
      <c r="M267" s="48" t="s">
        <v>316</v>
      </c>
    </row>
    <row r="268" spans="1:13" s="171" customFormat="1" ht="45">
      <c r="A268" s="142" t="s">
        <v>54</v>
      </c>
      <c r="B268" s="143" t="s">
        <v>899</v>
      </c>
      <c r="C268" s="80"/>
      <c r="D268" s="77" t="s">
        <v>1203</v>
      </c>
      <c r="E268" s="78" t="s">
        <v>445</v>
      </c>
      <c r="F268" s="78" t="s">
        <v>338</v>
      </c>
      <c r="G268" s="142"/>
      <c r="H268" s="163" t="s">
        <v>889</v>
      </c>
      <c r="I268" s="142"/>
      <c r="J268" s="145">
        <v>975.66024000000004</v>
      </c>
      <c r="K268" s="145">
        <v>0</v>
      </c>
      <c r="L268" s="145">
        <v>0</v>
      </c>
      <c r="M268" s="48"/>
    </row>
    <row r="269" spans="1:13" s="171" customFormat="1" ht="67.5">
      <c r="A269" s="142" t="s">
        <v>54</v>
      </c>
      <c r="B269" s="143" t="s">
        <v>639</v>
      </c>
      <c r="C269" s="80" t="s">
        <v>525</v>
      </c>
      <c r="D269" s="77" t="s">
        <v>1217</v>
      </c>
      <c r="E269" s="78" t="s">
        <v>310</v>
      </c>
      <c r="F269" s="78" t="s">
        <v>908</v>
      </c>
      <c r="G269" s="142" t="s">
        <v>76</v>
      </c>
      <c r="H269" s="163" t="s">
        <v>889</v>
      </c>
      <c r="I269" s="142" t="s">
        <v>3</v>
      </c>
      <c r="J269" s="145">
        <v>975.66024000000004</v>
      </c>
      <c r="K269" s="145">
        <v>0</v>
      </c>
      <c r="L269" s="145">
        <v>0</v>
      </c>
      <c r="M269" s="48" t="s">
        <v>316</v>
      </c>
    </row>
    <row r="270" spans="1:13" s="164" customFormat="1" ht="56.25">
      <c r="A270" s="142" t="s">
        <v>54</v>
      </c>
      <c r="B270" s="143" t="s">
        <v>1012</v>
      </c>
      <c r="C270" s="169"/>
      <c r="D270" s="169"/>
      <c r="E270" s="169"/>
      <c r="F270" s="169"/>
      <c r="G270" s="142"/>
      <c r="H270" s="163" t="s">
        <v>1074</v>
      </c>
      <c r="I270" s="142"/>
      <c r="J270" s="145">
        <v>6613.7789499999999</v>
      </c>
      <c r="K270" s="145">
        <v>0</v>
      </c>
      <c r="L270" s="145">
        <v>0</v>
      </c>
      <c r="M270" s="48"/>
    </row>
    <row r="271" spans="1:13" s="171" customFormat="1" ht="67.5">
      <c r="A271" s="142" t="s">
        <v>54</v>
      </c>
      <c r="B271" s="143" t="s">
        <v>970</v>
      </c>
      <c r="C271" s="80"/>
      <c r="D271" s="77" t="s">
        <v>1203</v>
      </c>
      <c r="E271" s="78" t="s">
        <v>445</v>
      </c>
      <c r="F271" s="78" t="s">
        <v>338</v>
      </c>
      <c r="G271" s="142"/>
      <c r="H271" s="163" t="s">
        <v>94</v>
      </c>
      <c r="I271" s="142"/>
      <c r="J271" s="145">
        <v>4184.2</v>
      </c>
      <c r="K271" s="145">
        <v>0</v>
      </c>
      <c r="L271" s="145">
        <v>0</v>
      </c>
      <c r="M271" s="48"/>
    </row>
    <row r="272" spans="1:13" s="171" customFormat="1" ht="67.5">
      <c r="A272" s="142" t="s">
        <v>54</v>
      </c>
      <c r="B272" s="143" t="s">
        <v>639</v>
      </c>
      <c r="C272" s="80" t="s">
        <v>525</v>
      </c>
      <c r="D272" s="77" t="s">
        <v>1216</v>
      </c>
      <c r="E272" s="78" t="s">
        <v>310</v>
      </c>
      <c r="F272" s="78" t="s">
        <v>908</v>
      </c>
      <c r="G272" s="142" t="s">
        <v>76</v>
      </c>
      <c r="H272" s="163" t="s">
        <v>94</v>
      </c>
      <c r="I272" s="142" t="s">
        <v>3</v>
      </c>
      <c r="J272" s="145">
        <v>4184.2</v>
      </c>
      <c r="K272" s="145">
        <v>0</v>
      </c>
      <c r="L272" s="145">
        <v>0</v>
      </c>
      <c r="M272" s="48" t="s">
        <v>316</v>
      </c>
    </row>
    <row r="273" spans="1:13" s="171" customFormat="1" ht="45">
      <c r="A273" s="142" t="s">
        <v>54</v>
      </c>
      <c r="B273" s="143" t="s">
        <v>1154</v>
      </c>
      <c r="C273" s="80"/>
      <c r="D273" s="77" t="s">
        <v>1203</v>
      </c>
      <c r="E273" s="78" t="s">
        <v>445</v>
      </c>
      <c r="F273" s="78" t="s">
        <v>338</v>
      </c>
      <c r="G273" s="142"/>
      <c r="H273" s="163" t="s">
        <v>1140</v>
      </c>
      <c r="I273" s="142"/>
      <c r="J273" s="145">
        <v>2429.5789500000001</v>
      </c>
      <c r="K273" s="145">
        <v>0</v>
      </c>
      <c r="L273" s="145">
        <v>0</v>
      </c>
      <c r="M273" s="48"/>
    </row>
    <row r="274" spans="1:13" s="171" customFormat="1" ht="67.5">
      <c r="A274" s="142" t="s">
        <v>54</v>
      </c>
      <c r="B274" s="143" t="s">
        <v>639</v>
      </c>
      <c r="C274" s="80" t="s">
        <v>525</v>
      </c>
      <c r="D274" s="77" t="s">
        <v>1216</v>
      </c>
      <c r="E274" s="78" t="s">
        <v>310</v>
      </c>
      <c r="F274" s="78" t="s">
        <v>908</v>
      </c>
      <c r="G274" s="142" t="s">
        <v>76</v>
      </c>
      <c r="H274" s="163" t="s">
        <v>1140</v>
      </c>
      <c r="I274" s="142" t="s">
        <v>3</v>
      </c>
      <c r="J274" s="145">
        <v>121.47895</v>
      </c>
      <c r="K274" s="145">
        <v>0</v>
      </c>
      <c r="L274" s="145">
        <v>0</v>
      </c>
      <c r="M274" s="48" t="s">
        <v>316</v>
      </c>
    </row>
    <row r="275" spans="1:13" s="171" customFormat="1" ht="67.5">
      <c r="A275" s="142" t="s">
        <v>54</v>
      </c>
      <c r="B275" s="143" t="s">
        <v>639</v>
      </c>
      <c r="C275" s="80" t="s">
        <v>525</v>
      </c>
      <c r="D275" s="77" t="s">
        <v>1216</v>
      </c>
      <c r="E275" s="78" t="s">
        <v>310</v>
      </c>
      <c r="F275" s="78" t="s">
        <v>908</v>
      </c>
      <c r="G275" s="142" t="s">
        <v>76</v>
      </c>
      <c r="H275" s="163" t="s">
        <v>1140</v>
      </c>
      <c r="I275" s="142" t="s">
        <v>3</v>
      </c>
      <c r="J275" s="145">
        <v>2308.1</v>
      </c>
      <c r="K275" s="145">
        <v>0</v>
      </c>
      <c r="L275" s="145">
        <v>0</v>
      </c>
      <c r="M275" s="48" t="s">
        <v>316</v>
      </c>
    </row>
    <row r="276" spans="1:13" s="164" customFormat="1" ht="45">
      <c r="A276" s="142" t="s">
        <v>54</v>
      </c>
      <c r="B276" s="143" t="s">
        <v>1013</v>
      </c>
      <c r="C276" s="169"/>
      <c r="D276" s="169"/>
      <c r="E276" s="169"/>
      <c r="F276" s="169"/>
      <c r="G276" s="142"/>
      <c r="H276" s="163" t="s">
        <v>1075</v>
      </c>
      <c r="I276" s="142"/>
      <c r="J276" s="145">
        <v>3924.5949000000001</v>
      </c>
      <c r="K276" s="145">
        <v>0</v>
      </c>
      <c r="L276" s="145">
        <v>0</v>
      </c>
      <c r="M276" s="48"/>
    </row>
    <row r="277" spans="1:13" s="171" customFormat="1" ht="45">
      <c r="A277" s="142" t="s">
        <v>54</v>
      </c>
      <c r="B277" s="143" t="s">
        <v>971</v>
      </c>
      <c r="C277" s="80"/>
      <c r="D277" s="77" t="s">
        <v>1203</v>
      </c>
      <c r="E277" s="78" t="s">
        <v>445</v>
      </c>
      <c r="F277" s="78" t="s">
        <v>338</v>
      </c>
      <c r="G277" s="142"/>
      <c r="H277" s="163" t="s">
        <v>934</v>
      </c>
      <c r="I277" s="142"/>
      <c r="J277" s="145">
        <v>3924.5949000000001</v>
      </c>
      <c r="K277" s="145">
        <v>0</v>
      </c>
      <c r="L277" s="145">
        <v>0</v>
      </c>
      <c r="M277" s="48"/>
    </row>
    <row r="278" spans="1:13" s="171" customFormat="1" ht="67.5">
      <c r="A278" s="142" t="s">
        <v>54</v>
      </c>
      <c r="B278" s="143" t="s">
        <v>639</v>
      </c>
      <c r="C278" s="80" t="s">
        <v>525</v>
      </c>
      <c r="D278" s="77" t="s">
        <v>1216</v>
      </c>
      <c r="E278" s="78" t="s">
        <v>310</v>
      </c>
      <c r="F278" s="78" t="s">
        <v>908</v>
      </c>
      <c r="G278" s="142" t="s">
        <v>76</v>
      </c>
      <c r="H278" s="163" t="s">
        <v>934</v>
      </c>
      <c r="I278" s="142" t="s">
        <v>3</v>
      </c>
      <c r="J278" s="145">
        <v>3924.5949000000001</v>
      </c>
      <c r="K278" s="145">
        <v>0</v>
      </c>
      <c r="L278" s="145">
        <v>0</v>
      </c>
      <c r="M278" s="48" t="s">
        <v>316</v>
      </c>
    </row>
    <row r="279" spans="1:13" s="164" customFormat="1" ht="33.75">
      <c r="A279" s="142" t="s">
        <v>54</v>
      </c>
      <c r="B279" s="143" t="s">
        <v>1014</v>
      </c>
      <c r="C279" s="169"/>
      <c r="D279" s="169"/>
      <c r="E279" s="169"/>
      <c r="F279" s="169"/>
      <c r="G279" s="142"/>
      <c r="H279" s="163" t="s">
        <v>1076</v>
      </c>
      <c r="I279" s="142"/>
      <c r="J279" s="145">
        <v>3794.3238099999999</v>
      </c>
      <c r="K279" s="145">
        <v>1250</v>
      </c>
      <c r="L279" s="145">
        <v>1250</v>
      </c>
      <c r="M279" s="48"/>
    </row>
    <row r="280" spans="1:13" s="171" customFormat="1" ht="45">
      <c r="A280" s="142" t="s">
        <v>54</v>
      </c>
      <c r="B280" s="143" t="s">
        <v>703</v>
      </c>
      <c r="C280" s="80"/>
      <c r="D280" s="77" t="s">
        <v>1203</v>
      </c>
      <c r="E280" s="78" t="s">
        <v>445</v>
      </c>
      <c r="F280" s="78" t="s">
        <v>338</v>
      </c>
      <c r="G280" s="142"/>
      <c r="H280" s="163" t="s">
        <v>95</v>
      </c>
      <c r="I280" s="142"/>
      <c r="J280" s="145">
        <v>1250</v>
      </c>
      <c r="K280" s="145">
        <v>1250</v>
      </c>
      <c r="L280" s="145">
        <v>1250</v>
      </c>
      <c r="M280" s="48"/>
    </row>
    <row r="281" spans="1:13" s="171" customFormat="1" ht="101.25">
      <c r="A281" s="142" t="s">
        <v>54</v>
      </c>
      <c r="B281" s="143" t="s">
        <v>639</v>
      </c>
      <c r="C281" s="80" t="s">
        <v>444</v>
      </c>
      <c r="D281" s="77" t="s">
        <v>1218</v>
      </c>
      <c r="E281" s="78" t="s">
        <v>310</v>
      </c>
      <c r="F281" s="78" t="s">
        <v>500</v>
      </c>
      <c r="G281" s="142" t="s">
        <v>76</v>
      </c>
      <c r="H281" s="163" t="s">
        <v>95</v>
      </c>
      <c r="I281" s="142" t="s">
        <v>3</v>
      </c>
      <c r="J281" s="145">
        <v>1250</v>
      </c>
      <c r="K281" s="145">
        <v>1250</v>
      </c>
      <c r="L281" s="145">
        <v>1250</v>
      </c>
      <c r="M281" s="48" t="s">
        <v>316</v>
      </c>
    </row>
    <row r="282" spans="1:13" s="171" customFormat="1" ht="45">
      <c r="A282" s="142" t="s">
        <v>54</v>
      </c>
      <c r="B282" s="143" t="s">
        <v>1155</v>
      </c>
      <c r="C282" s="80"/>
      <c r="D282" s="77" t="s">
        <v>1203</v>
      </c>
      <c r="E282" s="78" t="s">
        <v>445</v>
      </c>
      <c r="F282" s="78" t="s">
        <v>338</v>
      </c>
      <c r="G282" s="142"/>
      <c r="H282" s="163" t="s">
        <v>1139</v>
      </c>
      <c r="I282" s="142"/>
      <c r="J282" s="145">
        <v>2224.3238099999999</v>
      </c>
      <c r="K282" s="145">
        <v>0</v>
      </c>
      <c r="L282" s="145">
        <v>0</v>
      </c>
      <c r="M282" s="48"/>
    </row>
    <row r="283" spans="1:13" s="171" customFormat="1" ht="101.25">
      <c r="A283" s="142" t="s">
        <v>54</v>
      </c>
      <c r="B283" s="143" t="s">
        <v>639</v>
      </c>
      <c r="C283" s="80" t="s">
        <v>444</v>
      </c>
      <c r="D283" s="77" t="s">
        <v>1218</v>
      </c>
      <c r="E283" s="78" t="s">
        <v>310</v>
      </c>
      <c r="F283" s="78" t="s">
        <v>500</v>
      </c>
      <c r="G283" s="142" t="s">
        <v>76</v>
      </c>
      <c r="H283" s="163" t="s">
        <v>1139</v>
      </c>
      <c r="I283" s="142" t="s">
        <v>3</v>
      </c>
      <c r="J283" s="145">
        <v>2224.3238099999999</v>
      </c>
      <c r="K283" s="145">
        <v>0</v>
      </c>
      <c r="L283" s="145">
        <v>0</v>
      </c>
      <c r="M283" s="48" t="s">
        <v>316</v>
      </c>
    </row>
    <row r="284" spans="1:13" s="171" customFormat="1" ht="45">
      <c r="A284" s="142" t="s">
        <v>54</v>
      </c>
      <c r="B284" s="143" t="s">
        <v>972</v>
      </c>
      <c r="C284" s="80"/>
      <c r="D284" s="77" t="s">
        <v>1203</v>
      </c>
      <c r="E284" s="78" t="s">
        <v>445</v>
      </c>
      <c r="F284" s="78" t="s">
        <v>338</v>
      </c>
      <c r="G284" s="142"/>
      <c r="H284" s="163" t="s">
        <v>933</v>
      </c>
      <c r="I284" s="142"/>
      <c r="J284" s="145">
        <v>320</v>
      </c>
      <c r="K284" s="145">
        <v>0</v>
      </c>
      <c r="L284" s="145">
        <v>0</v>
      </c>
      <c r="M284" s="48"/>
    </row>
    <row r="285" spans="1:13" s="171" customFormat="1" ht="101.25">
      <c r="A285" s="142" t="s">
        <v>54</v>
      </c>
      <c r="B285" s="143" t="s">
        <v>639</v>
      </c>
      <c r="C285" s="80" t="s">
        <v>444</v>
      </c>
      <c r="D285" s="77" t="s">
        <v>1218</v>
      </c>
      <c r="E285" s="78" t="s">
        <v>310</v>
      </c>
      <c r="F285" s="78" t="s">
        <v>500</v>
      </c>
      <c r="G285" s="142" t="s">
        <v>76</v>
      </c>
      <c r="H285" s="163" t="s">
        <v>933</v>
      </c>
      <c r="I285" s="142" t="s">
        <v>3</v>
      </c>
      <c r="J285" s="145">
        <v>320</v>
      </c>
      <c r="K285" s="145">
        <v>0</v>
      </c>
      <c r="L285" s="145">
        <v>0</v>
      </c>
      <c r="M285" s="48" t="s">
        <v>316</v>
      </c>
    </row>
    <row r="286" spans="1:13" s="171" customFormat="1" ht="45">
      <c r="A286" s="142" t="s">
        <v>54</v>
      </c>
      <c r="B286" s="143" t="s">
        <v>973</v>
      </c>
      <c r="C286" s="80"/>
      <c r="D286" s="77" t="s">
        <v>1203</v>
      </c>
      <c r="E286" s="78" t="s">
        <v>445</v>
      </c>
      <c r="F286" s="78" t="s">
        <v>338</v>
      </c>
      <c r="G286" s="142"/>
      <c r="H286" s="163" t="s">
        <v>932</v>
      </c>
      <c r="I286" s="142"/>
      <c r="J286" s="145">
        <v>0</v>
      </c>
      <c r="K286" s="145">
        <v>0</v>
      </c>
      <c r="L286" s="145">
        <v>0</v>
      </c>
      <c r="M286" s="48"/>
    </row>
    <row r="287" spans="1:13" s="171" customFormat="1" ht="101.25">
      <c r="A287" s="142" t="s">
        <v>54</v>
      </c>
      <c r="B287" s="143" t="s">
        <v>639</v>
      </c>
      <c r="C287" s="80" t="s">
        <v>444</v>
      </c>
      <c r="D287" s="77" t="s">
        <v>1218</v>
      </c>
      <c r="E287" s="78" t="s">
        <v>310</v>
      </c>
      <c r="F287" s="78" t="s">
        <v>500</v>
      </c>
      <c r="G287" s="142" t="s">
        <v>76</v>
      </c>
      <c r="H287" s="163" t="s">
        <v>932</v>
      </c>
      <c r="I287" s="142" t="s">
        <v>3</v>
      </c>
      <c r="J287" s="145">
        <v>0</v>
      </c>
      <c r="K287" s="145">
        <v>0</v>
      </c>
      <c r="L287" s="145">
        <v>0</v>
      </c>
      <c r="M287" s="48" t="s">
        <v>316</v>
      </c>
    </row>
    <row r="288" spans="1:13" s="164" customFormat="1" ht="56.25">
      <c r="A288" s="142" t="s">
        <v>54</v>
      </c>
      <c r="B288" s="143" t="s">
        <v>1015</v>
      </c>
      <c r="C288" s="169"/>
      <c r="D288" s="169"/>
      <c r="E288" s="169"/>
      <c r="F288" s="169"/>
      <c r="G288" s="142"/>
      <c r="H288" s="163" t="s">
        <v>1077</v>
      </c>
      <c r="I288" s="142"/>
      <c r="J288" s="145">
        <v>20663.552540000001</v>
      </c>
      <c r="K288" s="145">
        <v>11524.532999999999</v>
      </c>
      <c r="L288" s="145">
        <v>14521.53</v>
      </c>
      <c r="M288" s="48"/>
    </row>
    <row r="289" spans="1:16" s="171" customFormat="1" ht="67.5">
      <c r="A289" s="142" t="s">
        <v>54</v>
      </c>
      <c r="B289" s="143" t="s">
        <v>704</v>
      </c>
      <c r="C289" s="80"/>
      <c r="D289" s="77" t="s">
        <v>1203</v>
      </c>
      <c r="E289" s="78" t="s">
        <v>445</v>
      </c>
      <c r="F289" s="78" t="s">
        <v>338</v>
      </c>
      <c r="G289" s="142"/>
      <c r="H289" s="163" t="s">
        <v>96</v>
      </c>
      <c r="I289" s="142"/>
      <c r="J289" s="145">
        <v>2832.93</v>
      </c>
      <c r="K289" s="145">
        <v>2832.93</v>
      </c>
      <c r="L289" s="145">
        <v>2832.93</v>
      </c>
      <c r="M289" s="48"/>
    </row>
    <row r="290" spans="1:16" s="171" customFormat="1" ht="101.25">
      <c r="A290" s="142" t="s">
        <v>54</v>
      </c>
      <c r="B290" s="143" t="s">
        <v>639</v>
      </c>
      <c r="C290" s="80" t="s">
        <v>444</v>
      </c>
      <c r="D290" s="77" t="s">
        <v>1218</v>
      </c>
      <c r="E290" s="78" t="s">
        <v>310</v>
      </c>
      <c r="F290" s="78" t="s">
        <v>500</v>
      </c>
      <c r="G290" s="142" t="s">
        <v>76</v>
      </c>
      <c r="H290" s="163" t="s">
        <v>96</v>
      </c>
      <c r="I290" s="142" t="s">
        <v>3</v>
      </c>
      <c r="J290" s="145">
        <v>2832.93</v>
      </c>
      <c r="K290" s="145">
        <v>2832.93</v>
      </c>
      <c r="L290" s="145">
        <v>2832.93</v>
      </c>
      <c r="M290" s="48" t="s">
        <v>316</v>
      </c>
    </row>
    <row r="291" spans="1:16" s="171" customFormat="1" ht="45">
      <c r="A291" s="142" t="s">
        <v>54</v>
      </c>
      <c r="B291" s="143" t="s">
        <v>705</v>
      </c>
      <c r="C291" s="80"/>
      <c r="D291" s="77" t="s">
        <v>1203</v>
      </c>
      <c r="E291" s="78" t="s">
        <v>445</v>
      </c>
      <c r="F291" s="78" t="s">
        <v>338</v>
      </c>
      <c r="G291" s="142"/>
      <c r="H291" s="163" t="s">
        <v>97</v>
      </c>
      <c r="I291" s="142"/>
      <c r="J291" s="145">
        <v>13139.40934</v>
      </c>
      <c r="K291" s="145">
        <v>8691.6029999999992</v>
      </c>
      <c r="L291" s="145">
        <v>11688.6</v>
      </c>
      <c r="M291" s="48"/>
    </row>
    <row r="292" spans="1:16" s="171" customFormat="1" ht="101.25">
      <c r="A292" s="142" t="s">
        <v>54</v>
      </c>
      <c r="B292" s="143" t="s">
        <v>665</v>
      </c>
      <c r="C292" s="80" t="s">
        <v>444</v>
      </c>
      <c r="D292" s="77" t="s">
        <v>1218</v>
      </c>
      <c r="E292" s="78" t="s">
        <v>310</v>
      </c>
      <c r="F292" s="78" t="s">
        <v>500</v>
      </c>
      <c r="G292" s="142" t="s">
        <v>76</v>
      </c>
      <c r="H292" s="163" t="s">
        <v>97</v>
      </c>
      <c r="I292" s="142" t="s">
        <v>45</v>
      </c>
      <c r="J292" s="145">
        <v>13139.40934</v>
      </c>
      <c r="K292" s="145">
        <v>8691.6029999999992</v>
      </c>
      <c r="L292" s="145">
        <v>11688.6</v>
      </c>
      <c r="M292" s="48" t="s">
        <v>316</v>
      </c>
    </row>
    <row r="293" spans="1:16" s="171" customFormat="1" ht="45">
      <c r="A293" s="142" t="s">
        <v>54</v>
      </c>
      <c r="B293" s="143" t="s">
        <v>974</v>
      </c>
      <c r="C293" s="80"/>
      <c r="D293" s="77" t="s">
        <v>1203</v>
      </c>
      <c r="E293" s="78" t="s">
        <v>445</v>
      </c>
      <c r="F293" s="78" t="s">
        <v>338</v>
      </c>
      <c r="G293" s="142"/>
      <c r="H293" s="163" t="s">
        <v>1138</v>
      </c>
      <c r="I293" s="142"/>
      <c r="J293" s="145">
        <v>4691.2132000000001</v>
      </c>
      <c r="K293" s="145">
        <v>0</v>
      </c>
      <c r="L293" s="145">
        <v>0</v>
      </c>
      <c r="M293" s="48"/>
    </row>
    <row r="294" spans="1:16" s="171" customFormat="1" ht="101.25">
      <c r="A294" s="142" t="s">
        <v>54</v>
      </c>
      <c r="B294" s="143" t="s">
        <v>639</v>
      </c>
      <c r="C294" s="80" t="s">
        <v>444</v>
      </c>
      <c r="D294" s="77" t="s">
        <v>1218</v>
      </c>
      <c r="E294" s="78" t="s">
        <v>310</v>
      </c>
      <c r="F294" s="78" t="s">
        <v>500</v>
      </c>
      <c r="G294" s="142" t="s">
        <v>76</v>
      </c>
      <c r="H294" s="163" t="s">
        <v>1138</v>
      </c>
      <c r="I294" s="142" t="s">
        <v>3</v>
      </c>
      <c r="J294" s="145">
        <v>4691.2132000000001</v>
      </c>
      <c r="K294" s="145">
        <v>0</v>
      </c>
      <c r="L294" s="145">
        <v>0</v>
      </c>
      <c r="M294" s="48" t="s">
        <v>316</v>
      </c>
    </row>
    <row r="295" spans="1:16" s="156" customFormat="1" ht="56.25">
      <c r="A295" s="165" t="s">
        <v>98</v>
      </c>
      <c r="B295" s="166" t="s">
        <v>706</v>
      </c>
      <c r="C295" s="161"/>
      <c r="D295" s="161"/>
      <c r="E295" s="161"/>
      <c r="F295" s="161"/>
      <c r="G295" s="165"/>
      <c r="H295" s="167"/>
      <c r="I295" s="165"/>
      <c r="J295" s="168">
        <f>J297+J308+J311+J316+J305</f>
        <v>71528.819520000005</v>
      </c>
      <c r="K295" s="168">
        <f t="shared" ref="K295:L295" si="4">K297+K308+K311+K316+K305</f>
        <v>62681.142</v>
      </c>
      <c r="L295" s="168">
        <f t="shared" si="4"/>
        <v>65237.764000000003</v>
      </c>
      <c r="M295" s="162"/>
    </row>
    <row r="296" spans="1:16" s="164" customFormat="1" ht="45">
      <c r="A296" s="142" t="s">
        <v>98</v>
      </c>
      <c r="B296" s="143" t="s">
        <v>1016</v>
      </c>
      <c r="C296" s="169"/>
      <c r="D296" s="169"/>
      <c r="E296" s="169"/>
      <c r="F296" s="169"/>
      <c r="G296" s="142"/>
      <c r="H296" s="163" t="s">
        <v>1078</v>
      </c>
      <c r="I296" s="142"/>
      <c r="J296" s="145">
        <v>68283.971520000006</v>
      </c>
      <c r="K296" s="145">
        <v>62159.961000000003</v>
      </c>
      <c r="L296" s="145">
        <v>65237.764000000003</v>
      </c>
      <c r="M296" s="48"/>
      <c r="N296" s="212"/>
      <c r="O296" s="213"/>
      <c r="P296" s="213"/>
    </row>
    <row r="297" spans="1:16" s="171" customFormat="1" ht="45">
      <c r="A297" s="142" t="s">
        <v>98</v>
      </c>
      <c r="B297" s="143" t="s">
        <v>649</v>
      </c>
      <c r="C297" s="34"/>
      <c r="D297" s="77" t="s">
        <v>1203</v>
      </c>
      <c r="E297" s="78" t="s">
        <v>323</v>
      </c>
      <c r="F297" s="78" t="s">
        <v>338</v>
      </c>
      <c r="G297" s="142"/>
      <c r="H297" s="163" t="s">
        <v>99</v>
      </c>
      <c r="I297" s="142"/>
      <c r="J297" s="145">
        <v>67080.747239999997</v>
      </c>
      <c r="K297" s="145">
        <v>61409.961000000003</v>
      </c>
      <c r="L297" s="145">
        <v>64237.764000000003</v>
      </c>
      <c r="M297" s="48"/>
    </row>
    <row r="298" spans="1:16" s="171" customFormat="1" ht="157.5">
      <c r="A298" s="142" t="s">
        <v>98</v>
      </c>
      <c r="B298" s="143" t="s">
        <v>650</v>
      </c>
      <c r="C298" s="34" t="s">
        <v>327</v>
      </c>
      <c r="D298" s="77" t="s">
        <v>1263</v>
      </c>
      <c r="E298" s="78" t="s">
        <v>310</v>
      </c>
      <c r="F298" s="78" t="s">
        <v>335</v>
      </c>
      <c r="G298" s="142" t="s">
        <v>16</v>
      </c>
      <c r="H298" s="163" t="s">
        <v>99</v>
      </c>
      <c r="I298" s="142" t="s">
        <v>17</v>
      </c>
      <c r="J298" s="145">
        <v>41659.160750000003</v>
      </c>
      <c r="K298" s="145">
        <v>41742.222000000002</v>
      </c>
      <c r="L298" s="145">
        <v>42263.402999999998</v>
      </c>
      <c r="M298" s="48" t="s">
        <v>308</v>
      </c>
    </row>
    <row r="299" spans="1:16" s="171" customFormat="1" ht="101.25">
      <c r="A299" s="142" t="s">
        <v>98</v>
      </c>
      <c r="B299" s="143" t="s">
        <v>651</v>
      </c>
      <c r="C299" s="34" t="s">
        <v>327</v>
      </c>
      <c r="D299" s="81" t="s">
        <v>1108</v>
      </c>
      <c r="E299" s="78" t="s">
        <v>310</v>
      </c>
      <c r="F299" s="78" t="s">
        <v>337</v>
      </c>
      <c r="G299" s="142" t="s">
        <v>16</v>
      </c>
      <c r="H299" s="163" t="s">
        <v>99</v>
      </c>
      <c r="I299" s="142" t="s">
        <v>18</v>
      </c>
      <c r="J299" s="145">
        <v>1.2</v>
      </c>
      <c r="K299" s="145">
        <v>0</v>
      </c>
      <c r="L299" s="145">
        <v>0</v>
      </c>
      <c r="M299" s="48" t="s">
        <v>316</v>
      </c>
    </row>
    <row r="300" spans="1:16" s="171" customFormat="1" ht="157.5">
      <c r="A300" s="142" t="s">
        <v>98</v>
      </c>
      <c r="B300" s="143" t="s">
        <v>652</v>
      </c>
      <c r="C300" s="34" t="s">
        <v>327</v>
      </c>
      <c r="D300" s="77" t="s">
        <v>1263</v>
      </c>
      <c r="E300" s="78" t="s">
        <v>310</v>
      </c>
      <c r="F300" s="78" t="s">
        <v>335</v>
      </c>
      <c r="G300" s="142" t="s">
        <v>16</v>
      </c>
      <c r="H300" s="163" t="s">
        <v>99</v>
      </c>
      <c r="I300" s="142" t="s">
        <v>19</v>
      </c>
      <c r="J300" s="145">
        <v>12579.866830000001</v>
      </c>
      <c r="K300" s="145">
        <v>12763.548000000001</v>
      </c>
      <c r="L300" s="145">
        <v>12763.548000000001</v>
      </c>
      <c r="M300" s="48" t="s">
        <v>308</v>
      </c>
    </row>
    <row r="301" spans="1:16" s="171" customFormat="1" ht="67.5">
      <c r="A301" s="142" t="s">
        <v>98</v>
      </c>
      <c r="B301" s="143" t="s">
        <v>639</v>
      </c>
      <c r="C301" s="34" t="s">
        <v>327</v>
      </c>
      <c r="D301" s="7" t="s">
        <v>1264</v>
      </c>
      <c r="E301" s="78" t="s">
        <v>310</v>
      </c>
      <c r="F301" s="6" t="s">
        <v>519</v>
      </c>
      <c r="G301" s="142" t="s">
        <v>16</v>
      </c>
      <c r="H301" s="163" t="s">
        <v>99</v>
      </c>
      <c r="I301" s="142" t="s">
        <v>3</v>
      </c>
      <c r="J301" s="145">
        <v>4233.1422400000001</v>
      </c>
      <c r="K301" s="145">
        <v>2071.2449999999999</v>
      </c>
      <c r="L301" s="145">
        <v>2764.9679999999998</v>
      </c>
      <c r="M301" s="48" t="s">
        <v>316</v>
      </c>
    </row>
    <row r="302" spans="1:16" s="171" customFormat="1" ht="67.5">
      <c r="A302" s="142" t="s">
        <v>98</v>
      </c>
      <c r="B302" s="143" t="s">
        <v>665</v>
      </c>
      <c r="C302" s="34" t="s">
        <v>327</v>
      </c>
      <c r="D302" s="7" t="s">
        <v>1264</v>
      </c>
      <c r="E302" s="78" t="s">
        <v>310</v>
      </c>
      <c r="F302" s="6" t="s">
        <v>519</v>
      </c>
      <c r="G302" s="142" t="s">
        <v>16</v>
      </c>
      <c r="H302" s="163" t="s">
        <v>99</v>
      </c>
      <c r="I302" s="142" t="s">
        <v>45</v>
      </c>
      <c r="J302" s="145">
        <v>6150.8504199999998</v>
      </c>
      <c r="K302" s="145">
        <v>3303.8440000000001</v>
      </c>
      <c r="L302" s="145">
        <v>4050.23</v>
      </c>
      <c r="M302" s="48" t="s">
        <v>316</v>
      </c>
    </row>
    <row r="303" spans="1:16" s="171" customFormat="1" ht="67.5">
      <c r="A303" s="142" t="s">
        <v>98</v>
      </c>
      <c r="B303" s="143" t="s">
        <v>679</v>
      </c>
      <c r="C303" s="34" t="s">
        <v>327</v>
      </c>
      <c r="D303" s="7" t="s">
        <v>1264</v>
      </c>
      <c r="E303" s="78" t="s">
        <v>514</v>
      </c>
      <c r="F303" s="78" t="s">
        <v>513</v>
      </c>
      <c r="G303" s="142" t="s">
        <v>16</v>
      </c>
      <c r="H303" s="163" t="s">
        <v>99</v>
      </c>
      <c r="I303" s="142" t="s">
        <v>68</v>
      </c>
      <c r="J303" s="145">
        <v>2416.1179999999999</v>
      </c>
      <c r="K303" s="145">
        <v>1491.95</v>
      </c>
      <c r="L303" s="145">
        <v>2358.4630000000002</v>
      </c>
      <c r="M303" s="48" t="s">
        <v>316</v>
      </c>
    </row>
    <row r="304" spans="1:16" s="171" customFormat="1" ht="67.5">
      <c r="A304" s="142" t="s">
        <v>98</v>
      </c>
      <c r="B304" s="143" t="s">
        <v>680</v>
      </c>
      <c r="C304" s="34" t="s">
        <v>327</v>
      </c>
      <c r="D304" s="7" t="s">
        <v>1264</v>
      </c>
      <c r="E304" s="78" t="s">
        <v>310</v>
      </c>
      <c r="F304" s="6" t="s">
        <v>511</v>
      </c>
      <c r="G304" s="142" t="s">
        <v>16</v>
      </c>
      <c r="H304" s="163" t="s">
        <v>99</v>
      </c>
      <c r="I304" s="142" t="s">
        <v>69</v>
      </c>
      <c r="J304" s="145">
        <v>40.408999999999999</v>
      </c>
      <c r="K304" s="145">
        <v>37.152000000000001</v>
      </c>
      <c r="L304" s="145">
        <v>37.152000000000001</v>
      </c>
      <c r="M304" s="48" t="s">
        <v>316</v>
      </c>
    </row>
    <row r="305" spans="1:13" s="171" customFormat="1" ht="56.25">
      <c r="A305" s="142" t="s">
        <v>98</v>
      </c>
      <c r="B305" s="143" t="s">
        <v>707</v>
      </c>
      <c r="C305" s="34"/>
      <c r="D305" s="77" t="s">
        <v>1203</v>
      </c>
      <c r="E305" s="78" t="s">
        <v>323</v>
      </c>
      <c r="F305" s="78" t="s">
        <v>338</v>
      </c>
      <c r="G305" s="142"/>
      <c r="H305" s="163" t="s">
        <v>100</v>
      </c>
      <c r="I305" s="142"/>
      <c r="J305" s="145">
        <v>1203.2242799999999</v>
      </c>
      <c r="K305" s="145">
        <v>750</v>
      </c>
      <c r="L305" s="145">
        <v>1000</v>
      </c>
      <c r="M305" s="48"/>
    </row>
    <row r="306" spans="1:13" s="171" customFormat="1" ht="67.5">
      <c r="A306" s="142" t="s">
        <v>98</v>
      </c>
      <c r="B306" s="143" t="s">
        <v>639</v>
      </c>
      <c r="C306" s="34" t="s">
        <v>327</v>
      </c>
      <c r="D306" s="7" t="s">
        <v>1264</v>
      </c>
      <c r="E306" s="78" t="s">
        <v>310</v>
      </c>
      <c r="F306" s="6" t="s">
        <v>519</v>
      </c>
      <c r="G306" s="142" t="s">
        <v>16</v>
      </c>
      <c r="H306" s="163" t="s">
        <v>100</v>
      </c>
      <c r="I306" s="142" t="s">
        <v>3</v>
      </c>
      <c r="J306" s="145">
        <v>1203.2242799999999</v>
      </c>
      <c r="K306" s="145">
        <v>750</v>
      </c>
      <c r="L306" s="145">
        <v>1000</v>
      </c>
      <c r="M306" s="48" t="s">
        <v>316</v>
      </c>
    </row>
    <row r="307" spans="1:13" s="171" customFormat="1" ht="33.75">
      <c r="A307" s="142" t="s">
        <v>98</v>
      </c>
      <c r="B307" s="143" t="s">
        <v>999</v>
      </c>
      <c r="C307" s="34"/>
      <c r="D307" s="77"/>
      <c r="E307" s="78"/>
      <c r="F307" s="78"/>
      <c r="G307" s="142"/>
      <c r="H307" s="144" t="s">
        <v>1061</v>
      </c>
      <c r="I307" s="142"/>
      <c r="J307" s="145">
        <v>2049</v>
      </c>
      <c r="K307" s="145">
        <v>0</v>
      </c>
      <c r="L307" s="145">
        <v>0</v>
      </c>
      <c r="M307" s="48"/>
    </row>
    <row r="308" spans="1:13" s="171" customFormat="1" ht="57" customHeight="1">
      <c r="A308" s="142" t="s">
        <v>98</v>
      </c>
      <c r="B308" s="143" t="s">
        <v>1312</v>
      </c>
      <c r="C308" s="34"/>
      <c r="D308" s="77" t="s">
        <v>1203</v>
      </c>
      <c r="E308" s="78" t="s">
        <v>323</v>
      </c>
      <c r="F308" s="78" t="s">
        <v>338</v>
      </c>
      <c r="G308" s="142"/>
      <c r="H308" s="144" t="s">
        <v>1313</v>
      </c>
      <c r="I308" s="142"/>
      <c r="J308" s="145">
        <v>2049</v>
      </c>
      <c r="K308" s="145">
        <v>0</v>
      </c>
      <c r="L308" s="145">
        <v>0</v>
      </c>
      <c r="M308" s="48"/>
    </row>
    <row r="309" spans="1:13" s="171" customFormat="1" ht="67.5">
      <c r="A309" s="142" t="s">
        <v>98</v>
      </c>
      <c r="B309" s="143" t="s">
        <v>639</v>
      </c>
      <c r="C309" s="34" t="s">
        <v>327</v>
      </c>
      <c r="D309" s="7" t="s">
        <v>1264</v>
      </c>
      <c r="E309" s="78" t="s">
        <v>310</v>
      </c>
      <c r="F309" s="6" t="s">
        <v>519</v>
      </c>
      <c r="G309" s="144" t="s">
        <v>61</v>
      </c>
      <c r="H309" s="144" t="s">
        <v>1313</v>
      </c>
      <c r="I309" s="142" t="s">
        <v>3</v>
      </c>
      <c r="J309" s="145">
        <v>2049</v>
      </c>
      <c r="K309" s="145">
        <v>0</v>
      </c>
      <c r="L309" s="145">
        <v>0</v>
      </c>
      <c r="M309" s="48" t="s">
        <v>316</v>
      </c>
    </row>
    <row r="310" spans="1:13" s="171" customFormat="1">
      <c r="A310" s="142" t="s">
        <v>98</v>
      </c>
      <c r="B310" s="211" t="s">
        <v>954</v>
      </c>
      <c r="C310" s="34"/>
      <c r="D310" s="7"/>
      <c r="E310" s="78"/>
      <c r="F310" s="6"/>
      <c r="G310" s="144"/>
      <c r="H310" s="144" t="s">
        <v>1055</v>
      </c>
      <c r="I310" s="142"/>
      <c r="J310" s="145">
        <v>1195.848</v>
      </c>
      <c r="K310" s="145">
        <v>521.18100000000004</v>
      </c>
      <c r="L310" s="145">
        <v>0</v>
      </c>
      <c r="M310" s="48"/>
    </row>
    <row r="311" spans="1:13" s="171" customFormat="1" ht="162.75" customHeight="1">
      <c r="A311" s="142" t="s">
        <v>98</v>
      </c>
      <c r="B311" s="143" t="s">
        <v>1314</v>
      </c>
      <c r="C311" s="34"/>
      <c r="D311" s="7"/>
      <c r="E311" s="78"/>
      <c r="F311" s="6"/>
      <c r="G311" s="144"/>
      <c r="H311" s="144" t="s">
        <v>1315</v>
      </c>
      <c r="I311" s="142"/>
      <c r="J311" s="145">
        <v>471.74799999999999</v>
      </c>
      <c r="K311" s="145">
        <v>521.18100000000004</v>
      </c>
      <c r="L311" s="145">
        <v>0</v>
      </c>
      <c r="M311" s="48"/>
    </row>
    <row r="312" spans="1:13" s="171" customFormat="1" ht="157.5">
      <c r="A312" s="142" t="s">
        <v>98</v>
      </c>
      <c r="B312" s="143" t="s">
        <v>650</v>
      </c>
      <c r="C312" s="34" t="s">
        <v>327</v>
      </c>
      <c r="D312" s="7" t="s">
        <v>1263</v>
      </c>
      <c r="E312" s="78" t="s">
        <v>310</v>
      </c>
      <c r="F312" s="6" t="s">
        <v>1316</v>
      </c>
      <c r="G312" s="144" t="s">
        <v>16</v>
      </c>
      <c r="H312" s="144" t="s">
        <v>1315</v>
      </c>
      <c r="I312" s="142">
        <v>111</v>
      </c>
      <c r="J312" s="145">
        <v>337.64510000000001</v>
      </c>
      <c r="K312" s="145">
        <v>0</v>
      </c>
      <c r="L312" s="145">
        <v>0</v>
      </c>
      <c r="M312" s="48" t="s">
        <v>308</v>
      </c>
    </row>
    <row r="313" spans="1:13" s="171" customFormat="1" ht="157.5">
      <c r="A313" s="142" t="s">
        <v>98</v>
      </c>
      <c r="B313" s="143" t="s">
        <v>652</v>
      </c>
      <c r="C313" s="34" t="s">
        <v>327</v>
      </c>
      <c r="D313" s="7" t="s">
        <v>1263</v>
      </c>
      <c r="E313" s="78" t="s">
        <v>310</v>
      </c>
      <c r="F313" s="6" t="s">
        <v>1316</v>
      </c>
      <c r="G313" s="144" t="s">
        <v>16</v>
      </c>
      <c r="H313" s="144" t="s">
        <v>1315</v>
      </c>
      <c r="I313" s="142">
        <v>119</v>
      </c>
      <c r="J313" s="145">
        <v>101.9679</v>
      </c>
      <c r="K313" s="145">
        <v>0</v>
      </c>
      <c r="L313" s="145">
        <v>0</v>
      </c>
      <c r="M313" s="48" t="s">
        <v>308</v>
      </c>
    </row>
    <row r="314" spans="1:13" s="171" customFormat="1" ht="67.5">
      <c r="A314" s="142" t="s">
        <v>98</v>
      </c>
      <c r="B314" s="143" t="s">
        <v>639</v>
      </c>
      <c r="C314" s="34" t="s">
        <v>327</v>
      </c>
      <c r="D314" s="7" t="s">
        <v>1264</v>
      </c>
      <c r="E314" s="78" t="s">
        <v>310</v>
      </c>
      <c r="F314" s="6" t="s">
        <v>519</v>
      </c>
      <c r="G314" s="144" t="s">
        <v>16</v>
      </c>
      <c r="H314" s="144" t="s">
        <v>1315</v>
      </c>
      <c r="I314" s="142">
        <v>244</v>
      </c>
      <c r="J314" s="145">
        <v>32.134999999999998</v>
      </c>
      <c r="K314" s="145">
        <v>352.95100000000002</v>
      </c>
      <c r="L314" s="145">
        <v>0</v>
      </c>
      <c r="M314" s="48" t="s">
        <v>316</v>
      </c>
    </row>
    <row r="315" spans="1:13" s="171" customFormat="1" ht="67.5">
      <c r="A315" s="142" t="s">
        <v>98</v>
      </c>
      <c r="B315" s="143" t="s">
        <v>665</v>
      </c>
      <c r="C315" s="34" t="s">
        <v>327</v>
      </c>
      <c r="D315" s="7" t="s">
        <v>1264</v>
      </c>
      <c r="E315" s="78" t="s">
        <v>310</v>
      </c>
      <c r="F315" s="6" t="s">
        <v>519</v>
      </c>
      <c r="G315" s="144" t="s">
        <v>16</v>
      </c>
      <c r="H315" s="144" t="s">
        <v>1315</v>
      </c>
      <c r="I315" s="142">
        <v>247</v>
      </c>
      <c r="J315" s="145">
        <v>0</v>
      </c>
      <c r="K315" s="145">
        <v>168.23</v>
      </c>
      <c r="L315" s="145">
        <v>0</v>
      </c>
      <c r="M315" s="48" t="s">
        <v>316</v>
      </c>
    </row>
    <row r="316" spans="1:13" s="171" customFormat="1" ht="108" customHeight="1">
      <c r="A316" s="142" t="s">
        <v>98</v>
      </c>
      <c r="B316" s="143" t="s">
        <v>1318</v>
      </c>
      <c r="C316" s="34" t="s">
        <v>1317</v>
      </c>
      <c r="D316" s="7"/>
      <c r="E316" s="78"/>
      <c r="F316" s="6"/>
      <c r="G316" s="144"/>
      <c r="H316" s="144" t="s">
        <v>1319</v>
      </c>
      <c r="I316" s="142"/>
      <c r="J316" s="145">
        <v>724.1</v>
      </c>
      <c r="K316" s="145">
        <v>0</v>
      </c>
      <c r="L316" s="145">
        <v>0</v>
      </c>
      <c r="M316" s="48"/>
    </row>
    <row r="317" spans="1:13" s="171" customFormat="1">
      <c r="A317" s="142" t="s">
        <v>98</v>
      </c>
      <c r="B317" s="143" t="s">
        <v>650</v>
      </c>
      <c r="C317" s="34" t="s">
        <v>1317</v>
      </c>
      <c r="D317" s="7"/>
      <c r="E317" s="78"/>
      <c r="F317" s="6"/>
      <c r="G317" s="144"/>
      <c r="H317" s="144" t="s">
        <v>1319</v>
      </c>
      <c r="I317" s="142">
        <v>111</v>
      </c>
      <c r="J317" s="145">
        <v>298.22327999999999</v>
      </c>
      <c r="K317" s="145">
        <v>0</v>
      </c>
      <c r="L317" s="145">
        <v>0</v>
      </c>
      <c r="M317" s="48"/>
    </row>
    <row r="318" spans="1:13" s="171" customFormat="1" ht="56.25">
      <c r="A318" s="142" t="s">
        <v>98</v>
      </c>
      <c r="B318" s="143" t="s">
        <v>652</v>
      </c>
      <c r="C318" s="34" t="s">
        <v>1317</v>
      </c>
      <c r="D318" s="7"/>
      <c r="E318" s="78"/>
      <c r="F318" s="6"/>
      <c r="G318" s="144"/>
      <c r="H318" s="144" t="s">
        <v>1319</v>
      </c>
      <c r="I318" s="142">
        <v>119</v>
      </c>
      <c r="J318" s="145">
        <v>90.063460000000006</v>
      </c>
      <c r="K318" s="145">
        <v>0</v>
      </c>
      <c r="L318" s="145">
        <v>0</v>
      </c>
      <c r="M318" s="48"/>
    </row>
    <row r="319" spans="1:13" s="171" customFormat="1" ht="22.5">
      <c r="A319" s="142" t="s">
        <v>98</v>
      </c>
      <c r="B319" s="143" t="s">
        <v>639</v>
      </c>
      <c r="C319" s="34" t="s">
        <v>1317</v>
      </c>
      <c r="D319" s="7"/>
      <c r="E319" s="78"/>
      <c r="F319" s="6"/>
      <c r="G319" s="144"/>
      <c r="H319" s="144" t="s">
        <v>1319</v>
      </c>
      <c r="I319" s="142">
        <v>244</v>
      </c>
      <c r="J319" s="145">
        <v>211.53693999999999</v>
      </c>
      <c r="K319" s="145">
        <v>0</v>
      </c>
      <c r="L319" s="145">
        <v>0</v>
      </c>
      <c r="M319" s="48"/>
    </row>
    <row r="320" spans="1:13" s="171" customFormat="1">
      <c r="A320" s="142" t="s">
        <v>98</v>
      </c>
      <c r="B320" s="143" t="s">
        <v>665</v>
      </c>
      <c r="C320" s="34" t="s">
        <v>1317</v>
      </c>
      <c r="D320" s="7"/>
      <c r="E320" s="78"/>
      <c r="F320" s="6"/>
      <c r="G320" s="144"/>
      <c r="H320" s="144" t="s">
        <v>1319</v>
      </c>
      <c r="I320" s="142">
        <v>247</v>
      </c>
      <c r="J320" s="145">
        <v>124.27632</v>
      </c>
      <c r="K320" s="145">
        <v>0</v>
      </c>
      <c r="L320" s="145">
        <v>0</v>
      </c>
      <c r="M320" s="48"/>
    </row>
    <row r="321" spans="1:13" s="156" customFormat="1" ht="45">
      <c r="A321" s="165" t="s">
        <v>101</v>
      </c>
      <c r="B321" s="166" t="s">
        <v>708</v>
      </c>
      <c r="C321" s="161"/>
      <c r="D321" s="161"/>
      <c r="E321" s="161"/>
      <c r="F321" s="161"/>
      <c r="G321" s="165"/>
      <c r="H321" s="167"/>
      <c r="I321" s="165"/>
      <c r="J321" s="168">
        <f>J323+J325+J327+J330+J339+J342+J344+J347+J351+J353+J356+J366+J368+J370+J372+J374+J376+J380+J389+J393+J395++J384+J386</f>
        <v>94543.770919999995</v>
      </c>
      <c r="K321" s="168">
        <f t="shared" ref="K321:L321" si="5">K323+K325+K327+K330+K339+K342+K344+K347+K351+K353+K356+K366+K368+K370+K372+K374+K376+K380+K389+K393+K395</f>
        <v>66213.190000000017</v>
      </c>
      <c r="L321" s="168">
        <f t="shared" si="5"/>
        <v>63896.394</v>
      </c>
      <c r="M321" s="162"/>
    </row>
    <row r="322" spans="1:13" s="164" customFormat="1" ht="45">
      <c r="A322" s="142" t="s">
        <v>101</v>
      </c>
      <c r="B322" s="143" t="s">
        <v>1017</v>
      </c>
      <c r="C322" s="169"/>
      <c r="D322" s="169"/>
      <c r="E322" s="169"/>
      <c r="F322" s="169"/>
      <c r="G322" s="142"/>
      <c r="H322" s="163" t="s">
        <v>1079</v>
      </c>
      <c r="I322" s="142"/>
      <c r="J322" s="145">
        <v>2203.62111</v>
      </c>
      <c r="K322" s="145">
        <v>1861.6949999999999</v>
      </c>
      <c r="L322" s="145">
        <v>1861.6949999999999</v>
      </c>
      <c r="M322" s="48"/>
    </row>
    <row r="323" spans="1:13" s="171" customFormat="1" ht="45">
      <c r="A323" s="142" t="s">
        <v>101</v>
      </c>
      <c r="B323" s="143" t="s">
        <v>709</v>
      </c>
      <c r="C323" s="34"/>
      <c r="D323" s="77" t="s">
        <v>1203</v>
      </c>
      <c r="E323" s="78" t="s">
        <v>506</v>
      </c>
      <c r="F323" s="78" t="s">
        <v>338</v>
      </c>
      <c r="G323" s="142"/>
      <c r="H323" s="163" t="s">
        <v>102</v>
      </c>
      <c r="I323" s="142"/>
      <c r="J323" s="145">
        <v>1725.6279500000001</v>
      </c>
      <c r="K323" s="145">
        <v>1401.845</v>
      </c>
      <c r="L323" s="145">
        <v>1401.845</v>
      </c>
      <c r="M323" s="48"/>
    </row>
    <row r="324" spans="1:13" s="171" customFormat="1" ht="56.25">
      <c r="A324" s="142" t="s">
        <v>101</v>
      </c>
      <c r="B324" s="143" t="s">
        <v>639</v>
      </c>
      <c r="C324" s="34" t="s">
        <v>504</v>
      </c>
      <c r="D324" s="7" t="s">
        <v>1265</v>
      </c>
      <c r="E324" s="6" t="s">
        <v>310</v>
      </c>
      <c r="F324" s="6" t="s">
        <v>507</v>
      </c>
      <c r="G324" s="142" t="s">
        <v>103</v>
      </c>
      <c r="H324" s="163" t="s">
        <v>102</v>
      </c>
      <c r="I324" s="142" t="s">
        <v>3</v>
      </c>
      <c r="J324" s="145">
        <v>1725.6279500000001</v>
      </c>
      <c r="K324" s="145">
        <v>1401.845</v>
      </c>
      <c r="L324" s="145">
        <v>1401.845</v>
      </c>
      <c r="M324" s="48" t="s">
        <v>316</v>
      </c>
    </row>
    <row r="325" spans="1:13" s="171" customFormat="1" ht="45">
      <c r="A325" s="142" t="s">
        <v>101</v>
      </c>
      <c r="B325" s="143" t="s">
        <v>710</v>
      </c>
      <c r="C325" s="34"/>
      <c r="D325" s="77" t="s">
        <v>1203</v>
      </c>
      <c r="E325" s="78" t="s">
        <v>506</v>
      </c>
      <c r="F325" s="78" t="s">
        <v>338</v>
      </c>
      <c r="G325" s="142"/>
      <c r="H325" s="163" t="s">
        <v>104</v>
      </c>
      <c r="I325" s="142"/>
      <c r="J325" s="145">
        <v>176.77860000000001</v>
      </c>
      <c r="K325" s="145">
        <v>224.7</v>
      </c>
      <c r="L325" s="145">
        <v>224.7</v>
      </c>
      <c r="M325" s="48"/>
    </row>
    <row r="326" spans="1:13" s="171" customFormat="1" ht="56.25">
      <c r="A326" s="142" t="s">
        <v>101</v>
      </c>
      <c r="B326" s="143" t="s">
        <v>639</v>
      </c>
      <c r="C326" s="34" t="s">
        <v>504</v>
      </c>
      <c r="D326" s="7" t="s">
        <v>1265</v>
      </c>
      <c r="E326" s="6" t="s">
        <v>310</v>
      </c>
      <c r="F326" s="6" t="s">
        <v>507</v>
      </c>
      <c r="G326" s="142" t="s">
        <v>103</v>
      </c>
      <c r="H326" s="163" t="s">
        <v>104</v>
      </c>
      <c r="I326" s="142" t="s">
        <v>3</v>
      </c>
      <c r="J326" s="145">
        <v>176.77860000000001</v>
      </c>
      <c r="K326" s="145">
        <v>224.7</v>
      </c>
      <c r="L326" s="145">
        <v>224.7</v>
      </c>
      <c r="M326" s="48" t="s">
        <v>316</v>
      </c>
    </row>
    <row r="327" spans="1:13" s="171" customFormat="1" ht="45">
      <c r="A327" s="142" t="s">
        <v>101</v>
      </c>
      <c r="B327" s="143" t="s">
        <v>711</v>
      </c>
      <c r="C327" s="34"/>
      <c r="D327" s="77" t="s">
        <v>1203</v>
      </c>
      <c r="E327" s="78" t="s">
        <v>506</v>
      </c>
      <c r="F327" s="78" t="s">
        <v>338</v>
      </c>
      <c r="G327" s="142"/>
      <c r="H327" s="163" t="s">
        <v>105</v>
      </c>
      <c r="I327" s="142"/>
      <c r="J327" s="145">
        <v>301.21456000000001</v>
      </c>
      <c r="K327" s="145">
        <v>235.15</v>
      </c>
      <c r="L327" s="145">
        <v>235.15</v>
      </c>
      <c r="M327" s="48"/>
    </row>
    <row r="328" spans="1:13" s="171" customFormat="1" ht="56.25">
      <c r="A328" s="142" t="s">
        <v>101</v>
      </c>
      <c r="B328" s="143" t="s">
        <v>639</v>
      </c>
      <c r="C328" s="34" t="s">
        <v>504</v>
      </c>
      <c r="D328" s="7" t="s">
        <v>1265</v>
      </c>
      <c r="E328" s="6" t="s">
        <v>310</v>
      </c>
      <c r="F328" s="6" t="s">
        <v>507</v>
      </c>
      <c r="G328" s="142" t="s">
        <v>103</v>
      </c>
      <c r="H328" s="163" t="s">
        <v>105</v>
      </c>
      <c r="I328" s="142" t="s">
        <v>3</v>
      </c>
      <c r="J328" s="145">
        <v>301.21456000000001</v>
      </c>
      <c r="K328" s="145">
        <v>235.15</v>
      </c>
      <c r="L328" s="145">
        <v>235.15</v>
      </c>
      <c r="M328" s="48" t="s">
        <v>316</v>
      </c>
    </row>
    <row r="329" spans="1:13" s="164" customFormat="1" ht="22.5">
      <c r="A329" s="142" t="s">
        <v>101</v>
      </c>
      <c r="B329" s="143" t="s">
        <v>1018</v>
      </c>
      <c r="C329" s="169"/>
      <c r="D329" s="169"/>
      <c r="E329" s="169"/>
      <c r="F329" s="169"/>
      <c r="G329" s="142"/>
      <c r="H329" s="163" t="s">
        <v>1080</v>
      </c>
      <c r="I329" s="142"/>
      <c r="J329" s="145">
        <v>9642.2142399999993</v>
      </c>
      <c r="K329" s="145">
        <v>5279.4620000000004</v>
      </c>
      <c r="L329" s="145">
        <v>6511.3540000000003</v>
      </c>
      <c r="M329" s="48"/>
    </row>
    <row r="330" spans="1:13" s="171" customFormat="1" ht="45">
      <c r="A330" s="142" t="s">
        <v>101</v>
      </c>
      <c r="B330" s="143" t="s">
        <v>649</v>
      </c>
      <c r="C330" s="76"/>
      <c r="D330" s="77" t="s">
        <v>1203</v>
      </c>
      <c r="E330" s="78" t="s">
        <v>518</v>
      </c>
      <c r="F330" s="78" t="s">
        <v>338</v>
      </c>
      <c r="G330" s="142"/>
      <c r="H330" s="163" t="s">
        <v>106</v>
      </c>
      <c r="I330" s="142"/>
      <c r="J330" s="145">
        <v>7626.0140600000004</v>
      </c>
      <c r="K330" s="145">
        <v>4412.1289999999999</v>
      </c>
      <c r="L330" s="145">
        <v>4412.1289999999999</v>
      </c>
      <c r="M330" s="48"/>
    </row>
    <row r="331" spans="1:13" s="171" customFormat="1" ht="157.5">
      <c r="A331" s="142" t="s">
        <v>101</v>
      </c>
      <c r="B331" s="143" t="s">
        <v>650</v>
      </c>
      <c r="C331" s="76" t="s">
        <v>516</v>
      </c>
      <c r="D331" s="77" t="s">
        <v>1263</v>
      </c>
      <c r="E331" s="78" t="s">
        <v>310</v>
      </c>
      <c r="F331" s="78" t="s">
        <v>335</v>
      </c>
      <c r="G331" s="142" t="s">
        <v>76</v>
      </c>
      <c r="H331" s="163" t="s">
        <v>106</v>
      </c>
      <c r="I331" s="142" t="s">
        <v>17</v>
      </c>
      <c r="J331" s="145">
        <v>2316.3560000000002</v>
      </c>
      <c r="K331" s="145">
        <v>2298.6179999999999</v>
      </c>
      <c r="L331" s="145">
        <v>2298.6179999999999</v>
      </c>
      <c r="M331" s="48" t="s">
        <v>308</v>
      </c>
    </row>
    <row r="332" spans="1:13" s="171" customFormat="1" ht="56.25">
      <c r="A332" s="142" t="s">
        <v>101</v>
      </c>
      <c r="B332" s="143" t="s">
        <v>651</v>
      </c>
      <c r="C332" s="76" t="s">
        <v>516</v>
      </c>
      <c r="D332" s="7" t="s">
        <v>1265</v>
      </c>
      <c r="E332" s="6" t="s">
        <v>310</v>
      </c>
      <c r="F332" s="6" t="s">
        <v>507</v>
      </c>
      <c r="G332" s="142" t="s">
        <v>76</v>
      </c>
      <c r="H332" s="163" t="s">
        <v>106</v>
      </c>
      <c r="I332" s="142" t="s">
        <v>18</v>
      </c>
      <c r="J332" s="145">
        <v>19.844999999999999</v>
      </c>
      <c r="K332" s="145">
        <v>23.007000000000001</v>
      </c>
      <c r="L332" s="145">
        <v>23.007000000000001</v>
      </c>
      <c r="M332" s="48" t="s">
        <v>316</v>
      </c>
    </row>
    <row r="333" spans="1:13" s="171" customFormat="1" ht="157.5">
      <c r="A333" s="142" t="s">
        <v>101</v>
      </c>
      <c r="B333" s="143" t="s">
        <v>652</v>
      </c>
      <c r="C333" s="76" t="s">
        <v>516</v>
      </c>
      <c r="D333" s="77" t="s">
        <v>1263</v>
      </c>
      <c r="E333" s="78" t="s">
        <v>310</v>
      </c>
      <c r="F333" s="78" t="s">
        <v>335</v>
      </c>
      <c r="G333" s="142" t="s">
        <v>76</v>
      </c>
      <c r="H333" s="163" t="s">
        <v>106</v>
      </c>
      <c r="I333" s="142" t="s">
        <v>19</v>
      </c>
      <c r="J333" s="145">
        <v>699.53988000000004</v>
      </c>
      <c r="K333" s="145">
        <v>694.18299999999999</v>
      </c>
      <c r="L333" s="145">
        <v>694.18299999999999</v>
      </c>
      <c r="M333" s="48" t="s">
        <v>308</v>
      </c>
    </row>
    <row r="334" spans="1:13" s="171" customFormat="1" ht="56.25">
      <c r="A334" s="142" t="s">
        <v>101</v>
      </c>
      <c r="B334" s="143" t="s">
        <v>639</v>
      </c>
      <c r="C334" s="76" t="s">
        <v>516</v>
      </c>
      <c r="D334" s="7" t="s">
        <v>1265</v>
      </c>
      <c r="E334" s="6" t="s">
        <v>310</v>
      </c>
      <c r="F334" s="6" t="s">
        <v>507</v>
      </c>
      <c r="G334" s="142" t="s">
        <v>76</v>
      </c>
      <c r="H334" s="163" t="s">
        <v>106</v>
      </c>
      <c r="I334" s="142" t="s">
        <v>3</v>
      </c>
      <c r="J334" s="145">
        <v>3686.1301800000001</v>
      </c>
      <c r="K334" s="145">
        <v>483.65800000000002</v>
      </c>
      <c r="L334" s="145">
        <v>483.65800000000002</v>
      </c>
      <c r="M334" s="48" t="s">
        <v>316</v>
      </c>
    </row>
    <row r="335" spans="1:13" s="171" customFormat="1" ht="56.25">
      <c r="A335" s="142" t="s">
        <v>101</v>
      </c>
      <c r="B335" s="143" t="s">
        <v>665</v>
      </c>
      <c r="C335" s="76" t="s">
        <v>516</v>
      </c>
      <c r="D335" s="7" t="s">
        <v>1265</v>
      </c>
      <c r="E335" s="6" t="s">
        <v>310</v>
      </c>
      <c r="F335" s="6" t="s">
        <v>507</v>
      </c>
      <c r="G335" s="142" t="s">
        <v>76</v>
      </c>
      <c r="H335" s="163" t="s">
        <v>106</v>
      </c>
      <c r="I335" s="142" t="s">
        <v>45</v>
      </c>
      <c r="J335" s="145">
        <v>111</v>
      </c>
      <c r="K335" s="145">
        <v>119.52</v>
      </c>
      <c r="L335" s="145">
        <v>119.52</v>
      </c>
      <c r="M335" s="48" t="s">
        <v>316</v>
      </c>
    </row>
    <row r="336" spans="1:13" s="171" customFormat="1" ht="56.25">
      <c r="A336" s="142" t="s">
        <v>101</v>
      </c>
      <c r="B336" s="143" t="s">
        <v>679</v>
      </c>
      <c r="C336" s="76" t="s">
        <v>516</v>
      </c>
      <c r="D336" s="7" t="s">
        <v>1265</v>
      </c>
      <c r="E336" s="6" t="s">
        <v>310</v>
      </c>
      <c r="F336" s="6" t="s">
        <v>507</v>
      </c>
      <c r="G336" s="142" t="s">
        <v>76</v>
      </c>
      <c r="H336" s="163" t="s">
        <v>106</v>
      </c>
      <c r="I336" s="142" t="s">
        <v>68</v>
      </c>
      <c r="J336" s="145">
        <v>547.34299999999996</v>
      </c>
      <c r="K336" s="145">
        <v>547.34299999999996</v>
      </c>
      <c r="L336" s="145">
        <v>547.34299999999996</v>
      </c>
      <c r="M336" s="48" t="s">
        <v>316</v>
      </c>
    </row>
    <row r="337" spans="1:13" s="171" customFormat="1" ht="56.25">
      <c r="A337" s="142" t="s">
        <v>101</v>
      </c>
      <c r="B337" s="143" t="s">
        <v>680</v>
      </c>
      <c r="C337" s="76" t="s">
        <v>516</v>
      </c>
      <c r="D337" s="7" t="s">
        <v>1265</v>
      </c>
      <c r="E337" s="6" t="s">
        <v>310</v>
      </c>
      <c r="F337" s="6" t="s">
        <v>507</v>
      </c>
      <c r="G337" s="142" t="s">
        <v>76</v>
      </c>
      <c r="H337" s="163" t="s">
        <v>106</v>
      </c>
      <c r="I337" s="142" t="s">
        <v>69</v>
      </c>
      <c r="J337" s="145">
        <v>3.8</v>
      </c>
      <c r="K337" s="145">
        <v>3.8</v>
      </c>
      <c r="L337" s="145">
        <v>3.8</v>
      </c>
      <c r="M337" s="48" t="s">
        <v>316</v>
      </c>
    </row>
    <row r="338" spans="1:13" s="171" customFormat="1" ht="56.25">
      <c r="A338" s="142" t="s">
        <v>101</v>
      </c>
      <c r="B338" s="143" t="s">
        <v>712</v>
      </c>
      <c r="C338" s="76" t="s">
        <v>516</v>
      </c>
      <c r="D338" s="7" t="s">
        <v>1265</v>
      </c>
      <c r="E338" s="6" t="s">
        <v>310</v>
      </c>
      <c r="F338" s="6" t="s">
        <v>507</v>
      </c>
      <c r="G338" s="142" t="s">
        <v>76</v>
      </c>
      <c r="H338" s="163" t="s">
        <v>106</v>
      </c>
      <c r="I338" s="142" t="s">
        <v>107</v>
      </c>
      <c r="J338" s="145">
        <v>242</v>
      </c>
      <c r="K338" s="145">
        <v>242</v>
      </c>
      <c r="L338" s="145">
        <v>242</v>
      </c>
      <c r="M338" s="48" t="s">
        <v>316</v>
      </c>
    </row>
    <row r="339" spans="1:13" s="171" customFormat="1" ht="56.25">
      <c r="A339" s="142" t="s">
        <v>101</v>
      </c>
      <c r="B339" s="143" t="s">
        <v>707</v>
      </c>
      <c r="C339" s="76"/>
      <c r="D339" s="77" t="s">
        <v>1203</v>
      </c>
      <c r="E339" s="78" t="s">
        <v>518</v>
      </c>
      <c r="F339" s="78" t="s">
        <v>338</v>
      </c>
      <c r="G339" s="142"/>
      <c r="H339" s="163" t="s">
        <v>108</v>
      </c>
      <c r="I339" s="142"/>
      <c r="J339" s="145">
        <v>2016.20018</v>
      </c>
      <c r="K339" s="145">
        <v>867.33299999999997</v>
      </c>
      <c r="L339" s="145">
        <v>2099.2249999999999</v>
      </c>
      <c r="M339" s="48"/>
    </row>
    <row r="340" spans="1:13" s="171" customFormat="1" ht="56.25">
      <c r="A340" s="142" t="s">
        <v>101</v>
      </c>
      <c r="B340" s="143" t="s">
        <v>639</v>
      </c>
      <c r="C340" s="76" t="s">
        <v>516</v>
      </c>
      <c r="D340" s="7" t="s">
        <v>1265</v>
      </c>
      <c r="E340" s="6" t="s">
        <v>310</v>
      </c>
      <c r="F340" s="6" t="s">
        <v>507</v>
      </c>
      <c r="G340" s="142" t="s">
        <v>76</v>
      </c>
      <c r="H340" s="163" t="s">
        <v>108</v>
      </c>
      <c r="I340" s="142" t="s">
        <v>3</v>
      </c>
      <c r="J340" s="145">
        <v>2016.20018</v>
      </c>
      <c r="K340" s="145">
        <v>867.33299999999997</v>
      </c>
      <c r="L340" s="145">
        <v>2099.2249999999999</v>
      </c>
      <c r="M340" s="48" t="s">
        <v>316</v>
      </c>
    </row>
    <row r="341" spans="1:13" s="164" customFormat="1" ht="78.75">
      <c r="A341" s="142" t="s">
        <v>101</v>
      </c>
      <c r="B341" s="143" t="s">
        <v>1019</v>
      </c>
      <c r="C341" s="169"/>
      <c r="D341" s="169"/>
      <c r="E341" s="169"/>
      <c r="F341" s="169"/>
      <c r="G341" s="142"/>
      <c r="H341" s="163" t="s">
        <v>1081</v>
      </c>
      <c r="I341" s="142"/>
      <c r="J341" s="145">
        <v>11247.335300000001</v>
      </c>
      <c r="K341" s="145">
        <v>11247.127</v>
      </c>
      <c r="L341" s="145">
        <v>11247.127</v>
      </c>
      <c r="M341" s="48"/>
    </row>
    <row r="342" spans="1:13" s="171" customFormat="1" ht="90">
      <c r="A342" s="142" t="s">
        <v>101</v>
      </c>
      <c r="B342" s="143" t="s">
        <v>975</v>
      </c>
      <c r="C342" s="15"/>
      <c r="D342" s="77" t="s">
        <v>1203</v>
      </c>
      <c r="E342" s="6" t="s">
        <v>505</v>
      </c>
      <c r="F342" s="78" t="s">
        <v>338</v>
      </c>
      <c r="G342" s="142"/>
      <c r="H342" s="163" t="s">
        <v>888</v>
      </c>
      <c r="I342" s="142"/>
      <c r="J342" s="145">
        <v>9785</v>
      </c>
      <c r="K342" s="145">
        <v>9785</v>
      </c>
      <c r="L342" s="145">
        <v>9785</v>
      </c>
      <c r="M342" s="48"/>
    </row>
    <row r="343" spans="1:13" s="171" customFormat="1" ht="67.5">
      <c r="A343" s="142" t="s">
        <v>101</v>
      </c>
      <c r="B343" s="143" t="s">
        <v>639</v>
      </c>
      <c r="C343" s="15" t="s">
        <v>504</v>
      </c>
      <c r="D343" s="7" t="s">
        <v>1197</v>
      </c>
      <c r="E343" s="6" t="s">
        <v>310</v>
      </c>
      <c r="F343" s="6" t="s">
        <v>502</v>
      </c>
      <c r="G343" s="142" t="s">
        <v>103</v>
      </c>
      <c r="H343" s="163" t="s">
        <v>888</v>
      </c>
      <c r="I343" s="142" t="s">
        <v>3</v>
      </c>
      <c r="J343" s="145">
        <v>9785</v>
      </c>
      <c r="K343" s="145">
        <v>9785</v>
      </c>
      <c r="L343" s="145">
        <v>9785</v>
      </c>
      <c r="M343" s="48" t="s">
        <v>316</v>
      </c>
    </row>
    <row r="344" spans="1:13" s="171" customFormat="1" ht="90">
      <c r="A344" s="142" t="s">
        <v>101</v>
      </c>
      <c r="B344" s="143" t="s">
        <v>975</v>
      </c>
      <c r="C344" s="15"/>
      <c r="D344" s="77" t="s">
        <v>1203</v>
      </c>
      <c r="E344" s="6" t="s">
        <v>505</v>
      </c>
      <c r="F344" s="78" t="s">
        <v>338</v>
      </c>
      <c r="G344" s="142"/>
      <c r="H344" s="163" t="s">
        <v>887</v>
      </c>
      <c r="I344" s="142"/>
      <c r="J344" s="145">
        <v>1462.3353</v>
      </c>
      <c r="K344" s="145">
        <v>1462.127</v>
      </c>
      <c r="L344" s="145">
        <v>1462.127</v>
      </c>
      <c r="M344" s="48"/>
    </row>
    <row r="345" spans="1:13" s="171" customFormat="1" ht="67.5">
      <c r="A345" s="142" t="s">
        <v>101</v>
      </c>
      <c r="B345" s="143" t="s">
        <v>639</v>
      </c>
      <c r="C345" s="15" t="s">
        <v>504</v>
      </c>
      <c r="D345" s="7" t="s">
        <v>1197</v>
      </c>
      <c r="E345" s="6" t="s">
        <v>310</v>
      </c>
      <c r="F345" s="6" t="s">
        <v>502</v>
      </c>
      <c r="G345" s="142" t="s">
        <v>103</v>
      </c>
      <c r="H345" s="163" t="s">
        <v>887</v>
      </c>
      <c r="I345" s="142" t="s">
        <v>3</v>
      </c>
      <c r="J345" s="145">
        <v>1462.3353</v>
      </c>
      <c r="K345" s="145">
        <v>1462.127</v>
      </c>
      <c r="L345" s="145">
        <v>1462.127</v>
      </c>
      <c r="M345" s="48" t="s">
        <v>316</v>
      </c>
    </row>
    <row r="346" spans="1:13" s="164" customFormat="1" ht="56.25">
      <c r="A346" s="142" t="s">
        <v>101</v>
      </c>
      <c r="B346" s="143" t="s">
        <v>1020</v>
      </c>
      <c r="C346" s="169"/>
      <c r="D346" s="169"/>
      <c r="E346" s="169"/>
      <c r="F346" s="169"/>
      <c r="G346" s="142"/>
      <c r="H346" s="163" t="s">
        <v>1082</v>
      </c>
      <c r="I346" s="142"/>
      <c r="J346" s="145">
        <v>7626.3003699999999</v>
      </c>
      <c r="K346" s="145">
        <v>7500</v>
      </c>
      <c r="L346" s="145">
        <v>7500</v>
      </c>
      <c r="M346" s="48"/>
    </row>
    <row r="347" spans="1:13" s="171" customFormat="1" ht="56.25">
      <c r="A347" s="142" t="s">
        <v>101</v>
      </c>
      <c r="B347" s="143" t="s">
        <v>976</v>
      </c>
      <c r="C347" s="15"/>
      <c r="D347" s="77" t="s">
        <v>1203</v>
      </c>
      <c r="E347" s="6" t="s">
        <v>505</v>
      </c>
      <c r="F347" s="78" t="s">
        <v>338</v>
      </c>
      <c r="G347" s="142"/>
      <c r="H347" s="163" t="s">
        <v>930</v>
      </c>
      <c r="I347" s="142"/>
      <c r="J347" s="145">
        <v>7626.3003699999999</v>
      </c>
      <c r="K347" s="145">
        <v>7500</v>
      </c>
      <c r="L347" s="145">
        <v>7500</v>
      </c>
      <c r="M347" s="48"/>
    </row>
    <row r="348" spans="1:13" s="171" customFormat="1" ht="67.5">
      <c r="A348" s="142" t="s">
        <v>101</v>
      </c>
      <c r="B348" s="143" t="s">
        <v>639</v>
      </c>
      <c r="C348" s="15" t="s">
        <v>504</v>
      </c>
      <c r="D348" s="7" t="s">
        <v>1197</v>
      </c>
      <c r="E348" s="6" t="s">
        <v>310</v>
      </c>
      <c r="F348" s="6" t="s">
        <v>502</v>
      </c>
      <c r="G348" s="142" t="s">
        <v>103</v>
      </c>
      <c r="H348" s="163" t="s">
        <v>930</v>
      </c>
      <c r="I348" s="142" t="s">
        <v>3</v>
      </c>
      <c r="J348" s="145">
        <v>1626.3003700000002</v>
      </c>
      <c r="K348" s="145">
        <v>1500</v>
      </c>
      <c r="L348" s="145">
        <v>1500</v>
      </c>
      <c r="M348" s="48" t="s">
        <v>316</v>
      </c>
    </row>
    <row r="349" spans="1:13" s="171" customFormat="1" ht="67.5">
      <c r="A349" s="142" t="s">
        <v>101</v>
      </c>
      <c r="B349" s="143" t="s">
        <v>639</v>
      </c>
      <c r="C349" s="15" t="s">
        <v>504</v>
      </c>
      <c r="D349" s="7" t="s">
        <v>1197</v>
      </c>
      <c r="E349" s="6" t="s">
        <v>310</v>
      </c>
      <c r="F349" s="6" t="s">
        <v>502</v>
      </c>
      <c r="G349" s="142" t="s">
        <v>103</v>
      </c>
      <c r="H349" s="163" t="s">
        <v>930</v>
      </c>
      <c r="I349" s="142" t="s">
        <v>3</v>
      </c>
      <c r="J349" s="145">
        <v>6000</v>
      </c>
      <c r="K349" s="145">
        <v>6000</v>
      </c>
      <c r="L349" s="145">
        <v>6000</v>
      </c>
      <c r="M349" s="48" t="s">
        <v>316</v>
      </c>
    </row>
    <row r="350" spans="1:13" s="164" customFormat="1" ht="45">
      <c r="A350" s="142" t="s">
        <v>101</v>
      </c>
      <c r="B350" s="143" t="s">
        <v>1021</v>
      </c>
      <c r="C350" s="169"/>
      <c r="D350" s="169"/>
      <c r="E350" s="169"/>
      <c r="F350" s="169"/>
      <c r="G350" s="142"/>
      <c r="H350" s="163" t="s">
        <v>1083</v>
      </c>
      <c r="I350" s="142"/>
      <c r="J350" s="145">
        <v>1898.7885799999999</v>
      </c>
      <c r="K350" s="145">
        <v>0</v>
      </c>
      <c r="L350" s="145">
        <v>0</v>
      </c>
      <c r="M350" s="48"/>
    </row>
    <row r="351" spans="1:13" s="171" customFormat="1" ht="56.25">
      <c r="A351" s="142" t="s">
        <v>101</v>
      </c>
      <c r="B351" s="143" t="s">
        <v>714</v>
      </c>
      <c r="C351" s="15"/>
      <c r="D351" s="77" t="s">
        <v>1203</v>
      </c>
      <c r="E351" s="6" t="s">
        <v>505</v>
      </c>
      <c r="F351" s="78" t="s">
        <v>338</v>
      </c>
      <c r="G351" s="142"/>
      <c r="H351" s="163" t="s">
        <v>110</v>
      </c>
      <c r="I351" s="142"/>
      <c r="J351" s="145">
        <v>250</v>
      </c>
      <c r="K351" s="145">
        <v>0</v>
      </c>
      <c r="L351" s="145">
        <v>0</v>
      </c>
      <c r="M351" s="48"/>
    </row>
    <row r="352" spans="1:13" s="171" customFormat="1" ht="67.5">
      <c r="A352" s="142" t="s">
        <v>101</v>
      </c>
      <c r="B352" s="143" t="s">
        <v>639</v>
      </c>
      <c r="C352" s="15" t="s">
        <v>504</v>
      </c>
      <c r="D352" s="7" t="s">
        <v>1197</v>
      </c>
      <c r="E352" s="6" t="s">
        <v>310</v>
      </c>
      <c r="F352" s="6" t="s">
        <v>502</v>
      </c>
      <c r="G352" s="142" t="s">
        <v>103</v>
      </c>
      <c r="H352" s="163" t="s">
        <v>110</v>
      </c>
      <c r="I352" s="142" t="s">
        <v>3</v>
      </c>
      <c r="J352" s="145">
        <v>250</v>
      </c>
      <c r="K352" s="145">
        <v>0</v>
      </c>
      <c r="L352" s="145">
        <v>0</v>
      </c>
      <c r="M352" s="48" t="s">
        <v>316</v>
      </c>
    </row>
    <row r="353" spans="1:13" s="171" customFormat="1" ht="45">
      <c r="A353" s="142" t="s">
        <v>101</v>
      </c>
      <c r="B353" s="143" t="s">
        <v>713</v>
      </c>
      <c r="C353" s="15"/>
      <c r="D353" s="77" t="s">
        <v>1203</v>
      </c>
      <c r="E353" s="6" t="s">
        <v>505</v>
      </c>
      <c r="F353" s="78" t="s">
        <v>338</v>
      </c>
      <c r="G353" s="142"/>
      <c r="H353" s="163" t="s">
        <v>929</v>
      </c>
      <c r="I353" s="142"/>
      <c r="J353" s="145">
        <v>1648.7885799999999</v>
      </c>
      <c r="K353" s="145">
        <v>0</v>
      </c>
      <c r="L353" s="145">
        <v>0</v>
      </c>
      <c r="M353" s="48"/>
    </row>
    <row r="354" spans="1:13" s="171" customFormat="1" ht="67.5">
      <c r="A354" s="142" t="s">
        <v>101</v>
      </c>
      <c r="B354" s="143" t="s">
        <v>639</v>
      </c>
      <c r="C354" s="15" t="s">
        <v>504</v>
      </c>
      <c r="D354" s="7" t="s">
        <v>1197</v>
      </c>
      <c r="E354" s="6" t="s">
        <v>310</v>
      </c>
      <c r="F354" s="6" t="s">
        <v>502</v>
      </c>
      <c r="G354" s="142" t="s">
        <v>103</v>
      </c>
      <c r="H354" s="163" t="s">
        <v>929</v>
      </c>
      <c r="I354" s="142" t="s">
        <v>3</v>
      </c>
      <c r="J354" s="145">
        <v>1648.7885799999999</v>
      </c>
      <c r="K354" s="145">
        <v>0</v>
      </c>
      <c r="L354" s="145">
        <v>0</v>
      </c>
      <c r="M354" s="48" t="s">
        <v>316</v>
      </c>
    </row>
    <row r="355" spans="1:13" s="164" customFormat="1" ht="33.75">
      <c r="A355" s="142" t="s">
        <v>101</v>
      </c>
      <c r="B355" s="143" t="s">
        <v>1022</v>
      </c>
      <c r="C355" s="169"/>
      <c r="D355" s="169"/>
      <c r="E355" s="169"/>
      <c r="F355" s="169"/>
      <c r="G355" s="142"/>
      <c r="H355" s="163" t="s">
        <v>1084</v>
      </c>
      <c r="I355" s="142"/>
      <c r="J355" s="145">
        <v>59970.842499999999</v>
      </c>
      <c r="K355" s="145">
        <v>39729.949999999997</v>
      </c>
      <c r="L355" s="145">
        <v>36181.262000000002</v>
      </c>
      <c r="M355" s="48"/>
    </row>
    <row r="356" spans="1:13" s="171" customFormat="1" ht="45">
      <c r="A356" s="142" t="s">
        <v>101</v>
      </c>
      <c r="B356" s="143" t="s">
        <v>649</v>
      </c>
      <c r="C356" s="15"/>
      <c r="D356" s="77" t="s">
        <v>1203</v>
      </c>
      <c r="E356" s="78" t="s">
        <v>506</v>
      </c>
      <c r="F356" s="78" t="s">
        <v>338</v>
      </c>
      <c r="G356" s="142"/>
      <c r="H356" s="163" t="s">
        <v>111</v>
      </c>
      <c r="I356" s="142"/>
      <c r="J356" s="145">
        <v>32913.299449999999</v>
      </c>
      <c r="K356" s="145">
        <v>30389.887989999999</v>
      </c>
      <c r="L356" s="145">
        <v>30519.887999999999</v>
      </c>
      <c r="M356" s="48"/>
    </row>
    <row r="357" spans="1:13" s="171" customFormat="1" ht="157.5">
      <c r="A357" s="142" t="s">
        <v>101</v>
      </c>
      <c r="B357" s="143" t="s">
        <v>650</v>
      </c>
      <c r="C357" s="15" t="s">
        <v>504</v>
      </c>
      <c r="D357" s="77" t="s">
        <v>1263</v>
      </c>
      <c r="E357" s="78" t="s">
        <v>310</v>
      </c>
      <c r="F357" s="78" t="s">
        <v>335</v>
      </c>
      <c r="G357" s="142" t="s">
        <v>103</v>
      </c>
      <c r="H357" s="163" t="s">
        <v>111</v>
      </c>
      <c r="I357" s="142" t="s">
        <v>17</v>
      </c>
      <c r="J357" s="145">
        <v>18948.705999999998</v>
      </c>
      <c r="K357" s="145">
        <v>18787.795999999998</v>
      </c>
      <c r="L357" s="145">
        <v>18787.795999999998</v>
      </c>
      <c r="M357" s="48" t="s">
        <v>308</v>
      </c>
    </row>
    <row r="358" spans="1:13" s="171" customFormat="1" ht="101.25">
      <c r="A358" s="142" t="s">
        <v>101</v>
      </c>
      <c r="B358" s="143" t="s">
        <v>651</v>
      </c>
      <c r="C358" s="15" t="s">
        <v>504</v>
      </c>
      <c r="D358" s="81" t="s">
        <v>1108</v>
      </c>
      <c r="E358" s="78" t="s">
        <v>310</v>
      </c>
      <c r="F358" s="78" t="s">
        <v>337</v>
      </c>
      <c r="G358" s="142" t="s">
        <v>103</v>
      </c>
      <c r="H358" s="163" t="s">
        <v>111</v>
      </c>
      <c r="I358" s="142" t="s">
        <v>18</v>
      </c>
      <c r="J358" s="145">
        <v>0</v>
      </c>
      <c r="K358" s="145">
        <v>10.701000000000001</v>
      </c>
      <c r="L358" s="145">
        <v>10.701000000000001</v>
      </c>
      <c r="M358" s="48" t="s">
        <v>316</v>
      </c>
    </row>
    <row r="359" spans="1:13" s="171" customFormat="1" ht="157.5">
      <c r="A359" s="142" t="s">
        <v>101</v>
      </c>
      <c r="B359" s="143" t="s">
        <v>652</v>
      </c>
      <c r="C359" s="15" t="s">
        <v>504</v>
      </c>
      <c r="D359" s="77" t="s">
        <v>1263</v>
      </c>
      <c r="E359" s="78" t="s">
        <v>310</v>
      </c>
      <c r="F359" s="78" t="s">
        <v>335</v>
      </c>
      <c r="G359" s="142" t="s">
        <v>103</v>
      </c>
      <c r="H359" s="163" t="s">
        <v>111</v>
      </c>
      <c r="I359" s="142" t="s">
        <v>19</v>
      </c>
      <c r="J359" s="145">
        <v>5722.50882</v>
      </c>
      <c r="K359" s="145">
        <v>5673.9139999999998</v>
      </c>
      <c r="L359" s="145">
        <v>5673.9139999999998</v>
      </c>
      <c r="M359" s="48" t="s">
        <v>308</v>
      </c>
    </row>
    <row r="360" spans="1:13" s="171" customFormat="1" ht="56.25">
      <c r="A360" s="142" t="s">
        <v>101</v>
      </c>
      <c r="B360" s="143" t="s">
        <v>639</v>
      </c>
      <c r="C360" s="15" t="s">
        <v>504</v>
      </c>
      <c r="D360" s="7" t="s">
        <v>1265</v>
      </c>
      <c r="E360" s="6" t="s">
        <v>310</v>
      </c>
      <c r="F360" s="6" t="s">
        <v>507</v>
      </c>
      <c r="G360" s="142" t="s">
        <v>103</v>
      </c>
      <c r="H360" s="163" t="s">
        <v>111</v>
      </c>
      <c r="I360" s="142" t="s">
        <v>3</v>
      </c>
      <c r="J360" s="145">
        <v>4947.0575500000004</v>
      </c>
      <c r="K360" s="145">
        <v>2388.4839999999999</v>
      </c>
      <c r="L360" s="145">
        <v>2388.4839999999999</v>
      </c>
      <c r="M360" s="48" t="s">
        <v>316</v>
      </c>
    </row>
    <row r="361" spans="1:13" s="171" customFormat="1" ht="56.25">
      <c r="A361" s="142" t="s">
        <v>101</v>
      </c>
      <c r="B361" s="143" t="s">
        <v>679</v>
      </c>
      <c r="C361" s="15" t="s">
        <v>504</v>
      </c>
      <c r="D361" s="7" t="s">
        <v>1265</v>
      </c>
      <c r="E361" s="6" t="s">
        <v>310</v>
      </c>
      <c r="F361" s="6" t="s">
        <v>507</v>
      </c>
      <c r="G361" s="142" t="s">
        <v>103</v>
      </c>
      <c r="H361" s="163" t="s">
        <v>111</v>
      </c>
      <c r="I361" s="142" t="s">
        <v>68</v>
      </c>
      <c r="J361" s="145">
        <v>602.97500000000002</v>
      </c>
      <c r="K361" s="145">
        <v>560.84299999999996</v>
      </c>
      <c r="L361" s="145">
        <v>560.84299999999996</v>
      </c>
      <c r="M361" s="48" t="s">
        <v>316</v>
      </c>
    </row>
    <row r="362" spans="1:13" s="171" customFormat="1" ht="56.25">
      <c r="A362" s="142" t="s">
        <v>101</v>
      </c>
      <c r="B362" s="143" t="s">
        <v>680</v>
      </c>
      <c r="C362" s="15" t="s">
        <v>504</v>
      </c>
      <c r="D362" s="7" t="s">
        <v>1265</v>
      </c>
      <c r="E362" s="6" t="s">
        <v>310</v>
      </c>
      <c r="F362" s="6" t="s">
        <v>507</v>
      </c>
      <c r="G362" s="142" t="s">
        <v>103</v>
      </c>
      <c r="H362" s="163" t="s">
        <v>111</v>
      </c>
      <c r="I362" s="142" t="s">
        <v>69</v>
      </c>
      <c r="J362" s="145">
        <v>118.098</v>
      </c>
      <c r="K362" s="145">
        <v>118.098</v>
      </c>
      <c r="L362" s="145">
        <v>118.098</v>
      </c>
      <c r="M362" s="48" t="s">
        <v>316</v>
      </c>
    </row>
    <row r="363" spans="1:13" s="171" customFormat="1" ht="56.25">
      <c r="A363" s="142" t="s">
        <v>101</v>
      </c>
      <c r="B363" s="143" t="s">
        <v>712</v>
      </c>
      <c r="C363" s="15" t="s">
        <v>504</v>
      </c>
      <c r="D363" s="7" t="s">
        <v>1265</v>
      </c>
      <c r="E363" s="6" t="s">
        <v>310</v>
      </c>
      <c r="F363" s="6" t="s">
        <v>507</v>
      </c>
      <c r="G363" s="142" t="s">
        <v>103</v>
      </c>
      <c r="H363" s="163" t="s">
        <v>111</v>
      </c>
      <c r="I363" s="142" t="s">
        <v>107</v>
      </c>
      <c r="J363" s="145">
        <v>3.6</v>
      </c>
      <c r="K363" s="145">
        <v>3.6</v>
      </c>
      <c r="L363" s="145">
        <v>3.6</v>
      </c>
      <c r="M363" s="48" t="s">
        <v>316</v>
      </c>
    </row>
    <row r="364" spans="1:13" s="171" customFormat="1" ht="56.25">
      <c r="A364" s="142" t="s">
        <v>101</v>
      </c>
      <c r="B364" s="143" t="s">
        <v>639</v>
      </c>
      <c r="C364" s="80" t="s">
        <v>444</v>
      </c>
      <c r="D364" s="7" t="s">
        <v>1265</v>
      </c>
      <c r="E364" s="6" t="s">
        <v>310</v>
      </c>
      <c r="F364" s="6" t="s">
        <v>507</v>
      </c>
      <c r="G364" s="142" t="s">
        <v>76</v>
      </c>
      <c r="H364" s="163" t="s">
        <v>111</v>
      </c>
      <c r="I364" s="142" t="s">
        <v>3</v>
      </c>
      <c r="J364" s="145">
        <v>1501.3314</v>
      </c>
      <c r="K364" s="145">
        <v>1391.1389899999999</v>
      </c>
      <c r="L364" s="145">
        <v>1521.1389999999999</v>
      </c>
      <c r="M364" s="48" t="s">
        <v>316</v>
      </c>
    </row>
    <row r="365" spans="1:13" s="171" customFormat="1" ht="56.25">
      <c r="A365" s="142" t="s">
        <v>101</v>
      </c>
      <c r="B365" s="143" t="s">
        <v>665</v>
      </c>
      <c r="C365" s="80" t="s">
        <v>444</v>
      </c>
      <c r="D365" s="7" t="s">
        <v>1265</v>
      </c>
      <c r="E365" s="6" t="s">
        <v>310</v>
      </c>
      <c r="F365" s="6" t="s">
        <v>507</v>
      </c>
      <c r="G365" s="142" t="s">
        <v>76</v>
      </c>
      <c r="H365" s="163" t="s">
        <v>111</v>
      </c>
      <c r="I365" s="142" t="s">
        <v>45</v>
      </c>
      <c r="J365" s="145">
        <v>1069.02268</v>
      </c>
      <c r="K365" s="145">
        <v>1455.3130000000001</v>
      </c>
      <c r="L365" s="145">
        <v>1455.3130000000001</v>
      </c>
      <c r="M365" s="48" t="s">
        <v>316</v>
      </c>
    </row>
    <row r="366" spans="1:13" s="171" customFormat="1" ht="56.25">
      <c r="A366" s="142" t="s">
        <v>101</v>
      </c>
      <c r="B366" s="143" t="s">
        <v>707</v>
      </c>
      <c r="C366" s="15"/>
      <c r="D366" s="77" t="s">
        <v>1203</v>
      </c>
      <c r="E366" s="6" t="s">
        <v>505</v>
      </c>
      <c r="F366" s="78" t="s">
        <v>338</v>
      </c>
      <c r="G366" s="142"/>
      <c r="H366" s="163" t="s">
        <v>112</v>
      </c>
      <c r="I366" s="142"/>
      <c r="J366" s="145">
        <v>8402.0536900000006</v>
      </c>
      <c r="K366" s="145">
        <v>4348.5309999999999</v>
      </c>
      <c r="L366" s="145">
        <v>3820.6109999999999</v>
      </c>
      <c r="M366" s="48"/>
    </row>
    <row r="367" spans="1:13" s="171" customFormat="1" ht="56.25">
      <c r="A367" s="142" t="s">
        <v>101</v>
      </c>
      <c r="B367" s="143" t="s">
        <v>639</v>
      </c>
      <c r="C367" s="15" t="s">
        <v>504</v>
      </c>
      <c r="D367" s="7" t="s">
        <v>1265</v>
      </c>
      <c r="E367" s="6" t="s">
        <v>310</v>
      </c>
      <c r="F367" s="6" t="s">
        <v>507</v>
      </c>
      <c r="G367" s="142" t="s">
        <v>103</v>
      </c>
      <c r="H367" s="163" t="s">
        <v>112</v>
      </c>
      <c r="I367" s="142" t="s">
        <v>3</v>
      </c>
      <c r="J367" s="145">
        <v>8402.0536900000006</v>
      </c>
      <c r="K367" s="145">
        <v>4348.5309999999999</v>
      </c>
      <c r="L367" s="145">
        <v>3820.6109999999999</v>
      </c>
      <c r="M367" s="48" t="s">
        <v>316</v>
      </c>
    </row>
    <row r="368" spans="1:13" s="171" customFormat="1" ht="45">
      <c r="A368" s="142" t="s">
        <v>101</v>
      </c>
      <c r="B368" s="143" t="s">
        <v>715</v>
      </c>
      <c r="C368" s="15"/>
      <c r="D368" s="77" t="s">
        <v>1203</v>
      </c>
      <c r="E368" s="6" t="s">
        <v>505</v>
      </c>
      <c r="F368" s="78" t="s">
        <v>338</v>
      </c>
      <c r="G368" s="142"/>
      <c r="H368" s="163" t="s">
        <v>113</v>
      </c>
      <c r="I368" s="142"/>
      <c r="J368" s="145">
        <v>3965.8760000000002</v>
      </c>
      <c r="K368" s="145">
        <v>3966.87601</v>
      </c>
      <c r="L368" s="145">
        <v>0</v>
      </c>
      <c r="M368" s="48"/>
    </row>
    <row r="369" spans="1:13" s="171" customFormat="1" ht="67.5">
      <c r="A369" s="142" t="s">
        <v>101</v>
      </c>
      <c r="B369" s="143" t="s">
        <v>639</v>
      </c>
      <c r="C369" s="15" t="s">
        <v>504</v>
      </c>
      <c r="D369" s="7" t="s">
        <v>1197</v>
      </c>
      <c r="E369" s="6" t="s">
        <v>310</v>
      </c>
      <c r="F369" s="6" t="s">
        <v>502</v>
      </c>
      <c r="G369" s="142" t="s">
        <v>103</v>
      </c>
      <c r="H369" s="163" t="s">
        <v>113</v>
      </c>
      <c r="I369" s="142" t="s">
        <v>3</v>
      </c>
      <c r="J369" s="145">
        <v>3965.8760000000002</v>
      </c>
      <c r="K369" s="145">
        <v>3966.87601</v>
      </c>
      <c r="L369" s="145">
        <v>0</v>
      </c>
      <c r="M369" s="48" t="s">
        <v>316</v>
      </c>
    </row>
    <row r="370" spans="1:13" s="171" customFormat="1" ht="78.75">
      <c r="A370" s="142" t="s">
        <v>101</v>
      </c>
      <c r="B370" s="143" t="s">
        <v>977</v>
      </c>
      <c r="C370" s="15"/>
      <c r="D370" s="77" t="s">
        <v>1203</v>
      </c>
      <c r="E370" s="6" t="s">
        <v>505</v>
      </c>
      <c r="F370" s="78" t="s">
        <v>338</v>
      </c>
      <c r="G370" s="142"/>
      <c r="H370" s="163" t="s">
        <v>114</v>
      </c>
      <c r="I370" s="142"/>
      <c r="J370" s="145">
        <v>20</v>
      </c>
      <c r="K370" s="145">
        <v>20</v>
      </c>
      <c r="L370" s="145">
        <v>20</v>
      </c>
      <c r="M370" s="48"/>
    </row>
    <row r="371" spans="1:13" s="171" customFormat="1" ht="67.5">
      <c r="A371" s="142" t="s">
        <v>101</v>
      </c>
      <c r="B371" s="143" t="s">
        <v>639</v>
      </c>
      <c r="C371" s="15" t="s">
        <v>504</v>
      </c>
      <c r="D371" s="7" t="s">
        <v>1197</v>
      </c>
      <c r="E371" s="6" t="s">
        <v>310</v>
      </c>
      <c r="F371" s="6" t="s">
        <v>502</v>
      </c>
      <c r="G371" s="142" t="s">
        <v>103</v>
      </c>
      <c r="H371" s="163" t="s">
        <v>114</v>
      </c>
      <c r="I371" s="142" t="s">
        <v>3</v>
      </c>
      <c r="J371" s="145">
        <v>20</v>
      </c>
      <c r="K371" s="145">
        <v>20</v>
      </c>
      <c r="L371" s="145">
        <v>20</v>
      </c>
      <c r="M371" s="48" t="s">
        <v>316</v>
      </c>
    </row>
    <row r="372" spans="1:13" s="171" customFormat="1" ht="78.75">
      <c r="A372" s="142" t="s">
        <v>101</v>
      </c>
      <c r="B372" s="143" t="s">
        <v>978</v>
      </c>
      <c r="C372" s="15"/>
      <c r="D372" s="77" t="s">
        <v>1203</v>
      </c>
      <c r="E372" s="6" t="s">
        <v>505</v>
      </c>
      <c r="F372" s="78" t="s">
        <v>338</v>
      </c>
      <c r="G372" s="142"/>
      <c r="H372" s="163" t="s">
        <v>928</v>
      </c>
      <c r="I372" s="142"/>
      <c r="J372" s="145">
        <v>4840.3467300000002</v>
      </c>
      <c r="K372" s="145">
        <v>0</v>
      </c>
      <c r="L372" s="145">
        <v>0</v>
      </c>
      <c r="M372" s="48"/>
    </row>
    <row r="373" spans="1:13" s="171" customFormat="1" ht="67.5">
      <c r="A373" s="142" t="s">
        <v>101</v>
      </c>
      <c r="B373" s="143" t="s">
        <v>639</v>
      </c>
      <c r="C373" s="15" t="s">
        <v>504</v>
      </c>
      <c r="D373" s="7" t="s">
        <v>1197</v>
      </c>
      <c r="E373" s="6" t="s">
        <v>310</v>
      </c>
      <c r="F373" s="6" t="s">
        <v>502</v>
      </c>
      <c r="G373" s="142" t="s">
        <v>103</v>
      </c>
      <c r="H373" s="163" t="s">
        <v>928</v>
      </c>
      <c r="I373" s="142" t="s">
        <v>3</v>
      </c>
      <c r="J373" s="145">
        <v>4840.3467300000002</v>
      </c>
      <c r="K373" s="145">
        <v>0</v>
      </c>
      <c r="L373" s="145">
        <v>0</v>
      </c>
      <c r="M373" s="48" t="s">
        <v>316</v>
      </c>
    </row>
    <row r="374" spans="1:13" s="171" customFormat="1" ht="45">
      <c r="A374" s="142" t="s">
        <v>101</v>
      </c>
      <c r="B374" s="143" t="s">
        <v>717</v>
      </c>
      <c r="C374" s="15"/>
      <c r="D374" s="77" t="s">
        <v>1203</v>
      </c>
      <c r="E374" s="6" t="s">
        <v>505</v>
      </c>
      <c r="F374" s="78" t="s">
        <v>338</v>
      </c>
      <c r="G374" s="142"/>
      <c r="H374" s="163" t="s">
        <v>115</v>
      </c>
      <c r="I374" s="142"/>
      <c r="J374" s="145">
        <v>752.12900000000002</v>
      </c>
      <c r="K374" s="145">
        <v>752.49699999999996</v>
      </c>
      <c r="L374" s="145">
        <v>752.49699999999996</v>
      </c>
      <c r="M374" s="48"/>
    </row>
    <row r="375" spans="1:13" s="171" customFormat="1" ht="67.5">
      <c r="A375" s="142" t="s">
        <v>101</v>
      </c>
      <c r="B375" s="143" t="s">
        <v>639</v>
      </c>
      <c r="C375" s="15" t="s">
        <v>504</v>
      </c>
      <c r="D375" s="7" t="s">
        <v>1197</v>
      </c>
      <c r="E375" s="6" t="s">
        <v>310</v>
      </c>
      <c r="F375" s="6" t="s">
        <v>502</v>
      </c>
      <c r="G375" s="142" t="s">
        <v>103</v>
      </c>
      <c r="H375" s="163" t="s">
        <v>115</v>
      </c>
      <c r="I375" s="142" t="s">
        <v>3</v>
      </c>
      <c r="J375" s="145">
        <v>752.12900000000002</v>
      </c>
      <c r="K375" s="145">
        <v>752.49699999999996</v>
      </c>
      <c r="L375" s="145">
        <v>752.49699999999996</v>
      </c>
      <c r="M375" s="48" t="s">
        <v>316</v>
      </c>
    </row>
    <row r="376" spans="1:13" s="171" customFormat="1" ht="45">
      <c r="A376" s="142" t="s">
        <v>101</v>
      </c>
      <c r="B376" s="143" t="s">
        <v>718</v>
      </c>
      <c r="C376" s="15"/>
      <c r="D376" s="77" t="s">
        <v>1203</v>
      </c>
      <c r="E376" s="6" t="s">
        <v>445</v>
      </c>
      <c r="F376" s="78" t="s">
        <v>338</v>
      </c>
      <c r="G376" s="142"/>
      <c r="H376" s="163" t="s">
        <v>116</v>
      </c>
      <c r="I376" s="142"/>
      <c r="J376" s="145">
        <v>601.49947999999995</v>
      </c>
      <c r="K376" s="145">
        <v>0</v>
      </c>
      <c r="L376" s="145">
        <v>816.10799999999995</v>
      </c>
      <c r="M376" s="48"/>
    </row>
    <row r="377" spans="1:13" s="171" customFormat="1" ht="101.25">
      <c r="A377" s="142" t="s">
        <v>101</v>
      </c>
      <c r="B377" s="143" t="s">
        <v>650</v>
      </c>
      <c r="C377" s="15" t="s">
        <v>444</v>
      </c>
      <c r="D377" s="7" t="s">
        <v>1218</v>
      </c>
      <c r="E377" s="6" t="s">
        <v>310</v>
      </c>
      <c r="F377" s="6" t="s">
        <v>500</v>
      </c>
      <c r="G377" s="142" t="s">
        <v>76</v>
      </c>
      <c r="H377" s="163" t="s">
        <v>116</v>
      </c>
      <c r="I377" s="142" t="s">
        <v>17</v>
      </c>
      <c r="J377" s="145">
        <v>13.046939999999999</v>
      </c>
      <c r="K377" s="145">
        <v>0</v>
      </c>
      <c r="L377" s="145">
        <v>0</v>
      </c>
      <c r="M377" s="48" t="s">
        <v>316</v>
      </c>
    </row>
    <row r="378" spans="1:13" s="171" customFormat="1" ht="101.25">
      <c r="A378" s="142" t="s">
        <v>101</v>
      </c>
      <c r="B378" s="143" t="s">
        <v>652</v>
      </c>
      <c r="C378" s="15" t="s">
        <v>444</v>
      </c>
      <c r="D378" s="7" t="s">
        <v>1218</v>
      </c>
      <c r="E378" s="6" t="s">
        <v>310</v>
      </c>
      <c r="F378" s="6" t="s">
        <v>500</v>
      </c>
      <c r="G378" s="142" t="s">
        <v>76</v>
      </c>
      <c r="H378" s="163" t="s">
        <v>116</v>
      </c>
      <c r="I378" s="142" t="s">
        <v>19</v>
      </c>
      <c r="J378" s="145">
        <v>3.9401799999999998</v>
      </c>
      <c r="K378" s="145">
        <v>0</v>
      </c>
      <c r="L378" s="145">
        <v>0</v>
      </c>
      <c r="M378" s="48" t="s">
        <v>316</v>
      </c>
    </row>
    <row r="379" spans="1:13" s="171" customFormat="1" ht="101.25">
      <c r="A379" s="142" t="s">
        <v>101</v>
      </c>
      <c r="B379" s="143" t="s">
        <v>639</v>
      </c>
      <c r="C379" s="15" t="s">
        <v>444</v>
      </c>
      <c r="D379" s="7" t="s">
        <v>1218</v>
      </c>
      <c r="E379" s="6" t="s">
        <v>310</v>
      </c>
      <c r="F379" s="6" t="s">
        <v>500</v>
      </c>
      <c r="G379" s="142" t="s">
        <v>76</v>
      </c>
      <c r="H379" s="163" t="s">
        <v>116</v>
      </c>
      <c r="I379" s="142" t="s">
        <v>3</v>
      </c>
      <c r="J379" s="145">
        <v>584.51235999999994</v>
      </c>
      <c r="K379" s="145">
        <v>0</v>
      </c>
      <c r="L379" s="145">
        <v>816.10799999999995</v>
      </c>
      <c r="M379" s="48" t="s">
        <v>316</v>
      </c>
    </row>
    <row r="380" spans="1:13" s="171" customFormat="1" ht="45">
      <c r="A380" s="142" t="s">
        <v>101</v>
      </c>
      <c r="B380" s="143" t="s">
        <v>719</v>
      </c>
      <c r="C380" s="15"/>
      <c r="D380" s="77" t="s">
        <v>1203</v>
      </c>
      <c r="E380" s="6" t="s">
        <v>445</v>
      </c>
      <c r="F380" s="78" t="s">
        <v>338</v>
      </c>
      <c r="G380" s="142"/>
      <c r="H380" s="163" t="s">
        <v>117</v>
      </c>
      <c r="I380" s="142"/>
      <c r="J380" s="145">
        <v>225.62997999999999</v>
      </c>
      <c r="K380" s="145">
        <v>252.15799999999999</v>
      </c>
      <c r="L380" s="145">
        <v>252.15799999999999</v>
      </c>
      <c r="M380" s="48"/>
    </row>
    <row r="381" spans="1:13" s="171" customFormat="1" ht="101.25">
      <c r="A381" s="142" t="s">
        <v>101</v>
      </c>
      <c r="B381" s="143" t="s">
        <v>650</v>
      </c>
      <c r="C381" s="15" t="s">
        <v>444</v>
      </c>
      <c r="D381" s="7" t="s">
        <v>1218</v>
      </c>
      <c r="E381" s="6" t="s">
        <v>310</v>
      </c>
      <c r="F381" s="6" t="s">
        <v>500</v>
      </c>
      <c r="G381" s="142" t="s">
        <v>76</v>
      </c>
      <c r="H381" s="163" t="s">
        <v>117</v>
      </c>
      <c r="I381" s="142" t="s">
        <v>17</v>
      </c>
      <c r="J381" s="145">
        <v>173.29491999999999</v>
      </c>
      <c r="K381" s="145">
        <v>173.178</v>
      </c>
      <c r="L381" s="145">
        <v>173.178</v>
      </c>
      <c r="M381" s="48" t="s">
        <v>308</v>
      </c>
    </row>
    <row r="382" spans="1:13" s="171" customFormat="1" ht="101.25">
      <c r="A382" s="142" t="s">
        <v>101</v>
      </c>
      <c r="B382" s="143" t="s">
        <v>652</v>
      </c>
      <c r="C382" s="15" t="s">
        <v>444</v>
      </c>
      <c r="D382" s="7" t="s">
        <v>1218</v>
      </c>
      <c r="E382" s="6" t="s">
        <v>310</v>
      </c>
      <c r="F382" s="6" t="s">
        <v>500</v>
      </c>
      <c r="G382" s="142" t="s">
        <v>76</v>
      </c>
      <c r="H382" s="163" t="s">
        <v>117</v>
      </c>
      <c r="I382" s="142" t="s">
        <v>19</v>
      </c>
      <c r="J382" s="145">
        <v>52.335059999999999</v>
      </c>
      <c r="K382" s="145">
        <v>52.3</v>
      </c>
      <c r="L382" s="145">
        <v>52.3</v>
      </c>
      <c r="M382" s="48" t="s">
        <v>308</v>
      </c>
    </row>
    <row r="383" spans="1:13" s="171" customFormat="1" ht="101.25">
      <c r="A383" s="142" t="s">
        <v>101</v>
      </c>
      <c r="B383" s="143" t="s">
        <v>639</v>
      </c>
      <c r="C383" s="15" t="s">
        <v>444</v>
      </c>
      <c r="D383" s="7" t="s">
        <v>1218</v>
      </c>
      <c r="E383" s="6" t="s">
        <v>310</v>
      </c>
      <c r="F383" s="6" t="s">
        <v>500</v>
      </c>
      <c r="G383" s="142" t="s">
        <v>76</v>
      </c>
      <c r="H383" s="163" t="s">
        <v>117</v>
      </c>
      <c r="I383" s="142" t="s">
        <v>3</v>
      </c>
      <c r="J383" s="145">
        <v>0</v>
      </c>
      <c r="K383" s="145">
        <v>26.68</v>
      </c>
      <c r="L383" s="145">
        <v>26.68</v>
      </c>
      <c r="M383" s="48" t="s">
        <v>316</v>
      </c>
    </row>
    <row r="384" spans="1:13" s="171" customFormat="1" ht="43.5" customHeight="1">
      <c r="A384" s="142" t="s">
        <v>101</v>
      </c>
      <c r="B384" s="143" t="s">
        <v>1354</v>
      </c>
      <c r="C384" s="15"/>
      <c r="D384" s="7" t="s">
        <v>324</v>
      </c>
      <c r="E384" s="6" t="s">
        <v>505</v>
      </c>
      <c r="F384" s="6" t="s">
        <v>867</v>
      </c>
      <c r="G384" s="214"/>
      <c r="H384" s="163">
        <v>1340272180</v>
      </c>
      <c r="I384" s="142"/>
      <c r="J384" s="145">
        <v>7500</v>
      </c>
      <c r="K384" s="145">
        <v>0</v>
      </c>
      <c r="L384" s="145">
        <v>0</v>
      </c>
      <c r="M384" s="215"/>
    </row>
    <row r="385" spans="1:15" s="171" customFormat="1" ht="56.25">
      <c r="A385" s="142" t="s">
        <v>101</v>
      </c>
      <c r="B385" s="143" t="s">
        <v>639</v>
      </c>
      <c r="C385" s="15" t="s">
        <v>504</v>
      </c>
      <c r="D385" s="7" t="s">
        <v>869</v>
      </c>
      <c r="E385" s="6" t="s">
        <v>310</v>
      </c>
      <c r="F385" s="6" t="s">
        <v>870</v>
      </c>
      <c r="G385" s="144" t="s">
        <v>103</v>
      </c>
      <c r="H385" s="163">
        <v>1340272180</v>
      </c>
      <c r="I385" s="142">
        <v>244</v>
      </c>
      <c r="J385" s="145">
        <v>7500</v>
      </c>
      <c r="K385" s="145">
        <v>0</v>
      </c>
      <c r="L385" s="145">
        <v>0</v>
      </c>
      <c r="M385" s="48" t="s">
        <v>308</v>
      </c>
    </row>
    <row r="386" spans="1:15" s="171" customFormat="1" ht="45.75" customHeight="1">
      <c r="A386" s="142" t="s">
        <v>101</v>
      </c>
      <c r="B386" s="143" t="s">
        <v>1320</v>
      </c>
      <c r="C386" s="15"/>
      <c r="D386" s="77" t="s">
        <v>1203</v>
      </c>
      <c r="E386" s="6" t="s">
        <v>359</v>
      </c>
      <c r="F386" s="78" t="s">
        <v>338</v>
      </c>
      <c r="G386" s="144" t="s">
        <v>103</v>
      </c>
      <c r="H386" s="163">
        <v>1340273130</v>
      </c>
      <c r="I386" s="142"/>
      <c r="J386" s="145">
        <v>750</v>
      </c>
      <c r="K386" s="145">
        <v>0</v>
      </c>
      <c r="L386" s="145">
        <v>0</v>
      </c>
      <c r="M386" s="183"/>
    </row>
    <row r="387" spans="1:15" s="171" customFormat="1" ht="56.25">
      <c r="A387" s="142" t="s">
        <v>101</v>
      </c>
      <c r="B387" s="143" t="s">
        <v>639</v>
      </c>
      <c r="C387" s="15" t="s">
        <v>1332</v>
      </c>
      <c r="D387" s="7" t="s">
        <v>1334</v>
      </c>
      <c r="E387" s="6" t="s">
        <v>310</v>
      </c>
      <c r="F387" s="6" t="s">
        <v>1333</v>
      </c>
      <c r="G387" s="144" t="s">
        <v>103</v>
      </c>
      <c r="H387" s="163">
        <v>1340273130</v>
      </c>
      <c r="I387" s="142">
        <v>244</v>
      </c>
      <c r="J387" s="145">
        <v>750</v>
      </c>
      <c r="K387" s="145">
        <v>0</v>
      </c>
      <c r="L387" s="145">
        <v>0</v>
      </c>
      <c r="M387" s="48" t="s">
        <v>308</v>
      </c>
    </row>
    <row r="388" spans="1:15" s="164" customFormat="1" ht="33.75">
      <c r="A388" s="142" t="s">
        <v>101</v>
      </c>
      <c r="B388" s="143" t="s">
        <v>1023</v>
      </c>
      <c r="C388" s="169"/>
      <c r="D388" s="169"/>
      <c r="E388" s="169"/>
      <c r="F388" s="169"/>
      <c r="G388" s="142"/>
      <c r="H388" s="163" t="s">
        <v>1085</v>
      </c>
      <c r="I388" s="142"/>
      <c r="J388" s="145">
        <v>383.61261999999999</v>
      </c>
      <c r="K388" s="145">
        <v>450.95600000000002</v>
      </c>
      <c r="L388" s="145">
        <v>450.95600000000002</v>
      </c>
      <c r="M388" s="48"/>
    </row>
    <row r="389" spans="1:15" s="171" customFormat="1" ht="67.5">
      <c r="A389" s="142" t="s">
        <v>101</v>
      </c>
      <c r="B389" s="143" t="s">
        <v>720</v>
      </c>
      <c r="C389" s="15"/>
      <c r="D389" s="77" t="s">
        <v>1203</v>
      </c>
      <c r="E389" s="6" t="s">
        <v>505</v>
      </c>
      <c r="F389" s="78" t="s">
        <v>338</v>
      </c>
      <c r="G389" s="142"/>
      <c r="H389" s="163" t="s">
        <v>118</v>
      </c>
      <c r="I389" s="142"/>
      <c r="J389" s="145">
        <v>383.61261999999999</v>
      </c>
      <c r="K389" s="145">
        <v>450.95600000000002</v>
      </c>
      <c r="L389" s="145">
        <v>450.95600000000002</v>
      </c>
      <c r="M389" s="48"/>
    </row>
    <row r="390" spans="1:15" s="171" customFormat="1" ht="78.75">
      <c r="A390" s="142" t="s">
        <v>101</v>
      </c>
      <c r="B390" s="143" t="s">
        <v>650</v>
      </c>
      <c r="C390" s="15" t="s">
        <v>358</v>
      </c>
      <c r="D390" s="7" t="s">
        <v>1266</v>
      </c>
      <c r="E390" s="6" t="s">
        <v>310</v>
      </c>
      <c r="F390" s="6" t="s">
        <v>1187</v>
      </c>
      <c r="G390" s="142" t="s">
        <v>119</v>
      </c>
      <c r="H390" s="163" t="s">
        <v>118</v>
      </c>
      <c r="I390" s="142" t="s">
        <v>17</v>
      </c>
      <c r="J390" s="145">
        <v>294.85649000000001</v>
      </c>
      <c r="K390" s="145">
        <v>346.35599999999999</v>
      </c>
      <c r="L390" s="145">
        <v>346.35599999999999</v>
      </c>
      <c r="M390" s="48" t="s">
        <v>308</v>
      </c>
    </row>
    <row r="391" spans="1:15" s="171" customFormat="1" ht="78.75">
      <c r="A391" s="142" t="s">
        <v>101</v>
      </c>
      <c r="B391" s="143" t="s">
        <v>652</v>
      </c>
      <c r="C391" s="15" t="s">
        <v>358</v>
      </c>
      <c r="D391" s="7" t="s">
        <v>1266</v>
      </c>
      <c r="E391" s="6" t="s">
        <v>310</v>
      </c>
      <c r="F391" s="6" t="s">
        <v>1187</v>
      </c>
      <c r="G391" s="142" t="s">
        <v>119</v>
      </c>
      <c r="H391" s="163" t="s">
        <v>118</v>
      </c>
      <c r="I391" s="142" t="s">
        <v>19</v>
      </c>
      <c r="J391" s="145">
        <v>88.756129999999999</v>
      </c>
      <c r="K391" s="145">
        <v>104.6</v>
      </c>
      <c r="L391" s="145">
        <v>104.6</v>
      </c>
      <c r="M391" s="48" t="s">
        <v>308</v>
      </c>
    </row>
    <row r="392" spans="1:15" s="164" customFormat="1" ht="33.75">
      <c r="A392" s="142" t="s">
        <v>101</v>
      </c>
      <c r="B392" s="143" t="s">
        <v>1014</v>
      </c>
      <c r="C392" s="169"/>
      <c r="D392" s="169"/>
      <c r="E392" s="169"/>
      <c r="F392" s="169"/>
      <c r="G392" s="142"/>
      <c r="H392" s="163" t="s">
        <v>1076</v>
      </c>
      <c r="I392" s="142"/>
      <c r="J392" s="145">
        <v>1571.0643700000001</v>
      </c>
      <c r="K392" s="145">
        <v>144</v>
      </c>
      <c r="L392" s="145">
        <v>144</v>
      </c>
      <c r="M392" s="48"/>
    </row>
    <row r="393" spans="1:15" s="171" customFormat="1" ht="45">
      <c r="A393" s="142" t="s">
        <v>101</v>
      </c>
      <c r="B393" s="143" t="s">
        <v>721</v>
      </c>
      <c r="C393" s="15"/>
      <c r="D393" s="77" t="s">
        <v>1203</v>
      </c>
      <c r="E393" s="6" t="s">
        <v>445</v>
      </c>
      <c r="F393" s="78" t="s">
        <v>338</v>
      </c>
      <c r="G393" s="142"/>
      <c r="H393" s="163" t="s">
        <v>120</v>
      </c>
      <c r="I393" s="142"/>
      <c r="J393" s="145">
        <v>143.28</v>
      </c>
      <c r="K393" s="145">
        <v>144</v>
      </c>
      <c r="L393" s="145">
        <v>144</v>
      </c>
      <c r="M393" s="48"/>
    </row>
    <row r="394" spans="1:15" s="171" customFormat="1" ht="101.25">
      <c r="A394" s="142" t="s">
        <v>101</v>
      </c>
      <c r="B394" s="143" t="s">
        <v>639</v>
      </c>
      <c r="C394" s="15" t="s">
        <v>444</v>
      </c>
      <c r="D394" s="7" t="s">
        <v>1218</v>
      </c>
      <c r="E394" s="6" t="s">
        <v>310</v>
      </c>
      <c r="F394" s="6" t="s">
        <v>500</v>
      </c>
      <c r="G394" s="142" t="s">
        <v>76</v>
      </c>
      <c r="H394" s="163" t="s">
        <v>120</v>
      </c>
      <c r="I394" s="142" t="s">
        <v>3</v>
      </c>
      <c r="J394" s="145">
        <v>143.28</v>
      </c>
      <c r="K394" s="145">
        <v>144</v>
      </c>
      <c r="L394" s="145">
        <v>144</v>
      </c>
      <c r="M394" s="48" t="s">
        <v>316</v>
      </c>
    </row>
    <row r="395" spans="1:15" s="171" customFormat="1" ht="45">
      <c r="A395" s="142" t="s">
        <v>101</v>
      </c>
      <c r="B395" s="143" t="s">
        <v>979</v>
      </c>
      <c r="C395" s="15"/>
      <c r="D395" s="77" t="s">
        <v>1203</v>
      </c>
      <c r="E395" s="6" t="s">
        <v>445</v>
      </c>
      <c r="F395" s="78" t="s">
        <v>338</v>
      </c>
      <c r="G395" s="142"/>
      <c r="H395" s="163" t="s">
        <v>927</v>
      </c>
      <c r="I395" s="142"/>
      <c r="J395" s="145">
        <v>1427.7843700000001</v>
      </c>
      <c r="K395" s="145">
        <v>0</v>
      </c>
      <c r="L395" s="145">
        <v>0</v>
      </c>
      <c r="M395" s="48"/>
    </row>
    <row r="396" spans="1:15" s="171" customFormat="1" ht="101.25">
      <c r="A396" s="142" t="s">
        <v>101</v>
      </c>
      <c r="B396" s="143" t="s">
        <v>639</v>
      </c>
      <c r="C396" s="15" t="s">
        <v>444</v>
      </c>
      <c r="D396" s="7" t="s">
        <v>1218</v>
      </c>
      <c r="E396" s="6" t="s">
        <v>310</v>
      </c>
      <c r="F396" s="6" t="s">
        <v>500</v>
      </c>
      <c r="G396" s="142" t="s">
        <v>76</v>
      </c>
      <c r="H396" s="163" t="s">
        <v>927</v>
      </c>
      <c r="I396" s="142" t="s">
        <v>3</v>
      </c>
      <c r="J396" s="145">
        <v>1427.7843700000001</v>
      </c>
      <c r="K396" s="145">
        <v>0</v>
      </c>
      <c r="L396" s="145">
        <v>0</v>
      </c>
      <c r="M396" s="48" t="s">
        <v>316</v>
      </c>
    </row>
    <row r="397" spans="1:15" s="156" customFormat="1" ht="56.25">
      <c r="A397" s="165" t="s">
        <v>121</v>
      </c>
      <c r="B397" s="166" t="s">
        <v>722</v>
      </c>
      <c r="C397" s="161"/>
      <c r="D397" s="161"/>
      <c r="E397" s="161"/>
      <c r="F397" s="161"/>
      <c r="G397" s="165"/>
      <c r="H397" s="167"/>
      <c r="I397" s="165"/>
      <c r="J397" s="168">
        <f>+J509+J399+J401+J403+J406+J409+J411+J413+J415+J417+J420+J422+J425+J427+J429+J431+J434+J438+J441+J443+J445+J447+J449++J451+J453+J455+J457+J459+J461+J463+J465+J467+J469+J471+J473+J475+J479+J481+J483+J485+J487+J489+J491+J493+J496+J498+J500+J503+J505+J512+J515</f>
        <v>107917.33113000004</v>
      </c>
      <c r="K397" s="168">
        <f t="shared" ref="K397:L397" si="6">K399+K401+K403+K406+K409+K411+K413+K415+K417+K420+K422+K425+K427+K429+K431+K434+K438+K441+K443+K445+K447+K449++K451+K453+K455+K457+K459+K461+K463+K465+K467+K469+K471+K473+K475+K479+K481+K483+K485+K487+K489+K491+K493+K496+K498+K500+K503+K505+K512+K515</f>
        <v>89581.638000000006</v>
      </c>
      <c r="L397" s="168">
        <f t="shared" si="6"/>
        <v>89579.395000000004</v>
      </c>
      <c r="M397" s="162"/>
      <c r="O397" s="217"/>
    </row>
    <row r="398" spans="1:15" s="164" customFormat="1" ht="45">
      <c r="A398" s="142" t="s">
        <v>121</v>
      </c>
      <c r="B398" s="143" t="s">
        <v>1006</v>
      </c>
      <c r="C398" s="169"/>
      <c r="D398" s="169"/>
      <c r="E398" s="169"/>
      <c r="F398" s="169"/>
      <c r="G398" s="142"/>
      <c r="H398" s="163" t="s">
        <v>1068</v>
      </c>
      <c r="I398" s="142"/>
      <c r="J398" s="145">
        <v>2645.76</v>
      </c>
      <c r="K398" s="145">
        <v>2246.4</v>
      </c>
      <c r="L398" s="145">
        <v>2246.4</v>
      </c>
      <c r="M398" s="48"/>
    </row>
    <row r="399" spans="1:15" s="171" customFormat="1" ht="90">
      <c r="A399" s="142" t="s">
        <v>121</v>
      </c>
      <c r="B399" s="143" t="s">
        <v>723</v>
      </c>
      <c r="C399" s="76"/>
      <c r="D399" s="77" t="s">
        <v>1203</v>
      </c>
      <c r="E399" s="76" t="s">
        <v>373</v>
      </c>
      <c r="F399" s="78" t="s">
        <v>338</v>
      </c>
      <c r="G399" s="142"/>
      <c r="H399" s="163" t="s">
        <v>122</v>
      </c>
      <c r="I399" s="142"/>
      <c r="J399" s="145">
        <v>952.47400000000005</v>
      </c>
      <c r="K399" s="145">
        <v>808.70399999999995</v>
      </c>
      <c r="L399" s="145">
        <v>808.70399999999995</v>
      </c>
      <c r="M399" s="48"/>
    </row>
    <row r="400" spans="1:15" s="171" customFormat="1" ht="112.5">
      <c r="A400" s="142" t="s">
        <v>121</v>
      </c>
      <c r="B400" s="143" t="s">
        <v>724</v>
      </c>
      <c r="C400" s="76" t="s">
        <v>404</v>
      </c>
      <c r="D400" s="7" t="s">
        <v>1219</v>
      </c>
      <c r="E400" s="6" t="s">
        <v>310</v>
      </c>
      <c r="F400" s="6" t="s">
        <v>394</v>
      </c>
      <c r="G400" s="142" t="s">
        <v>123</v>
      </c>
      <c r="H400" s="163" t="s">
        <v>122</v>
      </c>
      <c r="I400" s="142" t="s">
        <v>124</v>
      </c>
      <c r="J400" s="145">
        <v>952.47400000000005</v>
      </c>
      <c r="K400" s="145">
        <v>808.70399999999995</v>
      </c>
      <c r="L400" s="145">
        <v>808.70399999999995</v>
      </c>
      <c r="M400" s="48" t="s">
        <v>316</v>
      </c>
    </row>
    <row r="401" spans="1:13" s="171" customFormat="1" ht="135">
      <c r="A401" s="142" t="s">
        <v>121</v>
      </c>
      <c r="B401" s="143" t="s">
        <v>725</v>
      </c>
      <c r="C401" s="76"/>
      <c r="D401" s="77" t="s">
        <v>1203</v>
      </c>
      <c r="E401" s="76" t="s">
        <v>373</v>
      </c>
      <c r="F401" s="78" t="s">
        <v>338</v>
      </c>
      <c r="G401" s="142"/>
      <c r="H401" s="163" t="s">
        <v>125</v>
      </c>
      <c r="I401" s="142"/>
      <c r="J401" s="145">
        <v>1199.078</v>
      </c>
      <c r="K401" s="145">
        <v>943.48800000000006</v>
      </c>
      <c r="L401" s="145">
        <v>943.48800000000006</v>
      </c>
      <c r="M401" s="48"/>
    </row>
    <row r="402" spans="1:13" s="171" customFormat="1" ht="112.5">
      <c r="A402" s="142" t="s">
        <v>121</v>
      </c>
      <c r="B402" s="143" t="s">
        <v>724</v>
      </c>
      <c r="C402" s="76" t="s">
        <v>404</v>
      </c>
      <c r="D402" s="7" t="s">
        <v>1219</v>
      </c>
      <c r="E402" s="6" t="s">
        <v>310</v>
      </c>
      <c r="F402" s="6" t="s">
        <v>394</v>
      </c>
      <c r="G402" s="142" t="s">
        <v>123</v>
      </c>
      <c r="H402" s="163" t="s">
        <v>125</v>
      </c>
      <c r="I402" s="142" t="s">
        <v>124</v>
      </c>
      <c r="J402" s="145">
        <v>1199.078</v>
      </c>
      <c r="K402" s="145">
        <v>943.48800000000006</v>
      </c>
      <c r="L402" s="145">
        <v>943.48800000000006</v>
      </c>
      <c r="M402" s="48" t="s">
        <v>308</v>
      </c>
    </row>
    <row r="403" spans="1:13" s="171" customFormat="1" ht="112.5">
      <c r="A403" s="142" t="s">
        <v>121</v>
      </c>
      <c r="B403" s="143" t="s">
        <v>726</v>
      </c>
      <c r="C403" s="76"/>
      <c r="D403" s="77" t="s">
        <v>1203</v>
      </c>
      <c r="E403" s="76" t="s">
        <v>373</v>
      </c>
      <c r="F403" s="78" t="s">
        <v>338</v>
      </c>
      <c r="G403" s="142"/>
      <c r="H403" s="163" t="s">
        <v>126</v>
      </c>
      <c r="I403" s="142"/>
      <c r="J403" s="145">
        <v>494.20800000000003</v>
      </c>
      <c r="K403" s="145">
        <v>494.20800000000003</v>
      </c>
      <c r="L403" s="145">
        <v>494.20800000000003</v>
      </c>
      <c r="M403" s="48"/>
    </row>
    <row r="404" spans="1:13" s="171" customFormat="1" ht="112.5">
      <c r="A404" s="142" t="s">
        <v>121</v>
      </c>
      <c r="B404" s="143" t="s">
        <v>724</v>
      </c>
      <c r="C404" s="76" t="s">
        <v>404</v>
      </c>
      <c r="D404" s="7" t="s">
        <v>1219</v>
      </c>
      <c r="E404" s="6" t="s">
        <v>310</v>
      </c>
      <c r="F404" s="6" t="s">
        <v>394</v>
      </c>
      <c r="G404" s="142" t="s">
        <v>123</v>
      </c>
      <c r="H404" s="163" t="s">
        <v>126</v>
      </c>
      <c r="I404" s="142" t="s">
        <v>124</v>
      </c>
      <c r="J404" s="145">
        <v>494.20800000000003</v>
      </c>
      <c r="K404" s="145">
        <v>494.20800000000003</v>
      </c>
      <c r="L404" s="145">
        <v>494.20800000000003</v>
      </c>
      <c r="M404" s="48" t="s">
        <v>308</v>
      </c>
    </row>
    <row r="405" spans="1:13" s="164" customFormat="1" ht="67.5">
      <c r="A405" s="142" t="s">
        <v>121</v>
      </c>
      <c r="B405" s="143" t="s">
        <v>1024</v>
      </c>
      <c r="C405" s="169"/>
      <c r="D405" s="169"/>
      <c r="E405" s="169"/>
      <c r="F405" s="169"/>
      <c r="G405" s="142"/>
      <c r="H405" s="163" t="s">
        <v>1086</v>
      </c>
      <c r="I405" s="142"/>
      <c r="J405" s="145">
        <v>78.736999999999995</v>
      </c>
      <c r="K405" s="145">
        <v>79.143000000000001</v>
      </c>
      <c r="L405" s="145">
        <v>81.143000000000001</v>
      </c>
      <c r="M405" s="48"/>
    </row>
    <row r="406" spans="1:13" s="171" customFormat="1" ht="90">
      <c r="A406" s="142" t="s">
        <v>121</v>
      </c>
      <c r="B406" s="143" t="s">
        <v>980</v>
      </c>
      <c r="C406" s="76"/>
      <c r="D406" s="77" t="s">
        <v>1203</v>
      </c>
      <c r="E406" s="6" t="s">
        <v>484</v>
      </c>
      <c r="F406" s="78" t="s">
        <v>338</v>
      </c>
      <c r="G406" s="142"/>
      <c r="H406" s="163" t="s">
        <v>926</v>
      </c>
      <c r="I406" s="142"/>
      <c r="J406" s="145">
        <v>78.736999999999995</v>
      </c>
      <c r="K406" s="145">
        <v>79.143000000000001</v>
      </c>
      <c r="L406" s="145">
        <v>81.143000000000001</v>
      </c>
      <c r="M406" s="48"/>
    </row>
    <row r="407" spans="1:13" s="171" customFormat="1" ht="45">
      <c r="A407" s="142" t="s">
        <v>121</v>
      </c>
      <c r="B407" s="143" t="s">
        <v>728</v>
      </c>
      <c r="C407" s="76" t="s">
        <v>479</v>
      </c>
      <c r="D407" s="7" t="s">
        <v>497</v>
      </c>
      <c r="E407" s="6" t="s">
        <v>310</v>
      </c>
      <c r="F407" s="8" t="s">
        <v>496</v>
      </c>
      <c r="G407" s="142" t="s">
        <v>128</v>
      </c>
      <c r="H407" s="163" t="s">
        <v>926</v>
      </c>
      <c r="I407" s="142" t="s">
        <v>129</v>
      </c>
      <c r="J407" s="145">
        <v>78.736999999999995</v>
      </c>
      <c r="K407" s="145">
        <v>79.143000000000001</v>
      </c>
      <c r="L407" s="145">
        <v>81.143000000000001</v>
      </c>
      <c r="M407" s="48" t="s">
        <v>316</v>
      </c>
    </row>
    <row r="408" spans="1:13" s="164" customFormat="1" ht="56.25">
      <c r="A408" s="142" t="s">
        <v>121</v>
      </c>
      <c r="B408" s="143" t="s">
        <v>1025</v>
      </c>
      <c r="C408" s="169"/>
      <c r="D408" s="169"/>
      <c r="E408" s="169"/>
      <c r="F408" s="169"/>
      <c r="G408" s="142"/>
      <c r="H408" s="163" t="s">
        <v>1087</v>
      </c>
      <c r="I408" s="142"/>
      <c r="J408" s="145">
        <v>23393.4</v>
      </c>
      <c r="K408" s="145">
        <v>17512.099999999999</v>
      </c>
      <c r="L408" s="145">
        <v>17512.099999999999</v>
      </c>
      <c r="M408" s="48"/>
    </row>
    <row r="409" spans="1:13" s="171" customFormat="1" ht="112.5">
      <c r="A409" s="142" t="s">
        <v>121</v>
      </c>
      <c r="B409" s="143" t="s">
        <v>729</v>
      </c>
      <c r="C409" s="80"/>
      <c r="D409" s="7" t="s">
        <v>1201</v>
      </c>
      <c r="E409" s="6" t="s">
        <v>310</v>
      </c>
      <c r="F409" s="6" t="s">
        <v>424</v>
      </c>
      <c r="G409" s="142"/>
      <c r="H409" s="163" t="s">
        <v>130</v>
      </c>
      <c r="I409" s="142"/>
      <c r="J409" s="145">
        <v>7380.4930000000004</v>
      </c>
      <c r="K409" s="145">
        <v>5716.35</v>
      </c>
      <c r="L409" s="145">
        <v>5716.35</v>
      </c>
      <c r="M409" s="48"/>
    </row>
    <row r="410" spans="1:13" s="171" customFormat="1" ht="78.75">
      <c r="A410" s="142" t="s">
        <v>121</v>
      </c>
      <c r="B410" s="143" t="s">
        <v>730</v>
      </c>
      <c r="C410" s="80" t="s">
        <v>404</v>
      </c>
      <c r="D410" s="7" t="s">
        <v>1267</v>
      </c>
      <c r="E410" s="6" t="s">
        <v>310</v>
      </c>
      <c r="F410" s="6" t="s">
        <v>1185</v>
      </c>
      <c r="G410" s="142" t="s">
        <v>123</v>
      </c>
      <c r="H410" s="163" t="s">
        <v>130</v>
      </c>
      <c r="I410" s="142" t="s">
        <v>131</v>
      </c>
      <c r="J410" s="145">
        <v>7380.4930000000004</v>
      </c>
      <c r="K410" s="145">
        <v>5716.35</v>
      </c>
      <c r="L410" s="145">
        <v>5716.35</v>
      </c>
      <c r="M410" s="48" t="s">
        <v>308</v>
      </c>
    </row>
    <row r="411" spans="1:13" s="171" customFormat="1" ht="112.5">
      <c r="A411" s="142" t="s">
        <v>121</v>
      </c>
      <c r="B411" s="143" t="s">
        <v>731</v>
      </c>
      <c r="C411" s="76"/>
      <c r="D411" s="7" t="s">
        <v>1201</v>
      </c>
      <c r="E411" s="6" t="s">
        <v>310</v>
      </c>
      <c r="F411" s="6" t="s">
        <v>424</v>
      </c>
      <c r="G411" s="142"/>
      <c r="H411" s="163" t="s">
        <v>132</v>
      </c>
      <c r="I411" s="142"/>
      <c r="J411" s="145">
        <v>5825.9409999999998</v>
      </c>
      <c r="K411" s="145">
        <v>4003.4059999999999</v>
      </c>
      <c r="L411" s="145">
        <v>4003.4059999999999</v>
      </c>
      <c r="M411" s="48"/>
    </row>
    <row r="412" spans="1:13" s="171" customFormat="1" ht="78.75">
      <c r="A412" s="142" t="s">
        <v>121</v>
      </c>
      <c r="B412" s="143" t="s">
        <v>730</v>
      </c>
      <c r="C412" s="76" t="s">
        <v>460</v>
      </c>
      <c r="D412" s="7" t="s">
        <v>1267</v>
      </c>
      <c r="E412" s="6" t="s">
        <v>310</v>
      </c>
      <c r="F412" s="6" t="s">
        <v>1185</v>
      </c>
      <c r="G412" s="142" t="s">
        <v>128</v>
      </c>
      <c r="H412" s="163" t="s">
        <v>132</v>
      </c>
      <c r="I412" s="142" t="s">
        <v>131</v>
      </c>
      <c r="J412" s="145">
        <v>5825.9409999999998</v>
      </c>
      <c r="K412" s="145">
        <v>4003.4059999999999</v>
      </c>
      <c r="L412" s="145">
        <v>4003.4059999999999</v>
      </c>
      <c r="M412" s="48" t="s">
        <v>308</v>
      </c>
    </row>
    <row r="413" spans="1:13" s="171" customFormat="1" ht="101.25">
      <c r="A413" s="142" t="s">
        <v>121</v>
      </c>
      <c r="B413" s="143" t="s">
        <v>732</v>
      </c>
      <c r="C413" s="76"/>
      <c r="D413" s="7" t="s">
        <v>1201</v>
      </c>
      <c r="E413" s="6" t="s">
        <v>310</v>
      </c>
      <c r="F413" s="6" t="s">
        <v>424</v>
      </c>
      <c r="G413" s="142"/>
      <c r="H413" s="163" t="s">
        <v>133</v>
      </c>
      <c r="I413" s="142"/>
      <c r="J413" s="145">
        <v>3654.636</v>
      </c>
      <c r="K413" s="145">
        <v>2788.0859999999998</v>
      </c>
      <c r="L413" s="145">
        <v>2788.0859999999998</v>
      </c>
      <c r="M413" s="48"/>
    </row>
    <row r="414" spans="1:13" s="171" customFormat="1" ht="78.75">
      <c r="A414" s="142" t="s">
        <v>121</v>
      </c>
      <c r="B414" s="143" t="s">
        <v>730</v>
      </c>
      <c r="C414" s="76" t="s">
        <v>460</v>
      </c>
      <c r="D414" s="7" t="s">
        <v>1267</v>
      </c>
      <c r="E414" s="6" t="s">
        <v>310</v>
      </c>
      <c r="F414" s="6" t="s">
        <v>1185</v>
      </c>
      <c r="G414" s="142" t="s">
        <v>128</v>
      </c>
      <c r="H414" s="163" t="s">
        <v>133</v>
      </c>
      <c r="I414" s="142" t="s">
        <v>131</v>
      </c>
      <c r="J414" s="145">
        <v>3654.636</v>
      </c>
      <c r="K414" s="145">
        <v>2788.0859999999998</v>
      </c>
      <c r="L414" s="145">
        <v>2788.0859999999998</v>
      </c>
      <c r="M414" s="48" t="s">
        <v>308</v>
      </c>
    </row>
    <row r="415" spans="1:13" s="171" customFormat="1" ht="112.5">
      <c r="A415" s="142" t="s">
        <v>121</v>
      </c>
      <c r="B415" s="143" t="s">
        <v>733</v>
      </c>
      <c r="C415" s="76"/>
      <c r="D415" s="7" t="s">
        <v>1201</v>
      </c>
      <c r="E415" s="6" t="s">
        <v>310</v>
      </c>
      <c r="F415" s="6" t="s">
        <v>424</v>
      </c>
      <c r="G415" s="142"/>
      <c r="H415" s="163" t="s">
        <v>134</v>
      </c>
      <c r="I415" s="142"/>
      <c r="J415" s="145">
        <v>2991.9920000000002</v>
      </c>
      <c r="K415" s="145">
        <v>2354.96</v>
      </c>
      <c r="L415" s="145">
        <v>2354.96</v>
      </c>
      <c r="M415" s="48"/>
    </row>
    <row r="416" spans="1:13" s="171" customFormat="1" ht="78.75">
      <c r="A416" s="142" t="s">
        <v>121</v>
      </c>
      <c r="B416" s="143" t="s">
        <v>730</v>
      </c>
      <c r="C416" s="76" t="s">
        <v>479</v>
      </c>
      <c r="D416" s="7" t="s">
        <v>1267</v>
      </c>
      <c r="E416" s="6" t="s">
        <v>310</v>
      </c>
      <c r="F416" s="6" t="s">
        <v>1185</v>
      </c>
      <c r="G416" s="142" t="s">
        <v>128</v>
      </c>
      <c r="H416" s="163" t="s">
        <v>134</v>
      </c>
      <c r="I416" s="142" t="s">
        <v>131</v>
      </c>
      <c r="J416" s="145">
        <v>2991.9920000000002</v>
      </c>
      <c r="K416" s="145">
        <v>2354.96</v>
      </c>
      <c r="L416" s="145">
        <v>2354.96</v>
      </c>
      <c r="M416" s="48" t="s">
        <v>308</v>
      </c>
    </row>
    <row r="417" spans="1:13" s="171" customFormat="1" ht="112.5">
      <c r="A417" s="142" t="s">
        <v>121</v>
      </c>
      <c r="B417" s="143" t="s">
        <v>734</v>
      </c>
      <c r="C417" s="76"/>
      <c r="D417" s="7" t="s">
        <v>1201</v>
      </c>
      <c r="E417" s="6" t="s">
        <v>310</v>
      </c>
      <c r="F417" s="6" t="s">
        <v>424</v>
      </c>
      <c r="G417" s="142"/>
      <c r="H417" s="163" t="s">
        <v>135</v>
      </c>
      <c r="I417" s="142"/>
      <c r="J417" s="145">
        <v>3540.3380000000002</v>
      </c>
      <c r="K417" s="145">
        <v>2649.2979999999998</v>
      </c>
      <c r="L417" s="145">
        <v>2649.2979999999998</v>
      </c>
      <c r="M417" s="48"/>
    </row>
    <row r="418" spans="1:13" s="171" customFormat="1" ht="78.75">
      <c r="A418" s="142" t="s">
        <v>121</v>
      </c>
      <c r="B418" s="143" t="s">
        <v>730</v>
      </c>
      <c r="C418" s="76" t="s">
        <v>460</v>
      </c>
      <c r="D418" s="7" t="s">
        <v>1267</v>
      </c>
      <c r="E418" s="6" t="s">
        <v>310</v>
      </c>
      <c r="F418" s="6" t="s">
        <v>1185</v>
      </c>
      <c r="G418" s="142" t="s">
        <v>128</v>
      </c>
      <c r="H418" s="163" t="s">
        <v>135</v>
      </c>
      <c r="I418" s="142" t="s">
        <v>131</v>
      </c>
      <c r="J418" s="145">
        <v>3540.3380000000002</v>
      </c>
      <c r="K418" s="145">
        <v>2649.2979999999998</v>
      </c>
      <c r="L418" s="145">
        <v>2649.2979999999998</v>
      </c>
      <c r="M418" s="48" t="s">
        <v>308</v>
      </c>
    </row>
    <row r="419" spans="1:13" s="164" customFormat="1" ht="78.75">
      <c r="A419" s="142" t="s">
        <v>121</v>
      </c>
      <c r="B419" s="143" t="s">
        <v>1026</v>
      </c>
      <c r="C419" s="169"/>
      <c r="D419" s="169"/>
      <c r="E419" s="169"/>
      <c r="F419" s="169"/>
      <c r="G419" s="142"/>
      <c r="H419" s="163" t="s">
        <v>1088</v>
      </c>
      <c r="I419" s="142"/>
      <c r="J419" s="145">
        <v>2078.6439999999998</v>
      </c>
      <c r="K419" s="145">
        <v>720.83600000000001</v>
      </c>
      <c r="L419" s="145">
        <v>720.83600000000001</v>
      </c>
      <c r="M419" s="48"/>
    </row>
    <row r="420" spans="1:13" s="171" customFormat="1" ht="33.75">
      <c r="A420" s="142" t="s">
        <v>121</v>
      </c>
      <c r="B420" s="143" t="s">
        <v>735</v>
      </c>
      <c r="C420" s="80"/>
      <c r="D420" s="7" t="s">
        <v>1201</v>
      </c>
      <c r="E420" s="6" t="s">
        <v>310</v>
      </c>
      <c r="F420" s="78" t="s">
        <v>424</v>
      </c>
      <c r="G420" s="142"/>
      <c r="H420" s="163" t="s">
        <v>136</v>
      </c>
      <c r="I420" s="142"/>
      <c r="J420" s="145">
        <v>1808.42</v>
      </c>
      <c r="K420" s="145">
        <v>627.13599999999997</v>
      </c>
      <c r="L420" s="145">
        <v>627.13599999999997</v>
      </c>
      <c r="M420" s="48"/>
    </row>
    <row r="421" spans="1:13" s="171" customFormat="1" ht="78.75">
      <c r="A421" s="142" t="s">
        <v>121</v>
      </c>
      <c r="B421" s="143" t="s">
        <v>730</v>
      </c>
      <c r="C421" s="80" t="s">
        <v>404</v>
      </c>
      <c r="D421" s="7" t="s">
        <v>1268</v>
      </c>
      <c r="E421" s="6" t="s">
        <v>310</v>
      </c>
      <c r="F421" s="78" t="s">
        <v>375</v>
      </c>
      <c r="G421" s="142" t="s">
        <v>123</v>
      </c>
      <c r="H421" s="163" t="s">
        <v>136</v>
      </c>
      <c r="I421" s="142" t="s">
        <v>131</v>
      </c>
      <c r="J421" s="145">
        <v>1808.42</v>
      </c>
      <c r="K421" s="145">
        <v>627.13599999999997</v>
      </c>
      <c r="L421" s="145">
        <v>627.13599999999997</v>
      </c>
      <c r="M421" s="48" t="s">
        <v>308</v>
      </c>
    </row>
    <row r="422" spans="1:13" s="171" customFormat="1" ht="33.75">
      <c r="A422" s="142" t="s">
        <v>121</v>
      </c>
      <c r="B422" s="143" t="s">
        <v>735</v>
      </c>
      <c r="C422" s="80"/>
      <c r="D422" s="7" t="s">
        <v>1201</v>
      </c>
      <c r="E422" s="6" t="s">
        <v>310</v>
      </c>
      <c r="F422" s="78" t="s">
        <v>424</v>
      </c>
      <c r="G422" s="142"/>
      <c r="H422" s="163" t="s">
        <v>137</v>
      </c>
      <c r="I422" s="142"/>
      <c r="J422" s="145">
        <v>270.22399999999999</v>
      </c>
      <c r="K422" s="145">
        <v>93.7</v>
      </c>
      <c r="L422" s="145">
        <v>93.7</v>
      </c>
      <c r="M422" s="48"/>
    </row>
    <row r="423" spans="1:13" s="171" customFormat="1" ht="78.75">
      <c r="A423" s="142" t="s">
        <v>121</v>
      </c>
      <c r="B423" s="143" t="s">
        <v>730</v>
      </c>
      <c r="C423" s="80" t="s">
        <v>404</v>
      </c>
      <c r="D423" s="7" t="s">
        <v>1268</v>
      </c>
      <c r="E423" s="6" t="s">
        <v>310</v>
      </c>
      <c r="F423" s="78" t="s">
        <v>375</v>
      </c>
      <c r="G423" s="142" t="s">
        <v>123</v>
      </c>
      <c r="H423" s="163" t="s">
        <v>137</v>
      </c>
      <c r="I423" s="142" t="s">
        <v>131</v>
      </c>
      <c r="J423" s="145">
        <v>270.22399999999999</v>
      </c>
      <c r="K423" s="145">
        <v>93.7</v>
      </c>
      <c r="L423" s="145">
        <v>93.7</v>
      </c>
      <c r="M423" s="48" t="s">
        <v>308</v>
      </c>
    </row>
    <row r="424" spans="1:13" s="164" customFormat="1" ht="78.75">
      <c r="A424" s="142" t="s">
        <v>121</v>
      </c>
      <c r="B424" s="143" t="s">
        <v>1027</v>
      </c>
      <c r="C424" s="169"/>
      <c r="D424" s="169"/>
      <c r="E424" s="169"/>
      <c r="F424" s="169"/>
      <c r="G424" s="142"/>
      <c r="H424" s="163" t="s">
        <v>1089</v>
      </c>
      <c r="I424" s="142"/>
      <c r="J424" s="145">
        <v>6330.8</v>
      </c>
      <c r="K424" s="145">
        <v>3001.4140000000002</v>
      </c>
      <c r="L424" s="145">
        <v>3001.4140000000002</v>
      </c>
      <c r="M424" s="48"/>
    </row>
    <row r="425" spans="1:13" s="164" customFormat="1" ht="52.5" customHeight="1">
      <c r="A425" s="142" t="s">
        <v>121</v>
      </c>
      <c r="B425" s="143" t="s">
        <v>1321</v>
      </c>
      <c r="C425" s="169"/>
      <c r="D425" s="77" t="s">
        <v>1203</v>
      </c>
      <c r="E425" s="6" t="s">
        <v>373</v>
      </c>
      <c r="F425" s="78" t="s">
        <v>338</v>
      </c>
      <c r="G425" s="142"/>
      <c r="H425" s="163" t="s">
        <v>1322</v>
      </c>
      <c r="I425" s="142"/>
      <c r="J425" s="145">
        <v>2890.1</v>
      </c>
      <c r="K425" s="145">
        <v>0</v>
      </c>
      <c r="L425" s="145">
        <v>0</v>
      </c>
      <c r="M425" s="48"/>
    </row>
    <row r="426" spans="1:13" s="164" customFormat="1" ht="45">
      <c r="A426" s="142" t="s">
        <v>121</v>
      </c>
      <c r="B426" s="143" t="s">
        <v>728</v>
      </c>
      <c r="C426" s="80" t="s">
        <v>465</v>
      </c>
      <c r="D426" s="7" t="s">
        <v>1276</v>
      </c>
      <c r="E426" s="6" t="s">
        <v>310</v>
      </c>
      <c r="F426" s="6" t="s">
        <v>467</v>
      </c>
      <c r="G426" s="144" t="s">
        <v>123</v>
      </c>
      <c r="H426" s="163" t="s">
        <v>1322</v>
      </c>
      <c r="I426" s="142">
        <v>612</v>
      </c>
      <c r="J426" s="145">
        <v>2890.1</v>
      </c>
      <c r="K426" s="145">
        <v>0</v>
      </c>
      <c r="L426" s="145">
        <v>0</v>
      </c>
      <c r="M426" s="48" t="s">
        <v>308</v>
      </c>
    </row>
    <row r="427" spans="1:13" s="171" customFormat="1" ht="56.25">
      <c r="A427" s="142" t="s">
        <v>121</v>
      </c>
      <c r="B427" s="143" t="s">
        <v>736</v>
      </c>
      <c r="C427" s="80"/>
      <c r="D427" s="77" t="s">
        <v>1203</v>
      </c>
      <c r="E427" s="6" t="s">
        <v>466</v>
      </c>
      <c r="F427" s="78" t="s">
        <v>338</v>
      </c>
      <c r="G427" s="142"/>
      <c r="H427" s="163" t="s">
        <v>138</v>
      </c>
      <c r="I427" s="142"/>
      <c r="J427" s="145">
        <v>2776.4</v>
      </c>
      <c r="K427" s="145">
        <v>2769</v>
      </c>
      <c r="L427" s="145">
        <v>2769</v>
      </c>
      <c r="M427" s="48"/>
    </row>
    <row r="428" spans="1:13" s="171" customFormat="1" ht="78.75">
      <c r="A428" s="142" t="s">
        <v>121</v>
      </c>
      <c r="B428" s="143" t="s">
        <v>730</v>
      </c>
      <c r="C428" s="80" t="s">
        <v>465</v>
      </c>
      <c r="D428" s="7" t="s">
        <v>1244</v>
      </c>
      <c r="E428" s="6" t="s">
        <v>310</v>
      </c>
      <c r="F428" s="6" t="s">
        <v>463</v>
      </c>
      <c r="G428" s="142" t="s">
        <v>139</v>
      </c>
      <c r="H428" s="163" t="s">
        <v>138</v>
      </c>
      <c r="I428" s="142" t="s">
        <v>131</v>
      </c>
      <c r="J428" s="145">
        <v>2776.4</v>
      </c>
      <c r="K428" s="145">
        <v>2769</v>
      </c>
      <c r="L428" s="145">
        <v>2769</v>
      </c>
      <c r="M428" s="48" t="s">
        <v>316</v>
      </c>
    </row>
    <row r="429" spans="1:13" s="171" customFormat="1" ht="67.5">
      <c r="A429" s="142" t="s">
        <v>121</v>
      </c>
      <c r="B429" s="143" t="s">
        <v>1157</v>
      </c>
      <c r="C429" s="80"/>
      <c r="D429" s="77" t="s">
        <v>1203</v>
      </c>
      <c r="E429" s="6" t="s">
        <v>466</v>
      </c>
      <c r="F429" s="78" t="s">
        <v>338</v>
      </c>
      <c r="G429" s="142"/>
      <c r="H429" s="163" t="s">
        <v>1136</v>
      </c>
      <c r="I429" s="142"/>
      <c r="J429" s="145">
        <v>232.4</v>
      </c>
      <c r="K429" s="145">
        <v>232.41399999999999</v>
      </c>
      <c r="L429" s="145">
        <v>232.41399999999999</v>
      </c>
      <c r="M429" s="48"/>
    </row>
    <row r="430" spans="1:13" s="171" customFormat="1" ht="56.25">
      <c r="A430" s="142" t="s">
        <v>121</v>
      </c>
      <c r="B430" s="143" t="s">
        <v>728</v>
      </c>
      <c r="C430" s="80" t="s">
        <v>465</v>
      </c>
      <c r="D430" s="7" t="s">
        <v>1244</v>
      </c>
      <c r="E430" s="6" t="s">
        <v>310</v>
      </c>
      <c r="F430" s="6" t="s">
        <v>463</v>
      </c>
      <c r="G430" s="142" t="s">
        <v>139</v>
      </c>
      <c r="H430" s="163" t="s">
        <v>1136</v>
      </c>
      <c r="I430" s="142" t="s">
        <v>129</v>
      </c>
      <c r="J430" s="145">
        <v>232.4</v>
      </c>
      <c r="K430" s="145">
        <v>232.41399999999999</v>
      </c>
      <c r="L430" s="145">
        <v>232.41399999999999</v>
      </c>
      <c r="M430" s="48" t="s">
        <v>316</v>
      </c>
    </row>
    <row r="431" spans="1:13" s="171" customFormat="1" ht="45">
      <c r="A431" s="142" t="s">
        <v>121</v>
      </c>
      <c r="B431" s="143" t="s">
        <v>1321</v>
      </c>
      <c r="C431" s="169"/>
      <c r="D431" s="77" t="s">
        <v>1203</v>
      </c>
      <c r="E431" s="6" t="s">
        <v>373</v>
      </c>
      <c r="F431" s="78" t="s">
        <v>338</v>
      </c>
      <c r="G431" s="142"/>
      <c r="H431" s="163" t="s">
        <v>1322</v>
      </c>
      <c r="I431" s="142"/>
      <c r="J431" s="145">
        <v>431.9</v>
      </c>
      <c r="K431" s="145">
        <v>0</v>
      </c>
      <c r="L431" s="145">
        <v>0</v>
      </c>
      <c r="M431" s="48"/>
    </row>
    <row r="432" spans="1:13" s="171" customFormat="1" ht="45">
      <c r="A432" s="142" t="s">
        <v>121</v>
      </c>
      <c r="B432" s="143" t="s">
        <v>728</v>
      </c>
      <c r="C432" s="80" t="s">
        <v>465</v>
      </c>
      <c r="D432" s="7" t="s">
        <v>1276</v>
      </c>
      <c r="E432" s="6" t="s">
        <v>310</v>
      </c>
      <c r="F432" s="6" t="s">
        <v>467</v>
      </c>
      <c r="G432" s="144" t="s">
        <v>123</v>
      </c>
      <c r="H432" s="163" t="s">
        <v>1322</v>
      </c>
      <c r="I432" s="142">
        <v>612</v>
      </c>
      <c r="J432" s="145">
        <v>431.9</v>
      </c>
      <c r="K432" s="145">
        <v>0</v>
      </c>
      <c r="L432" s="145">
        <v>0</v>
      </c>
      <c r="M432" s="48" t="s">
        <v>308</v>
      </c>
    </row>
    <row r="433" spans="1:13" s="164" customFormat="1" ht="22.5">
      <c r="A433" s="142" t="s">
        <v>121</v>
      </c>
      <c r="B433" s="143" t="s">
        <v>1029</v>
      </c>
      <c r="C433" s="169"/>
      <c r="D433" s="169"/>
      <c r="E433" s="169"/>
      <c r="F433" s="169"/>
      <c r="G433" s="142"/>
      <c r="H433" s="163" t="s">
        <v>1091</v>
      </c>
      <c r="I433" s="142"/>
      <c r="J433" s="145">
        <v>57931.709289999999</v>
      </c>
      <c r="K433" s="145">
        <v>50937.137999999999</v>
      </c>
      <c r="L433" s="145">
        <v>50932.894999999997</v>
      </c>
      <c r="M433" s="48"/>
    </row>
    <row r="434" spans="1:13" s="171" customFormat="1" ht="45">
      <c r="A434" s="142" t="s">
        <v>121</v>
      </c>
      <c r="B434" s="143" t="s">
        <v>649</v>
      </c>
      <c r="C434" s="76"/>
      <c r="D434" s="77" t="s">
        <v>1203</v>
      </c>
      <c r="E434" s="76" t="s">
        <v>480</v>
      </c>
      <c r="F434" s="78" t="s">
        <v>338</v>
      </c>
      <c r="G434" s="142"/>
      <c r="H434" s="163" t="s">
        <v>141</v>
      </c>
      <c r="I434" s="142"/>
      <c r="J434" s="145">
        <v>12581.94341</v>
      </c>
      <c r="K434" s="145">
        <v>12452.839</v>
      </c>
      <c r="L434" s="145">
        <v>12452.839</v>
      </c>
      <c r="M434" s="48"/>
    </row>
    <row r="435" spans="1:13" s="171" customFormat="1" ht="225">
      <c r="A435" s="142" t="s">
        <v>121</v>
      </c>
      <c r="B435" s="143" t="s">
        <v>650</v>
      </c>
      <c r="C435" s="76" t="s">
        <v>460</v>
      </c>
      <c r="D435" s="7" t="s">
        <v>1269</v>
      </c>
      <c r="E435" s="78" t="s">
        <v>310</v>
      </c>
      <c r="F435" s="78" t="s">
        <v>335</v>
      </c>
      <c r="G435" s="142" t="s">
        <v>142</v>
      </c>
      <c r="H435" s="163" t="s">
        <v>141</v>
      </c>
      <c r="I435" s="142" t="s">
        <v>17</v>
      </c>
      <c r="J435" s="145">
        <v>9306.9660899999999</v>
      </c>
      <c r="K435" s="145">
        <v>9177.2960000000003</v>
      </c>
      <c r="L435" s="145">
        <v>9177.2960000000003</v>
      </c>
      <c r="M435" s="48" t="s">
        <v>308</v>
      </c>
    </row>
    <row r="436" spans="1:13" s="171" customFormat="1" ht="225">
      <c r="A436" s="142" t="s">
        <v>121</v>
      </c>
      <c r="B436" s="143" t="s">
        <v>652</v>
      </c>
      <c r="C436" s="76" t="s">
        <v>460</v>
      </c>
      <c r="D436" s="7" t="s">
        <v>1269</v>
      </c>
      <c r="E436" s="78" t="s">
        <v>310</v>
      </c>
      <c r="F436" s="78" t="s">
        <v>335</v>
      </c>
      <c r="G436" s="142" t="s">
        <v>142</v>
      </c>
      <c r="H436" s="163" t="s">
        <v>141</v>
      </c>
      <c r="I436" s="142" t="s">
        <v>19</v>
      </c>
      <c r="J436" s="145">
        <v>2769.0863199999999</v>
      </c>
      <c r="K436" s="145">
        <v>2771.5430000000001</v>
      </c>
      <c r="L436" s="145">
        <v>2771.5430000000001</v>
      </c>
      <c r="M436" s="48" t="s">
        <v>308</v>
      </c>
    </row>
    <row r="437" spans="1:13" s="171" customFormat="1" ht="45">
      <c r="A437" s="142" t="s">
        <v>121</v>
      </c>
      <c r="B437" s="143" t="s">
        <v>639</v>
      </c>
      <c r="C437" s="76" t="s">
        <v>460</v>
      </c>
      <c r="D437" s="7" t="s">
        <v>1270</v>
      </c>
      <c r="E437" s="6" t="s">
        <v>310</v>
      </c>
      <c r="F437" s="6" t="s">
        <v>493</v>
      </c>
      <c r="G437" s="142" t="s">
        <v>142</v>
      </c>
      <c r="H437" s="163" t="s">
        <v>141</v>
      </c>
      <c r="I437" s="142" t="s">
        <v>3</v>
      </c>
      <c r="J437" s="145">
        <v>505.89100000000002</v>
      </c>
      <c r="K437" s="145">
        <v>504</v>
      </c>
      <c r="L437" s="145">
        <v>504</v>
      </c>
      <c r="M437" s="48" t="s">
        <v>316</v>
      </c>
    </row>
    <row r="438" spans="1:13" s="171" customFormat="1" ht="45">
      <c r="A438" s="142" t="s">
        <v>121</v>
      </c>
      <c r="B438" s="143" t="s">
        <v>738</v>
      </c>
      <c r="C438" s="76"/>
      <c r="D438" s="77" t="s">
        <v>1203</v>
      </c>
      <c r="E438" s="76" t="s">
        <v>480</v>
      </c>
      <c r="F438" s="78" t="s">
        <v>338</v>
      </c>
      <c r="G438" s="142"/>
      <c r="H438" s="163" t="s">
        <v>143</v>
      </c>
      <c r="I438" s="142"/>
      <c r="J438" s="145">
        <v>5980.4675900000002</v>
      </c>
      <c r="K438" s="145">
        <v>5795.2020000000002</v>
      </c>
      <c r="L438" s="145">
        <v>5795.2020000000002</v>
      </c>
      <c r="M438" s="48"/>
    </row>
    <row r="439" spans="1:13" s="171" customFormat="1" ht="225">
      <c r="A439" s="142" t="s">
        <v>121</v>
      </c>
      <c r="B439" s="143" t="s">
        <v>650</v>
      </c>
      <c r="C439" s="76" t="s">
        <v>460</v>
      </c>
      <c r="D439" s="7" t="s">
        <v>1269</v>
      </c>
      <c r="E439" s="78" t="s">
        <v>310</v>
      </c>
      <c r="F439" s="78" t="s">
        <v>335</v>
      </c>
      <c r="G439" s="142" t="s">
        <v>142</v>
      </c>
      <c r="H439" s="163" t="s">
        <v>143</v>
      </c>
      <c r="I439" s="142" t="s">
        <v>17</v>
      </c>
      <c r="J439" s="145">
        <v>4602.7546199999997</v>
      </c>
      <c r="K439" s="145">
        <v>4451</v>
      </c>
      <c r="L439" s="145">
        <v>4451</v>
      </c>
      <c r="M439" s="48" t="s">
        <v>308</v>
      </c>
    </row>
    <row r="440" spans="1:13" s="171" customFormat="1" ht="225">
      <c r="A440" s="142" t="s">
        <v>121</v>
      </c>
      <c r="B440" s="143" t="s">
        <v>652</v>
      </c>
      <c r="C440" s="76" t="s">
        <v>460</v>
      </c>
      <c r="D440" s="7" t="s">
        <v>1269</v>
      </c>
      <c r="E440" s="78" t="s">
        <v>310</v>
      </c>
      <c r="F440" s="78" t="s">
        <v>335</v>
      </c>
      <c r="G440" s="142" t="s">
        <v>142</v>
      </c>
      <c r="H440" s="163" t="s">
        <v>143</v>
      </c>
      <c r="I440" s="142" t="s">
        <v>19</v>
      </c>
      <c r="J440" s="145">
        <v>1377.71297</v>
      </c>
      <c r="K440" s="145">
        <v>1344.202</v>
      </c>
      <c r="L440" s="145">
        <v>1344.202</v>
      </c>
      <c r="M440" s="48" t="s">
        <v>308</v>
      </c>
    </row>
    <row r="441" spans="1:13" s="171" customFormat="1" ht="45">
      <c r="A441" s="142" t="s">
        <v>121</v>
      </c>
      <c r="B441" s="143" t="s">
        <v>739</v>
      </c>
      <c r="C441" s="80"/>
      <c r="D441" s="77" t="s">
        <v>1203</v>
      </c>
      <c r="E441" s="6" t="s">
        <v>373</v>
      </c>
      <c r="F441" s="78" t="s">
        <v>338</v>
      </c>
      <c r="G441" s="142"/>
      <c r="H441" s="163" t="s">
        <v>144</v>
      </c>
      <c r="I441" s="142"/>
      <c r="J441" s="145">
        <v>1589.4970000000001</v>
      </c>
      <c r="K441" s="145">
        <v>1216.4179999999999</v>
      </c>
      <c r="L441" s="145">
        <v>1216.4179999999999</v>
      </c>
      <c r="M441" s="48"/>
    </row>
    <row r="442" spans="1:13" s="171" customFormat="1" ht="78.75">
      <c r="A442" s="142" t="s">
        <v>121</v>
      </c>
      <c r="B442" s="143" t="s">
        <v>730</v>
      </c>
      <c r="C442" s="80" t="s">
        <v>404</v>
      </c>
      <c r="D442" s="7" t="s">
        <v>1271</v>
      </c>
      <c r="E442" s="6" t="s">
        <v>310</v>
      </c>
      <c r="F442" s="8" t="s">
        <v>491</v>
      </c>
      <c r="G442" s="142" t="s">
        <v>123</v>
      </c>
      <c r="H442" s="163" t="s">
        <v>144</v>
      </c>
      <c r="I442" s="142" t="s">
        <v>131</v>
      </c>
      <c r="J442" s="145">
        <v>1589.4970000000001</v>
      </c>
      <c r="K442" s="145">
        <v>1216.4179999999999</v>
      </c>
      <c r="L442" s="145">
        <v>1216.4179999999999</v>
      </c>
      <c r="M442" s="48" t="s">
        <v>316</v>
      </c>
    </row>
    <row r="443" spans="1:13" s="171" customFormat="1" ht="45">
      <c r="A443" s="142" t="s">
        <v>121</v>
      </c>
      <c r="B443" s="143" t="s">
        <v>740</v>
      </c>
      <c r="C443" s="76"/>
      <c r="D443" s="77" t="s">
        <v>1203</v>
      </c>
      <c r="E443" s="6" t="s">
        <v>480</v>
      </c>
      <c r="F443" s="78" t="s">
        <v>338</v>
      </c>
      <c r="G443" s="142"/>
      <c r="H443" s="163" t="s">
        <v>145</v>
      </c>
      <c r="I443" s="142"/>
      <c r="J443" s="145">
        <v>1620</v>
      </c>
      <c r="K443" s="145">
        <v>1472.1089999999999</v>
      </c>
      <c r="L443" s="145">
        <v>1472.1089999999999</v>
      </c>
      <c r="M443" s="48"/>
    </row>
    <row r="444" spans="1:13" s="171" customFormat="1" ht="78.75">
      <c r="A444" s="142" t="s">
        <v>121</v>
      </c>
      <c r="B444" s="143" t="s">
        <v>730</v>
      </c>
      <c r="C444" s="76" t="s">
        <v>460</v>
      </c>
      <c r="D444" s="7" t="s">
        <v>1272</v>
      </c>
      <c r="E444" s="6" t="s">
        <v>310</v>
      </c>
      <c r="F444" s="8" t="s">
        <v>489</v>
      </c>
      <c r="G444" s="142" t="s">
        <v>128</v>
      </c>
      <c r="H444" s="163" t="s">
        <v>145</v>
      </c>
      <c r="I444" s="142" t="s">
        <v>131</v>
      </c>
      <c r="J444" s="145">
        <v>1620</v>
      </c>
      <c r="K444" s="145">
        <v>1472.1089999999999</v>
      </c>
      <c r="L444" s="145">
        <v>1472.1089999999999</v>
      </c>
      <c r="M444" s="48" t="s">
        <v>316</v>
      </c>
    </row>
    <row r="445" spans="1:13" s="171" customFormat="1" ht="45">
      <c r="A445" s="142" t="s">
        <v>121</v>
      </c>
      <c r="B445" s="143" t="s">
        <v>741</v>
      </c>
      <c r="C445" s="76"/>
      <c r="D445" s="77" t="s">
        <v>1203</v>
      </c>
      <c r="E445" s="6" t="s">
        <v>480</v>
      </c>
      <c r="F445" s="78" t="s">
        <v>338</v>
      </c>
      <c r="G445" s="142"/>
      <c r="H445" s="163" t="s">
        <v>146</v>
      </c>
      <c r="I445" s="142"/>
      <c r="J445" s="145">
        <v>2156.1570000000002</v>
      </c>
      <c r="K445" s="145">
        <v>1232.884</v>
      </c>
      <c r="L445" s="145">
        <v>1232.884</v>
      </c>
      <c r="M445" s="48"/>
    </row>
    <row r="446" spans="1:13" s="171" customFormat="1" ht="78.75">
      <c r="A446" s="142" t="s">
        <v>121</v>
      </c>
      <c r="B446" s="143" t="s">
        <v>730</v>
      </c>
      <c r="C446" s="76" t="s">
        <v>460</v>
      </c>
      <c r="D446" s="7" t="s">
        <v>1272</v>
      </c>
      <c r="E446" s="6" t="s">
        <v>310</v>
      </c>
      <c r="F446" s="8" t="s">
        <v>489</v>
      </c>
      <c r="G446" s="142" t="s">
        <v>128</v>
      </c>
      <c r="H446" s="163" t="s">
        <v>146</v>
      </c>
      <c r="I446" s="142" t="s">
        <v>131</v>
      </c>
      <c r="J446" s="145">
        <v>2156.1570000000002</v>
      </c>
      <c r="K446" s="145">
        <v>1232.884</v>
      </c>
      <c r="L446" s="145">
        <v>1232.884</v>
      </c>
      <c r="M446" s="48" t="s">
        <v>316</v>
      </c>
    </row>
    <row r="447" spans="1:13" s="171" customFormat="1" ht="45">
      <c r="A447" s="142" t="s">
        <v>121</v>
      </c>
      <c r="B447" s="143" t="s">
        <v>742</v>
      </c>
      <c r="C447" s="76"/>
      <c r="D447" s="77" t="s">
        <v>1203</v>
      </c>
      <c r="E447" s="6" t="s">
        <v>480</v>
      </c>
      <c r="F447" s="78" t="s">
        <v>338</v>
      </c>
      <c r="G447" s="142"/>
      <c r="H447" s="163" t="s">
        <v>147</v>
      </c>
      <c r="I447" s="142"/>
      <c r="J447" s="145">
        <v>816.64</v>
      </c>
      <c r="K447" s="145">
        <v>571.94299999999998</v>
      </c>
      <c r="L447" s="145">
        <v>571.94299999999998</v>
      </c>
      <c r="M447" s="48"/>
    </row>
    <row r="448" spans="1:13" s="171" customFormat="1" ht="78.75">
      <c r="A448" s="142" t="s">
        <v>121</v>
      </c>
      <c r="B448" s="143" t="s">
        <v>730</v>
      </c>
      <c r="C448" s="76" t="s">
        <v>460</v>
      </c>
      <c r="D448" s="7" t="s">
        <v>1273</v>
      </c>
      <c r="E448" s="6" t="s">
        <v>310</v>
      </c>
      <c r="F448" s="8" t="s">
        <v>487</v>
      </c>
      <c r="G448" s="142" t="s">
        <v>128</v>
      </c>
      <c r="H448" s="163" t="s">
        <v>147</v>
      </c>
      <c r="I448" s="142" t="s">
        <v>131</v>
      </c>
      <c r="J448" s="145">
        <v>816.64</v>
      </c>
      <c r="K448" s="145">
        <v>571.94299999999998</v>
      </c>
      <c r="L448" s="145">
        <v>571.94299999999998</v>
      </c>
      <c r="M448" s="48" t="s">
        <v>316</v>
      </c>
    </row>
    <row r="449" spans="1:13" s="171" customFormat="1" ht="45">
      <c r="A449" s="142" t="s">
        <v>121</v>
      </c>
      <c r="B449" s="143" t="s">
        <v>743</v>
      </c>
      <c r="C449" s="76"/>
      <c r="D449" s="77" t="s">
        <v>1203</v>
      </c>
      <c r="E449" s="6" t="s">
        <v>484</v>
      </c>
      <c r="F449" s="78" t="s">
        <v>338</v>
      </c>
      <c r="G449" s="142"/>
      <c r="H449" s="163" t="s">
        <v>148</v>
      </c>
      <c r="I449" s="142"/>
      <c r="J449" s="145">
        <v>173.357</v>
      </c>
      <c r="K449" s="145">
        <v>100.95699999999999</v>
      </c>
      <c r="L449" s="145">
        <v>96.713999999999999</v>
      </c>
      <c r="M449" s="48"/>
    </row>
    <row r="450" spans="1:13" s="171" customFormat="1" ht="78.75">
      <c r="A450" s="142" t="s">
        <v>121</v>
      </c>
      <c r="B450" s="143" t="s">
        <v>730</v>
      </c>
      <c r="C450" s="76" t="s">
        <v>479</v>
      </c>
      <c r="D450" s="7" t="s">
        <v>1274</v>
      </c>
      <c r="E450" s="6" t="s">
        <v>310</v>
      </c>
      <c r="F450" s="8" t="s">
        <v>485</v>
      </c>
      <c r="G450" s="142" t="s">
        <v>128</v>
      </c>
      <c r="H450" s="163" t="s">
        <v>148</v>
      </c>
      <c r="I450" s="142" t="s">
        <v>131</v>
      </c>
      <c r="J450" s="145">
        <v>173.357</v>
      </c>
      <c r="K450" s="145">
        <v>100.95699999999999</v>
      </c>
      <c r="L450" s="145">
        <v>96.713999999999999</v>
      </c>
      <c r="M450" s="48" t="s">
        <v>316</v>
      </c>
    </row>
    <row r="451" spans="1:13" s="171" customFormat="1" ht="45">
      <c r="A451" s="142" t="s">
        <v>121</v>
      </c>
      <c r="B451" s="143" t="s">
        <v>744</v>
      </c>
      <c r="C451" s="76"/>
      <c r="D451" s="77" t="s">
        <v>1203</v>
      </c>
      <c r="E451" s="6" t="s">
        <v>480</v>
      </c>
      <c r="F451" s="78" t="s">
        <v>338</v>
      </c>
      <c r="G451" s="142"/>
      <c r="H451" s="163" t="s">
        <v>149</v>
      </c>
      <c r="I451" s="142"/>
      <c r="J451" s="145">
        <v>3844.0360000000001</v>
      </c>
      <c r="K451" s="145">
        <v>2239.085</v>
      </c>
      <c r="L451" s="145">
        <v>2239.085</v>
      </c>
      <c r="M451" s="48"/>
    </row>
    <row r="452" spans="1:13" s="171" customFormat="1" ht="78.75">
      <c r="A452" s="142" t="s">
        <v>121</v>
      </c>
      <c r="B452" s="143" t="s">
        <v>730</v>
      </c>
      <c r="C452" s="76" t="s">
        <v>460</v>
      </c>
      <c r="D452" s="7" t="s">
        <v>1275</v>
      </c>
      <c r="E452" s="6" t="s">
        <v>310</v>
      </c>
      <c r="F452" s="8" t="s">
        <v>482</v>
      </c>
      <c r="G452" s="142" t="s">
        <v>128</v>
      </c>
      <c r="H452" s="163" t="s">
        <v>149</v>
      </c>
      <c r="I452" s="142" t="s">
        <v>131</v>
      </c>
      <c r="J452" s="145">
        <v>3844.0360000000001</v>
      </c>
      <c r="K452" s="145">
        <v>2239.085</v>
      </c>
      <c r="L452" s="145">
        <v>2239.085</v>
      </c>
      <c r="M452" s="48" t="s">
        <v>316</v>
      </c>
    </row>
    <row r="453" spans="1:13" s="171" customFormat="1" ht="90">
      <c r="A453" s="142" t="s">
        <v>121</v>
      </c>
      <c r="B453" s="143" t="s">
        <v>745</v>
      </c>
      <c r="C453" s="80"/>
      <c r="D453" s="7" t="s">
        <v>1201</v>
      </c>
      <c r="E453" s="6" t="s">
        <v>310</v>
      </c>
      <c r="F453" s="78" t="s">
        <v>424</v>
      </c>
      <c r="G453" s="142"/>
      <c r="H453" s="163" t="s">
        <v>150</v>
      </c>
      <c r="I453" s="142"/>
      <c r="J453" s="145">
        <v>3908.0340000000001</v>
      </c>
      <c r="K453" s="145">
        <v>3908.0340000000001</v>
      </c>
      <c r="L453" s="145">
        <v>3908.0340000000001</v>
      </c>
      <c r="M453" s="48"/>
    </row>
    <row r="454" spans="1:13" s="171" customFormat="1" ht="78.75">
      <c r="A454" s="142" t="s">
        <v>121</v>
      </c>
      <c r="B454" s="143" t="s">
        <v>730</v>
      </c>
      <c r="C454" s="80" t="s">
        <v>404</v>
      </c>
      <c r="D454" s="7" t="s">
        <v>1268</v>
      </c>
      <c r="E454" s="6" t="s">
        <v>310</v>
      </c>
      <c r="F454" s="78" t="s">
        <v>375</v>
      </c>
      <c r="G454" s="142" t="s">
        <v>123</v>
      </c>
      <c r="H454" s="163" t="s">
        <v>150</v>
      </c>
      <c r="I454" s="142" t="s">
        <v>131</v>
      </c>
      <c r="J454" s="145">
        <v>3908.0340000000001</v>
      </c>
      <c r="K454" s="145">
        <v>3908.0340000000001</v>
      </c>
      <c r="L454" s="145">
        <v>3908.0340000000001</v>
      </c>
      <c r="M454" s="48" t="s">
        <v>308</v>
      </c>
    </row>
    <row r="455" spans="1:13" s="171" customFormat="1" ht="90">
      <c r="A455" s="142" t="s">
        <v>121</v>
      </c>
      <c r="B455" s="143" t="s">
        <v>746</v>
      </c>
      <c r="C455" s="76"/>
      <c r="D455" s="7" t="s">
        <v>1201</v>
      </c>
      <c r="E455" s="6" t="s">
        <v>310</v>
      </c>
      <c r="F455" s="6" t="s">
        <v>424</v>
      </c>
      <c r="G455" s="142"/>
      <c r="H455" s="163" t="s">
        <v>151</v>
      </c>
      <c r="I455" s="142"/>
      <c r="J455" s="145">
        <v>3473.8649999999998</v>
      </c>
      <c r="K455" s="145">
        <v>3473.8649999999998</v>
      </c>
      <c r="L455" s="145">
        <v>3473.8649999999998</v>
      </c>
      <c r="M455" s="48"/>
    </row>
    <row r="456" spans="1:13" s="171" customFormat="1" ht="78.75">
      <c r="A456" s="142" t="s">
        <v>121</v>
      </c>
      <c r="B456" s="143" t="s">
        <v>730</v>
      </c>
      <c r="C456" s="76" t="s">
        <v>460</v>
      </c>
      <c r="D456" s="7" t="s">
        <v>1267</v>
      </c>
      <c r="E456" s="6" t="s">
        <v>310</v>
      </c>
      <c r="F456" s="6" t="s">
        <v>1185</v>
      </c>
      <c r="G456" s="142" t="s">
        <v>128</v>
      </c>
      <c r="H456" s="163" t="s">
        <v>151</v>
      </c>
      <c r="I456" s="142" t="s">
        <v>131</v>
      </c>
      <c r="J456" s="145">
        <v>3473.8649999999998</v>
      </c>
      <c r="K456" s="145">
        <v>3473.8649999999998</v>
      </c>
      <c r="L456" s="145">
        <v>3473.8649999999998</v>
      </c>
      <c r="M456" s="48" t="s">
        <v>308</v>
      </c>
    </row>
    <row r="457" spans="1:13" s="171" customFormat="1" ht="90">
      <c r="A457" s="142" t="s">
        <v>121</v>
      </c>
      <c r="B457" s="143" t="s">
        <v>747</v>
      </c>
      <c r="C457" s="76"/>
      <c r="D457" s="7" t="s">
        <v>1201</v>
      </c>
      <c r="E457" s="6" t="s">
        <v>310</v>
      </c>
      <c r="F457" s="6" t="s">
        <v>424</v>
      </c>
      <c r="G457" s="142"/>
      <c r="H457" s="163" t="s">
        <v>152</v>
      </c>
      <c r="I457" s="142"/>
      <c r="J457" s="145">
        <v>2419.299</v>
      </c>
      <c r="K457" s="145">
        <v>2419.299</v>
      </c>
      <c r="L457" s="145">
        <v>2419.299</v>
      </c>
      <c r="M457" s="48"/>
    </row>
    <row r="458" spans="1:13" s="171" customFormat="1" ht="78.75">
      <c r="A458" s="142" t="s">
        <v>121</v>
      </c>
      <c r="B458" s="143" t="s">
        <v>730</v>
      </c>
      <c r="C458" s="76" t="s">
        <v>460</v>
      </c>
      <c r="D458" s="7" t="s">
        <v>1267</v>
      </c>
      <c r="E458" s="6" t="s">
        <v>310</v>
      </c>
      <c r="F458" s="6" t="s">
        <v>1185</v>
      </c>
      <c r="G458" s="142" t="s">
        <v>128</v>
      </c>
      <c r="H458" s="163" t="s">
        <v>152</v>
      </c>
      <c r="I458" s="142" t="s">
        <v>131</v>
      </c>
      <c r="J458" s="145">
        <v>2419.299</v>
      </c>
      <c r="K458" s="145">
        <v>2419.299</v>
      </c>
      <c r="L458" s="145">
        <v>2419.299</v>
      </c>
      <c r="M458" s="48" t="s">
        <v>308</v>
      </c>
    </row>
    <row r="459" spans="1:13" s="171" customFormat="1" ht="101.25">
      <c r="A459" s="142" t="s">
        <v>121</v>
      </c>
      <c r="B459" s="143" t="s">
        <v>748</v>
      </c>
      <c r="C459" s="76"/>
      <c r="D459" s="7" t="s">
        <v>1201</v>
      </c>
      <c r="E459" s="6" t="s">
        <v>310</v>
      </c>
      <c r="F459" s="6" t="s">
        <v>424</v>
      </c>
      <c r="G459" s="142"/>
      <c r="H459" s="163" t="s">
        <v>153</v>
      </c>
      <c r="I459" s="142"/>
      <c r="J459" s="145">
        <v>1650.721</v>
      </c>
      <c r="K459" s="145">
        <v>1650.721</v>
      </c>
      <c r="L459" s="145">
        <v>1650.721</v>
      </c>
      <c r="M459" s="48"/>
    </row>
    <row r="460" spans="1:13" s="171" customFormat="1" ht="78.75">
      <c r="A460" s="142" t="s">
        <v>121</v>
      </c>
      <c r="B460" s="143" t="s">
        <v>730</v>
      </c>
      <c r="C460" s="76" t="s">
        <v>479</v>
      </c>
      <c r="D460" s="7" t="s">
        <v>1267</v>
      </c>
      <c r="E460" s="6" t="s">
        <v>310</v>
      </c>
      <c r="F460" s="6" t="s">
        <v>1185</v>
      </c>
      <c r="G460" s="142" t="s">
        <v>128</v>
      </c>
      <c r="H460" s="163" t="s">
        <v>153</v>
      </c>
      <c r="I460" s="142" t="s">
        <v>131</v>
      </c>
      <c r="J460" s="145">
        <v>1650.721</v>
      </c>
      <c r="K460" s="145">
        <v>1650.721</v>
      </c>
      <c r="L460" s="145">
        <v>1650.721</v>
      </c>
      <c r="M460" s="48" t="s">
        <v>308</v>
      </c>
    </row>
    <row r="461" spans="1:13" s="171" customFormat="1" ht="90">
      <c r="A461" s="142" t="s">
        <v>121</v>
      </c>
      <c r="B461" s="143" t="s">
        <v>749</v>
      </c>
      <c r="C461" s="76"/>
      <c r="D461" s="7" t="s">
        <v>1201</v>
      </c>
      <c r="E461" s="6" t="s">
        <v>310</v>
      </c>
      <c r="F461" s="6" t="s">
        <v>424</v>
      </c>
      <c r="G461" s="142"/>
      <c r="H461" s="163" t="s">
        <v>154</v>
      </c>
      <c r="I461" s="142"/>
      <c r="J461" s="145">
        <v>2691.6080000000002</v>
      </c>
      <c r="K461" s="145">
        <v>2691.6080000000002</v>
      </c>
      <c r="L461" s="145">
        <v>2691.6080000000002</v>
      </c>
      <c r="M461" s="48"/>
    </row>
    <row r="462" spans="1:13" s="171" customFormat="1" ht="78.75">
      <c r="A462" s="142" t="s">
        <v>121</v>
      </c>
      <c r="B462" s="143" t="s">
        <v>730</v>
      </c>
      <c r="C462" s="76" t="s">
        <v>460</v>
      </c>
      <c r="D462" s="7" t="s">
        <v>1267</v>
      </c>
      <c r="E462" s="6" t="s">
        <v>310</v>
      </c>
      <c r="F462" s="6" t="s">
        <v>1185</v>
      </c>
      <c r="G462" s="142" t="s">
        <v>128</v>
      </c>
      <c r="H462" s="163" t="s">
        <v>154</v>
      </c>
      <c r="I462" s="142" t="s">
        <v>131</v>
      </c>
      <c r="J462" s="145">
        <v>2691.6080000000002</v>
      </c>
      <c r="K462" s="145">
        <v>2691.6080000000002</v>
      </c>
      <c r="L462" s="145">
        <v>2691.6080000000002</v>
      </c>
      <c r="M462" s="48" t="s">
        <v>308</v>
      </c>
    </row>
    <row r="463" spans="1:13" s="171" customFormat="1" ht="67.5">
      <c r="A463" s="142" t="s">
        <v>121</v>
      </c>
      <c r="B463" s="143" t="s">
        <v>750</v>
      </c>
      <c r="C463" s="80"/>
      <c r="D463" s="77" t="s">
        <v>1203</v>
      </c>
      <c r="E463" s="6" t="s">
        <v>373</v>
      </c>
      <c r="F463" s="78" t="s">
        <v>338</v>
      </c>
      <c r="G463" s="142"/>
      <c r="H463" s="163" t="s">
        <v>155</v>
      </c>
      <c r="I463" s="142"/>
      <c r="J463" s="145">
        <v>3849.7530000000002</v>
      </c>
      <c r="K463" s="145">
        <v>3849.7530000000002</v>
      </c>
      <c r="L463" s="145">
        <v>3849.7530000000002</v>
      </c>
      <c r="M463" s="48"/>
    </row>
    <row r="464" spans="1:13" s="171" customFormat="1" ht="78.75">
      <c r="A464" s="142" t="s">
        <v>121</v>
      </c>
      <c r="B464" s="143" t="s">
        <v>730</v>
      </c>
      <c r="C464" s="80" t="s">
        <v>404</v>
      </c>
      <c r="D464" s="7" t="s">
        <v>1268</v>
      </c>
      <c r="E464" s="6" t="s">
        <v>310</v>
      </c>
      <c r="F464" s="78" t="s">
        <v>375</v>
      </c>
      <c r="G464" s="142" t="s">
        <v>123</v>
      </c>
      <c r="H464" s="163" t="s">
        <v>155</v>
      </c>
      <c r="I464" s="142" t="s">
        <v>131</v>
      </c>
      <c r="J464" s="145">
        <v>3849.7530000000002</v>
      </c>
      <c r="K464" s="145">
        <v>3849.7530000000002</v>
      </c>
      <c r="L464" s="145">
        <v>3849.7530000000002</v>
      </c>
      <c r="M464" s="48" t="s">
        <v>308</v>
      </c>
    </row>
    <row r="465" spans="1:13" s="171" customFormat="1" ht="67.5">
      <c r="A465" s="142" t="s">
        <v>121</v>
      </c>
      <c r="B465" s="143" t="s">
        <v>751</v>
      </c>
      <c r="C465" s="76"/>
      <c r="D465" s="7" t="s">
        <v>1201</v>
      </c>
      <c r="E465" s="76" t="s">
        <v>310</v>
      </c>
      <c r="F465" s="76" t="s">
        <v>424</v>
      </c>
      <c r="G465" s="142"/>
      <c r="H465" s="163" t="s">
        <v>156</v>
      </c>
      <c r="I465" s="142"/>
      <c r="J465" s="145">
        <v>2088.335</v>
      </c>
      <c r="K465" s="145">
        <v>2088.335</v>
      </c>
      <c r="L465" s="145">
        <v>2088.335</v>
      </c>
      <c r="M465" s="48"/>
    </row>
    <row r="466" spans="1:13" s="171" customFormat="1" ht="78.75">
      <c r="A466" s="142" t="s">
        <v>121</v>
      </c>
      <c r="B466" s="143" t="s">
        <v>730</v>
      </c>
      <c r="C466" s="76" t="s">
        <v>460</v>
      </c>
      <c r="D466" s="7" t="s">
        <v>1267</v>
      </c>
      <c r="E466" s="6" t="s">
        <v>310</v>
      </c>
      <c r="F466" s="6" t="s">
        <v>1185</v>
      </c>
      <c r="G466" s="142" t="s">
        <v>128</v>
      </c>
      <c r="H466" s="163" t="s">
        <v>156</v>
      </c>
      <c r="I466" s="142" t="s">
        <v>131</v>
      </c>
      <c r="J466" s="145">
        <v>2088.335</v>
      </c>
      <c r="K466" s="145">
        <v>2088.335</v>
      </c>
      <c r="L466" s="145">
        <v>2088.335</v>
      </c>
      <c r="M466" s="48" t="s">
        <v>308</v>
      </c>
    </row>
    <row r="467" spans="1:13" s="171" customFormat="1" ht="56.25">
      <c r="A467" s="142" t="s">
        <v>121</v>
      </c>
      <c r="B467" s="143" t="s">
        <v>752</v>
      </c>
      <c r="C467" s="76"/>
      <c r="D467" s="7" t="s">
        <v>1201</v>
      </c>
      <c r="E467" s="6" t="s">
        <v>310</v>
      </c>
      <c r="F467" s="6" t="s">
        <v>424</v>
      </c>
      <c r="G467" s="142"/>
      <c r="H467" s="163" t="s">
        <v>157</v>
      </c>
      <c r="I467" s="142"/>
      <c r="J467" s="145">
        <v>1938.4780000000001</v>
      </c>
      <c r="K467" s="145">
        <v>1938.4780000000001</v>
      </c>
      <c r="L467" s="145">
        <v>1938.4780000000001</v>
      </c>
      <c r="M467" s="48"/>
    </row>
    <row r="468" spans="1:13" s="171" customFormat="1" ht="78.75">
      <c r="A468" s="142" t="s">
        <v>121</v>
      </c>
      <c r="B468" s="143" t="s">
        <v>730</v>
      </c>
      <c r="C468" s="76" t="s">
        <v>460</v>
      </c>
      <c r="D468" s="7" t="s">
        <v>1267</v>
      </c>
      <c r="E468" s="6" t="s">
        <v>310</v>
      </c>
      <c r="F468" s="6" t="s">
        <v>1185</v>
      </c>
      <c r="G468" s="142" t="s">
        <v>128</v>
      </c>
      <c r="H468" s="163" t="s">
        <v>157</v>
      </c>
      <c r="I468" s="142" t="s">
        <v>131</v>
      </c>
      <c r="J468" s="145">
        <v>1938.4780000000001</v>
      </c>
      <c r="K468" s="145">
        <v>1938.4780000000001</v>
      </c>
      <c r="L468" s="145">
        <v>1938.4780000000001</v>
      </c>
      <c r="M468" s="48" t="s">
        <v>308</v>
      </c>
    </row>
    <row r="469" spans="1:13" s="171" customFormat="1" ht="56.25">
      <c r="A469" s="142" t="s">
        <v>121</v>
      </c>
      <c r="B469" s="143" t="s">
        <v>753</v>
      </c>
      <c r="C469" s="76"/>
      <c r="D469" s="77" t="s">
        <v>1203</v>
      </c>
      <c r="E469" s="6" t="s">
        <v>480</v>
      </c>
      <c r="F469" s="78" t="s">
        <v>338</v>
      </c>
      <c r="G469" s="142"/>
      <c r="H469" s="163" t="s">
        <v>158</v>
      </c>
      <c r="I469" s="142"/>
      <c r="J469" s="145">
        <v>1201.704</v>
      </c>
      <c r="K469" s="145">
        <v>1201.704</v>
      </c>
      <c r="L469" s="145">
        <v>1201.704</v>
      </c>
      <c r="M469" s="48"/>
    </row>
    <row r="470" spans="1:13" s="171" customFormat="1" ht="78.75">
      <c r="A470" s="142" t="s">
        <v>121</v>
      </c>
      <c r="B470" s="143" t="s">
        <v>730</v>
      </c>
      <c r="C470" s="76" t="s">
        <v>460</v>
      </c>
      <c r="D470" s="7" t="s">
        <v>1267</v>
      </c>
      <c r="E470" s="6" t="s">
        <v>310</v>
      </c>
      <c r="F470" s="6" t="s">
        <v>1185</v>
      </c>
      <c r="G470" s="142" t="s">
        <v>128</v>
      </c>
      <c r="H470" s="163" t="s">
        <v>158</v>
      </c>
      <c r="I470" s="142" t="s">
        <v>131</v>
      </c>
      <c r="J470" s="145">
        <v>1201.704</v>
      </c>
      <c r="K470" s="145">
        <v>1201.704</v>
      </c>
      <c r="L470" s="145">
        <v>1201.704</v>
      </c>
      <c r="M470" s="48" t="s">
        <v>308</v>
      </c>
    </row>
    <row r="471" spans="1:13" s="171" customFormat="1" ht="67.5">
      <c r="A471" s="142" t="s">
        <v>121</v>
      </c>
      <c r="B471" s="143" t="s">
        <v>754</v>
      </c>
      <c r="C471" s="76"/>
      <c r="D471" s="77" t="s">
        <v>1203</v>
      </c>
      <c r="E471" s="6" t="s">
        <v>484</v>
      </c>
      <c r="F471" s="78" t="s">
        <v>338</v>
      </c>
      <c r="G471" s="142"/>
      <c r="H471" s="163" t="s">
        <v>159</v>
      </c>
      <c r="I471" s="142"/>
      <c r="J471" s="145">
        <v>667.61400000000003</v>
      </c>
      <c r="K471" s="145">
        <v>667.61400000000003</v>
      </c>
      <c r="L471" s="145">
        <v>667.61400000000003</v>
      </c>
      <c r="M471" s="48"/>
    </row>
    <row r="472" spans="1:13" s="171" customFormat="1" ht="78.75">
      <c r="A472" s="142" t="s">
        <v>121</v>
      </c>
      <c r="B472" s="143" t="s">
        <v>730</v>
      </c>
      <c r="C472" s="76" t="s">
        <v>479</v>
      </c>
      <c r="D472" s="7" t="s">
        <v>1267</v>
      </c>
      <c r="E472" s="6" t="s">
        <v>310</v>
      </c>
      <c r="F472" s="6" t="s">
        <v>1185</v>
      </c>
      <c r="G472" s="142" t="s">
        <v>128</v>
      </c>
      <c r="H472" s="163" t="s">
        <v>159</v>
      </c>
      <c r="I472" s="142" t="s">
        <v>131</v>
      </c>
      <c r="J472" s="145">
        <v>667.61400000000003</v>
      </c>
      <c r="K472" s="145">
        <v>667.61400000000003</v>
      </c>
      <c r="L472" s="145">
        <v>667.61400000000003</v>
      </c>
      <c r="M472" s="48" t="s">
        <v>308</v>
      </c>
    </row>
    <row r="473" spans="1:13" s="171" customFormat="1" ht="56.25">
      <c r="A473" s="142" t="s">
        <v>121</v>
      </c>
      <c r="B473" s="143" t="s">
        <v>755</v>
      </c>
      <c r="C473" s="76"/>
      <c r="D473" s="77" t="s">
        <v>1203</v>
      </c>
      <c r="E473" s="6" t="s">
        <v>480</v>
      </c>
      <c r="F473" s="78" t="s">
        <v>338</v>
      </c>
      <c r="G473" s="142"/>
      <c r="H473" s="163" t="s">
        <v>160</v>
      </c>
      <c r="I473" s="142"/>
      <c r="J473" s="145">
        <v>1622.49</v>
      </c>
      <c r="K473" s="145">
        <v>1622.49</v>
      </c>
      <c r="L473" s="145">
        <v>1622.49</v>
      </c>
      <c r="M473" s="48"/>
    </row>
    <row r="474" spans="1:13" s="171" customFormat="1" ht="78.75">
      <c r="A474" s="142" t="s">
        <v>121</v>
      </c>
      <c r="B474" s="143" t="s">
        <v>730</v>
      </c>
      <c r="C474" s="76" t="s">
        <v>460</v>
      </c>
      <c r="D474" s="7" t="s">
        <v>1267</v>
      </c>
      <c r="E474" s="6" t="s">
        <v>310</v>
      </c>
      <c r="F474" s="6" t="s">
        <v>1185</v>
      </c>
      <c r="G474" s="142" t="s">
        <v>128</v>
      </c>
      <c r="H474" s="163" t="s">
        <v>160</v>
      </c>
      <c r="I474" s="142" t="s">
        <v>131</v>
      </c>
      <c r="J474" s="145">
        <v>1622.49</v>
      </c>
      <c r="K474" s="145">
        <v>1622.49</v>
      </c>
      <c r="L474" s="145">
        <v>1622.49</v>
      </c>
      <c r="M474" s="48" t="s">
        <v>308</v>
      </c>
    </row>
    <row r="475" spans="1:13" s="171" customFormat="1" ht="45">
      <c r="A475" s="142" t="s">
        <v>121</v>
      </c>
      <c r="B475" s="143" t="s">
        <v>756</v>
      </c>
      <c r="C475" s="76"/>
      <c r="D475" s="77" t="s">
        <v>1203</v>
      </c>
      <c r="E475" s="6" t="s">
        <v>480</v>
      </c>
      <c r="F475" s="78" t="s">
        <v>338</v>
      </c>
      <c r="G475" s="142"/>
      <c r="H475" s="163" t="s">
        <v>161</v>
      </c>
      <c r="I475" s="142"/>
      <c r="J475" s="145">
        <v>1080.883</v>
      </c>
      <c r="K475" s="145">
        <v>303</v>
      </c>
      <c r="L475" s="145">
        <v>303</v>
      </c>
      <c r="M475" s="48"/>
    </row>
    <row r="476" spans="1:13" s="216" customFormat="1" ht="45">
      <c r="A476" s="142" t="s">
        <v>121</v>
      </c>
      <c r="B476" s="143" t="s">
        <v>764</v>
      </c>
      <c r="C476" s="76" t="s">
        <v>460</v>
      </c>
      <c r="D476" s="7" t="s">
        <v>1270</v>
      </c>
      <c r="E476" s="6" t="s">
        <v>310</v>
      </c>
      <c r="F476" s="6" t="s">
        <v>493</v>
      </c>
      <c r="G476" s="176"/>
      <c r="H476" s="163" t="s">
        <v>161</v>
      </c>
      <c r="I476" s="142">
        <v>113</v>
      </c>
      <c r="J476" s="145">
        <v>19.5</v>
      </c>
      <c r="K476" s="145">
        <v>0</v>
      </c>
      <c r="L476" s="145">
        <v>0</v>
      </c>
      <c r="M476" s="48" t="s">
        <v>316</v>
      </c>
    </row>
    <row r="477" spans="1:13" s="171" customFormat="1" ht="45">
      <c r="A477" s="142" t="s">
        <v>121</v>
      </c>
      <c r="B477" s="143" t="s">
        <v>639</v>
      </c>
      <c r="C477" s="76" t="s">
        <v>460</v>
      </c>
      <c r="D477" s="7" t="s">
        <v>1245</v>
      </c>
      <c r="E477" s="6" t="s">
        <v>310</v>
      </c>
      <c r="F477" s="6" t="s">
        <v>498</v>
      </c>
      <c r="G477" s="142" t="s">
        <v>128</v>
      </c>
      <c r="H477" s="163" t="s">
        <v>161</v>
      </c>
      <c r="I477" s="142" t="s">
        <v>3</v>
      </c>
      <c r="J477" s="145">
        <v>1007.383</v>
      </c>
      <c r="K477" s="145">
        <v>303</v>
      </c>
      <c r="L477" s="145">
        <v>303</v>
      </c>
      <c r="M477" s="48" t="s">
        <v>316</v>
      </c>
    </row>
    <row r="478" spans="1:13" s="171" customFormat="1" ht="45">
      <c r="A478" s="142" t="s">
        <v>121</v>
      </c>
      <c r="B478" s="143" t="s">
        <v>872</v>
      </c>
      <c r="C478" s="76" t="s">
        <v>460</v>
      </c>
      <c r="D478" s="7" t="s">
        <v>1245</v>
      </c>
      <c r="E478" s="6" t="s">
        <v>310</v>
      </c>
      <c r="F478" s="6" t="s">
        <v>498</v>
      </c>
      <c r="G478" s="142" t="s">
        <v>128</v>
      </c>
      <c r="H478" s="163" t="s">
        <v>161</v>
      </c>
      <c r="I478" s="142" t="s">
        <v>920</v>
      </c>
      <c r="J478" s="145">
        <v>54</v>
      </c>
      <c r="K478" s="145">
        <v>0</v>
      </c>
      <c r="L478" s="145">
        <v>0</v>
      </c>
      <c r="M478" s="48" t="s">
        <v>308</v>
      </c>
    </row>
    <row r="479" spans="1:13" s="171" customFormat="1" ht="45">
      <c r="A479" s="142" t="s">
        <v>121</v>
      </c>
      <c r="B479" s="143" t="s">
        <v>1324</v>
      </c>
      <c r="C479" s="76"/>
      <c r="D479" s="77" t="s">
        <v>1203</v>
      </c>
      <c r="E479" s="6" t="s">
        <v>480</v>
      </c>
      <c r="F479" s="78" t="s">
        <v>338</v>
      </c>
      <c r="G479" s="142"/>
      <c r="H479" s="163" t="s">
        <v>1323</v>
      </c>
      <c r="I479" s="142"/>
      <c r="J479" s="145">
        <v>88.8</v>
      </c>
      <c r="K479" s="145">
        <v>0</v>
      </c>
      <c r="L479" s="145">
        <v>0</v>
      </c>
      <c r="M479" s="48"/>
    </row>
    <row r="480" spans="1:13" s="171" customFormat="1" ht="45">
      <c r="A480" s="142" t="s">
        <v>121</v>
      </c>
      <c r="B480" s="143" t="s">
        <v>728</v>
      </c>
      <c r="C480" s="76" t="s">
        <v>460</v>
      </c>
      <c r="D480" s="7" t="s">
        <v>1272</v>
      </c>
      <c r="E480" s="6" t="s">
        <v>310</v>
      </c>
      <c r="F480" s="8" t="s">
        <v>489</v>
      </c>
      <c r="G480" s="142" t="s">
        <v>128</v>
      </c>
      <c r="H480" s="163" t="s">
        <v>1323</v>
      </c>
      <c r="I480" s="142">
        <v>612</v>
      </c>
      <c r="J480" s="145">
        <v>88.8</v>
      </c>
      <c r="K480" s="145">
        <v>0</v>
      </c>
      <c r="L480" s="145">
        <v>0</v>
      </c>
      <c r="M480" s="48" t="s">
        <v>316</v>
      </c>
    </row>
    <row r="481" spans="1:13" s="171" customFormat="1" ht="45">
      <c r="A481" s="142" t="s">
        <v>121</v>
      </c>
      <c r="B481" s="143" t="s">
        <v>1158</v>
      </c>
      <c r="C481" s="76"/>
      <c r="D481" s="77" t="s">
        <v>1203</v>
      </c>
      <c r="E481" s="6" t="s">
        <v>480</v>
      </c>
      <c r="F481" s="78" t="s">
        <v>338</v>
      </c>
      <c r="G481" s="142"/>
      <c r="H481" s="163" t="s">
        <v>1135</v>
      </c>
      <c r="I481" s="142"/>
      <c r="J481" s="145">
        <v>14.80409</v>
      </c>
      <c r="K481" s="145">
        <v>0</v>
      </c>
      <c r="L481" s="145">
        <v>0</v>
      </c>
      <c r="M481" s="48"/>
    </row>
    <row r="482" spans="1:13" s="171" customFormat="1" ht="45">
      <c r="A482" s="142" t="s">
        <v>121</v>
      </c>
      <c r="B482" s="143" t="s">
        <v>728</v>
      </c>
      <c r="C482" s="76" t="s">
        <v>460</v>
      </c>
      <c r="D482" s="7" t="s">
        <v>1273</v>
      </c>
      <c r="E482" s="6" t="s">
        <v>310</v>
      </c>
      <c r="F482" s="8" t="s">
        <v>487</v>
      </c>
      <c r="G482" s="142" t="s">
        <v>128</v>
      </c>
      <c r="H482" s="163" t="s">
        <v>1135</v>
      </c>
      <c r="I482" s="142" t="s">
        <v>129</v>
      </c>
      <c r="J482" s="145">
        <v>14.80409</v>
      </c>
      <c r="K482" s="145">
        <v>0</v>
      </c>
      <c r="L482" s="145">
        <v>0</v>
      </c>
      <c r="M482" s="48" t="s">
        <v>316</v>
      </c>
    </row>
    <row r="483" spans="1:13" s="171" customFormat="1" ht="56.25">
      <c r="A483" s="142" t="s">
        <v>121</v>
      </c>
      <c r="B483" s="143" t="s">
        <v>1159</v>
      </c>
      <c r="C483" s="76"/>
      <c r="D483" s="77" t="s">
        <v>1203</v>
      </c>
      <c r="E483" s="6" t="s">
        <v>480</v>
      </c>
      <c r="F483" s="78" t="s">
        <v>338</v>
      </c>
      <c r="G483" s="142"/>
      <c r="H483" s="163" t="s">
        <v>1134</v>
      </c>
      <c r="I483" s="142"/>
      <c r="J483" s="145">
        <v>50</v>
      </c>
      <c r="K483" s="145">
        <v>0</v>
      </c>
      <c r="L483" s="145">
        <v>0</v>
      </c>
      <c r="M483" s="48"/>
    </row>
    <row r="484" spans="1:13" s="171" customFormat="1" ht="56.25">
      <c r="A484" s="142" t="s">
        <v>121</v>
      </c>
      <c r="B484" s="143" t="s">
        <v>728</v>
      </c>
      <c r="C484" s="76" t="s">
        <v>479</v>
      </c>
      <c r="D484" s="7" t="s">
        <v>1274</v>
      </c>
      <c r="E484" s="6" t="s">
        <v>310</v>
      </c>
      <c r="F484" s="8" t="s">
        <v>485</v>
      </c>
      <c r="G484" s="142" t="s">
        <v>128</v>
      </c>
      <c r="H484" s="163" t="s">
        <v>1134</v>
      </c>
      <c r="I484" s="142" t="s">
        <v>129</v>
      </c>
      <c r="J484" s="145">
        <v>50</v>
      </c>
      <c r="K484" s="145">
        <v>0</v>
      </c>
      <c r="L484" s="145">
        <v>0</v>
      </c>
      <c r="M484" s="48" t="s">
        <v>316</v>
      </c>
    </row>
    <row r="485" spans="1:13" s="171" customFormat="1" ht="56.25">
      <c r="A485" s="142" t="s">
        <v>121</v>
      </c>
      <c r="B485" s="143" t="s">
        <v>981</v>
      </c>
      <c r="C485" s="76"/>
      <c r="D485" s="77" t="s">
        <v>1203</v>
      </c>
      <c r="E485" s="6" t="s">
        <v>480</v>
      </c>
      <c r="F485" s="78" t="s">
        <v>338</v>
      </c>
      <c r="G485" s="142"/>
      <c r="H485" s="163" t="s">
        <v>925</v>
      </c>
      <c r="I485" s="142"/>
      <c r="J485" s="145">
        <v>1100</v>
      </c>
      <c r="K485" s="145">
        <v>0</v>
      </c>
      <c r="L485" s="145">
        <v>0</v>
      </c>
      <c r="M485" s="48"/>
    </row>
    <row r="486" spans="1:13" s="171" customFormat="1" ht="45">
      <c r="A486" s="142" t="s">
        <v>121</v>
      </c>
      <c r="B486" s="143" t="s">
        <v>728</v>
      </c>
      <c r="C486" s="76" t="s">
        <v>460</v>
      </c>
      <c r="D486" s="7" t="s">
        <v>1273</v>
      </c>
      <c r="E486" s="6" t="s">
        <v>310</v>
      </c>
      <c r="F486" s="8" t="s">
        <v>487</v>
      </c>
      <c r="G486" s="142" t="s">
        <v>128</v>
      </c>
      <c r="H486" s="163" t="s">
        <v>925</v>
      </c>
      <c r="I486" s="142" t="s">
        <v>129</v>
      </c>
      <c r="J486" s="145">
        <v>1100</v>
      </c>
      <c r="K486" s="145">
        <v>0</v>
      </c>
      <c r="L486" s="145">
        <v>0</v>
      </c>
      <c r="M486" s="48" t="s">
        <v>316</v>
      </c>
    </row>
    <row r="487" spans="1:13" s="171" customFormat="1" ht="56.25">
      <c r="A487" s="142" t="s">
        <v>121</v>
      </c>
      <c r="B487" s="143" t="s">
        <v>982</v>
      </c>
      <c r="C487" s="76"/>
      <c r="D487" s="77" t="s">
        <v>1203</v>
      </c>
      <c r="E487" s="6" t="s">
        <v>480</v>
      </c>
      <c r="F487" s="78" t="s">
        <v>338</v>
      </c>
      <c r="G487" s="142"/>
      <c r="H487" s="163" t="s">
        <v>924</v>
      </c>
      <c r="I487" s="142"/>
      <c r="J487" s="145">
        <v>344.57978000000003</v>
      </c>
      <c r="K487" s="145">
        <v>0</v>
      </c>
      <c r="L487" s="145">
        <v>0</v>
      </c>
      <c r="M487" s="48"/>
    </row>
    <row r="488" spans="1:13" s="171" customFormat="1" ht="45">
      <c r="A488" s="142" t="s">
        <v>121</v>
      </c>
      <c r="B488" s="143" t="s">
        <v>728</v>
      </c>
      <c r="C488" s="76" t="s">
        <v>460</v>
      </c>
      <c r="D488" s="7" t="s">
        <v>1275</v>
      </c>
      <c r="E488" s="6" t="s">
        <v>310</v>
      </c>
      <c r="F488" s="8" t="s">
        <v>482</v>
      </c>
      <c r="G488" s="142" t="s">
        <v>128</v>
      </c>
      <c r="H488" s="163" t="s">
        <v>924</v>
      </c>
      <c r="I488" s="142" t="s">
        <v>129</v>
      </c>
      <c r="J488" s="145">
        <v>344.57978000000003</v>
      </c>
      <c r="K488" s="145">
        <v>0</v>
      </c>
      <c r="L488" s="145">
        <v>0</v>
      </c>
      <c r="M488" s="48" t="s">
        <v>316</v>
      </c>
    </row>
    <row r="489" spans="1:13" s="171" customFormat="1" ht="157.5">
      <c r="A489" s="142" t="s">
        <v>121</v>
      </c>
      <c r="B489" s="143" t="s">
        <v>757</v>
      </c>
      <c r="C489" s="76"/>
      <c r="D489" s="7" t="s">
        <v>1220</v>
      </c>
      <c r="E489" s="6" t="s">
        <v>409</v>
      </c>
      <c r="F489" s="6" t="s">
        <v>475</v>
      </c>
      <c r="G489" s="142"/>
      <c r="H489" s="163" t="s">
        <v>162</v>
      </c>
      <c r="I489" s="142"/>
      <c r="J489" s="145">
        <v>40.799999999999997</v>
      </c>
      <c r="K489" s="145">
        <v>40.799999999999997</v>
      </c>
      <c r="L489" s="145">
        <v>40.799999999999997</v>
      </c>
      <c r="M489" s="48"/>
    </row>
    <row r="490" spans="1:13" s="171" customFormat="1" ht="191.25">
      <c r="A490" s="142" t="s">
        <v>121</v>
      </c>
      <c r="B490" s="143" t="s">
        <v>758</v>
      </c>
      <c r="C490" s="76" t="s">
        <v>407</v>
      </c>
      <c r="D490" s="7" t="s">
        <v>1221</v>
      </c>
      <c r="E490" s="6" t="s">
        <v>310</v>
      </c>
      <c r="F490" s="6" t="s">
        <v>473</v>
      </c>
      <c r="G490" s="142" t="s">
        <v>142</v>
      </c>
      <c r="H490" s="163" t="s">
        <v>162</v>
      </c>
      <c r="I490" s="142" t="s">
        <v>163</v>
      </c>
      <c r="J490" s="145">
        <v>40.799999999999997</v>
      </c>
      <c r="K490" s="145">
        <v>40.799999999999997</v>
      </c>
      <c r="L490" s="145">
        <v>40.799999999999997</v>
      </c>
      <c r="M490" s="48" t="s">
        <v>316</v>
      </c>
    </row>
    <row r="491" spans="1:13" s="171" customFormat="1" ht="67.5">
      <c r="A491" s="142" t="s">
        <v>121</v>
      </c>
      <c r="B491" s="143" t="s">
        <v>983</v>
      </c>
      <c r="C491" s="76"/>
      <c r="D491" s="77" t="s">
        <v>1194</v>
      </c>
      <c r="E491" s="78" t="s">
        <v>310</v>
      </c>
      <c r="F491" s="78" t="s">
        <v>438</v>
      </c>
      <c r="G491" s="142"/>
      <c r="H491" s="163" t="s">
        <v>923</v>
      </c>
      <c r="I491" s="142"/>
      <c r="J491" s="145">
        <v>787.87570000000005</v>
      </c>
      <c r="K491" s="145">
        <v>0</v>
      </c>
      <c r="L491" s="145">
        <v>0</v>
      </c>
      <c r="M491" s="48"/>
    </row>
    <row r="492" spans="1:13" s="171" customFormat="1" ht="45">
      <c r="A492" s="142" t="s">
        <v>121</v>
      </c>
      <c r="B492" s="143" t="s">
        <v>728</v>
      </c>
      <c r="C492" s="76" t="s">
        <v>460</v>
      </c>
      <c r="D492" s="7" t="s">
        <v>1272</v>
      </c>
      <c r="E492" s="6" t="s">
        <v>310</v>
      </c>
      <c r="F492" s="8" t="s">
        <v>489</v>
      </c>
      <c r="G492" s="142" t="s">
        <v>128</v>
      </c>
      <c r="H492" s="163" t="s">
        <v>923</v>
      </c>
      <c r="I492" s="142" t="s">
        <v>129</v>
      </c>
      <c r="J492" s="145">
        <v>787.87570000000005</v>
      </c>
      <c r="K492" s="145">
        <v>0</v>
      </c>
      <c r="L492" s="145">
        <v>0</v>
      </c>
      <c r="M492" s="48" t="s">
        <v>316</v>
      </c>
    </row>
    <row r="493" spans="1:13" s="171" customFormat="1" ht="67.5">
      <c r="A493" s="142" t="s">
        <v>121</v>
      </c>
      <c r="B493" s="143" t="s">
        <v>984</v>
      </c>
      <c r="C493" s="76"/>
      <c r="D493" s="77" t="s">
        <v>1194</v>
      </c>
      <c r="E493" s="78" t="s">
        <v>310</v>
      </c>
      <c r="F493" s="78" t="s">
        <v>438</v>
      </c>
      <c r="G493" s="142"/>
      <c r="H493" s="163" t="s">
        <v>922</v>
      </c>
      <c r="I493" s="142"/>
      <c r="J493" s="145">
        <v>149.96772000000001</v>
      </c>
      <c r="K493" s="145">
        <v>0</v>
      </c>
      <c r="L493" s="145">
        <v>0</v>
      </c>
      <c r="M493" s="48"/>
    </row>
    <row r="494" spans="1:13" s="171" customFormat="1" ht="45">
      <c r="A494" s="142" t="s">
        <v>121</v>
      </c>
      <c r="B494" s="143" t="s">
        <v>728</v>
      </c>
      <c r="C494" s="76" t="s">
        <v>460</v>
      </c>
      <c r="D494" s="7" t="s">
        <v>1273</v>
      </c>
      <c r="E494" s="6" t="s">
        <v>310</v>
      </c>
      <c r="F494" s="8" t="s">
        <v>487</v>
      </c>
      <c r="G494" s="142" t="s">
        <v>128</v>
      </c>
      <c r="H494" s="163" t="s">
        <v>922</v>
      </c>
      <c r="I494" s="142" t="s">
        <v>129</v>
      </c>
      <c r="J494" s="145">
        <v>149.96772000000001</v>
      </c>
      <c r="K494" s="145">
        <v>0</v>
      </c>
      <c r="L494" s="145">
        <v>0</v>
      </c>
      <c r="M494" s="48" t="s">
        <v>316</v>
      </c>
    </row>
    <row r="495" spans="1:13" s="164" customFormat="1" ht="33.75">
      <c r="A495" s="142" t="s">
        <v>121</v>
      </c>
      <c r="B495" s="143" t="s">
        <v>1030</v>
      </c>
      <c r="C495" s="169"/>
      <c r="D495" s="169"/>
      <c r="E495" s="169"/>
      <c r="F495" s="169"/>
      <c r="G495" s="142"/>
      <c r="H495" s="163" t="s">
        <v>1092</v>
      </c>
      <c r="I495" s="142"/>
      <c r="J495" s="145">
        <v>15245.353929999999</v>
      </c>
      <c r="K495" s="145">
        <v>14871.607</v>
      </c>
      <c r="L495" s="145">
        <v>14871.607</v>
      </c>
      <c r="M495" s="48"/>
    </row>
    <row r="496" spans="1:13" s="171" customFormat="1" ht="45">
      <c r="A496" s="142" t="s">
        <v>121</v>
      </c>
      <c r="B496" s="143" t="s">
        <v>759</v>
      </c>
      <c r="C496" s="80"/>
      <c r="D496" s="77" t="s">
        <v>1203</v>
      </c>
      <c r="E496" s="6" t="s">
        <v>373</v>
      </c>
      <c r="F496" s="78" t="s">
        <v>338</v>
      </c>
      <c r="G496" s="142"/>
      <c r="H496" s="163" t="s">
        <v>164</v>
      </c>
      <c r="I496" s="142"/>
      <c r="J496" s="145">
        <v>6785.19211</v>
      </c>
      <c r="K496" s="145">
        <v>6544.0870000000004</v>
      </c>
      <c r="L496" s="145">
        <v>6544.0870000000004</v>
      </c>
      <c r="M496" s="48"/>
    </row>
    <row r="497" spans="1:13" s="171" customFormat="1" ht="78.75">
      <c r="A497" s="142" t="s">
        <v>121</v>
      </c>
      <c r="B497" s="143" t="s">
        <v>730</v>
      </c>
      <c r="C497" s="80" t="s">
        <v>404</v>
      </c>
      <c r="D497" s="7" t="s">
        <v>1276</v>
      </c>
      <c r="E497" s="6" t="s">
        <v>310</v>
      </c>
      <c r="F497" s="8" t="s">
        <v>467</v>
      </c>
      <c r="G497" s="142" t="s">
        <v>123</v>
      </c>
      <c r="H497" s="163" t="s">
        <v>164</v>
      </c>
      <c r="I497" s="142" t="s">
        <v>131</v>
      </c>
      <c r="J497" s="145">
        <v>6785.19211</v>
      </c>
      <c r="K497" s="145">
        <v>6544.0870000000004</v>
      </c>
      <c r="L497" s="145">
        <v>6544.0870000000004</v>
      </c>
      <c r="M497" s="48" t="s">
        <v>316</v>
      </c>
    </row>
    <row r="498" spans="1:13" s="171" customFormat="1" ht="90">
      <c r="A498" s="142" t="s">
        <v>121</v>
      </c>
      <c r="B498" s="143" t="s">
        <v>760</v>
      </c>
      <c r="C498" s="80"/>
      <c r="D498" s="7" t="s">
        <v>1201</v>
      </c>
      <c r="E498" s="6" t="s">
        <v>310</v>
      </c>
      <c r="F498" s="78" t="s">
        <v>424</v>
      </c>
      <c r="G498" s="142"/>
      <c r="H498" s="163" t="s">
        <v>165</v>
      </c>
      <c r="I498" s="142"/>
      <c r="J498" s="145">
        <v>2715.7539999999999</v>
      </c>
      <c r="K498" s="145">
        <v>3147.8679999999999</v>
      </c>
      <c r="L498" s="145">
        <v>3147.8679999999999</v>
      </c>
      <c r="M498" s="48"/>
    </row>
    <row r="499" spans="1:13" s="171" customFormat="1" ht="78.75">
      <c r="A499" s="142" t="s">
        <v>121</v>
      </c>
      <c r="B499" s="143" t="s">
        <v>730</v>
      </c>
      <c r="C499" s="80" t="s">
        <v>404</v>
      </c>
      <c r="D499" s="7" t="s">
        <v>1268</v>
      </c>
      <c r="E499" s="6" t="s">
        <v>310</v>
      </c>
      <c r="F499" s="78" t="s">
        <v>375</v>
      </c>
      <c r="G499" s="142" t="s">
        <v>123</v>
      </c>
      <c r="H499" s="163" t="s">
        <v>165</v>
      </c>
      <c r="I499" s="142" t="s">
        <v>131</v>
      </c>
      <c r="J499" s="145">
        <v>2715.7539999999999</v>
      </c>
      <c r="K499" s="145">
        <v>3147.8679999999999</v>
      </c>
      <c r="L499" s="145">
        <v>3147.8679999999999</v>
      </c>
      <c r="M499" s="48" t="s">
        <v>308</v>
      </c>
    </row>
    <row r="500" spans="1:13" s="171" customFormat="1" ht="67.5">
      <c r="A500" s="142" t="s">
        <v>121</v>
      </c>
      <c r="B500" s="143" t="s">
        <v>761</v>
      </c>
      <c r="C500" s="80"/>
      <c r="D500" s="7" t="s">
        <v>1201</v>
      </c>
      <c r="E500" s="6" t="s">
        <v>310</v>
      </c>
      <c r="F500" s="78" t="s">
        <v>424</v>
      </c>
      <c r="G500" s="142"/>
      <c r="H500" s="163" t="s">
        <v>166</v>
      </c>
      <c r="I500" s="142"/>
      <c r="J500" s="145">
        <v>4979.652</v>
      </c>
      <c r="K500" s="145">
        <v>4979.652</v>
      </c>
      <c r="L500" s="145">
        <v>4979.652</v>
      </c>
      <c r="M500" s="48"/>
    </row>
    <row r="501" spans="1:13" s="171" customFormat="1" ht="78.75">
      <c r="A501" s="142" t="s">
        <v>121</v>
      </c>
      <c r="B501" s="143" t="s">
        <v>730</v>
      </c>
      <c r="C501" s="80" t="s">
        <v>404</v>
      </c>
      <c r="D501" s="7" t="s">
        <v>1268</v>
      </c>
      <c r="E501" s="6" t="s">
        <v>310</v>
      </c>
      <c r="F501" s="78" t="s">
        <v>375</v>
      </c>
      <c r="G501" s="142" t="s">
        <v>123</v>
      </c>
      <c r="H501" s="163" t="s">
        <v>166</v>
      </c>
      <c r="I501" s="142" t="s">
        <v>131</v>
      </c>
      <c r="J501" s="145">
        <v>1430.6690000000001</v>
      </c>
      <c r="K501" s="145">
        <v>1430.6690000000001</v>
      </c>
      <c r="L501" s="145">
        <v>1430.6690000000001</v>
      </c>
      <c r="M501" s="48" t="s">
        <v>308</v>
      </c>
    </row>
    <row r="502" spans="1:13" s="171" customFormat="1" ht="78.75">
      <c r="A502" s="142" t="s">
        <v>121</v>
      </c>
      <c r="B502" s="143" t="s">
        <v>730</v>
      </c>
      <c r="C502" s="76" t="s">
        <v>465</v>
      </c>
      <c r="D502" s="7" t="s">
        <v>1268</v>
      </c>
      <c r="E502" s="6" t="s">
        <v>310</v>
      </c>
      <c r="F502" s="78" t="s">
        <v>375</v>
      </c>
      <c r="G502" s="142" t="s">
        <v>139</v>
      </c>
      <c r="H502" s="163" t="s">
        <v>166</v>
      </c>
      <c r="I502" s="142" t="s">
        <v>131</v>
      </c>
      <c r="J502" s="145">
        <v>3548.9830000000002</v>
      </c>
      <c r="K502" s="145">
        <v>3548.9830000000002</v>
      </c>
      <c r="L502" s="145">
        <v>3548.9830000000002</v>
      </c>
      <c r="M502" s="48" t="s">
        <v>308</v>
      </c>
    </row>
    <row r="503" spans="1:13" s="171" customFormat="1" ht="45">
      <c r="A503" s="142" t="s">
        <v>121</v>
      </c>
      <c r="B503" s="143" t="s">
        <v>762</v>
      </c>
      <c r="C503" s="76"/>
      <c r="D503" s="77" t="s">
        <v>1203</v>
      </c>
      <c r="E503" s="6" t="s">
        <v>466</v>
      </c>
      <c r="F503" s="78" t="s">
        <v>338</v>
      </c>
      <c r="G503" s="142"/>
      <c r="H503" s="163" t="s">
        <v>167</v>
      </c>
      <c r="I503" s="142"/>
      <c r="J503" s="145">
        <v>208.65</v>
      </c>
      <c r="K503" s="145">
        <v>100</v>
      </c>
      <c r="L503" s="145">
        <v>100</v>
      </c>
      <c r="M503" s="48"/>
    </row>
    <row r="504" spans="1:13" s="171" customFormat="1" ht="56.25">
      <c r="A504" s="142" t="s">
        <v>121</v>
      </c>
      <c r="B504" s="143" t="s">
        <v>639</v>
      </c>
      <c r="C504" s="76" t="s">
        <v>470</v>
      </c>
      <c r="D504" s="7" t="s">
        <v>1277</v>
      </c>
      <c r="E504" s="6" t="s">
        <v>310</v>
      </c>
      <c r="F504" s="6" t="s">
        <v>471</v>
      </c>
      <c r="G504" s="142" t="s">
        <v>168</v>
      </c>
      <c r="H504" s="163" t="s">
        <v>167</v>
      </c>
      <c r="I504" s="142" t="s">
        <v>3</v>
      </c>
      <c r="J504" s="145">
        <v>208.65</v>
      </c>
      <c r="K504" s="145">
        <v>100</v>
      </c>
      <c r="L504" s="145">
        <v>100</v>
      </c>
      <c r="M504" s="48" t="s">
        <v>316</v>
      </c>
    </row>
    <row r="505" spans="1:13" s="171" customFormat="1" ht="45">
      <c r="A505" s="142" t="s">
        <v>121</v>
      </c>
      <c r="B505" s="143" t="s">
        <v>763</v>
      </c>
      <c r="C505" s="76"/>
      <c r="D505" s="77" t="s">
        <v>1203</v>
      </c>
      <c r="E505" s="6" t="s">
        <v>466</v>
      </c>
      <c r="F505" s="78" t="s">
        <v>338</v>
      </c>
      <c r="G505" s="142"/>
      <c r="H505" s="163" t="s">
        <v>169</v>
      </c>
      <c r="I505" s="142"/>
      <c r="J505" s="145">
        <v>271.35000000000002</v>
      </c>
      <c r="K505" s="145">
        <v>100</v>
      </c>
      <c r="L505" s="145">
        <v>100</v>
      </c>
      <c r="M505" s="48"/>
    </row>
    <row r="506" spans="1:13" s="171" customFormat="1" ht="56.25">
      <c r="A506" s="142" t="s">
        <v>121</v>
      </c>
      <c r="B506" s="143" t="s">
        <v>651</v>
      </c>
      <c r="C506" s="76" t="s">
        <v>470</v>
      </c>
      <c r="D506" s="7" t="s">
        <v>1277</v>
      </c>
      <c r="E506" s="6" t="s">
        <v>310</v>
      </c>
      <c r="F506" s="6" t="s">
        <v>471</v>
      </c>
      <c r="G506" s="142" t="s">
        <v>168</v>
      </c>
      <c r="H506" s="163" t="s">
        <v>169</v>
      </c>
      <c r="I506" s="142" t="s">
        <v>18</v>
      </c>
      <c r="J506" s="145">
        <v>1.6</v>
      </c>
      <c r="K506" s="145">
        <v>15</v>
      </c>
      <c r="L506" s="145">
        <v>15</v>
      </c>
      <c r="M506" s="48" t="s">
        <v>316</v>
      </c>
    </row>
    <row r="507" spans="1:13" s="171" customFormat="1" ht="56.25">
      <c r="A507" s="142" t="s">
        <v>121</v>
      </c>
      <c r="B507" s="143" t="s">
        <v>764</v>
      </c>
      <c r="C507" s="76" t="s">
        <v>470</v>
      </c>
      <c r="D507" s="7" t="s">
        <v>1277</v>
      </c>
      <c r="E507" s="6" t="s">
        <v>310</v>
      </c>
      <c r="F507" s="6" t="s">
        <v>471</v>
      </c>
      <c r="G507" s="142" t="s">
        <v>168</v>
      </c>
      <c r="H507" s="163" t="s">
        <v>169</v>
      </c>
      <c r="I507" s="142" t="s">
        <v>170</v>
      </c>
      <c r="J507" s="145">
        <v>80.650000000000006</v>
      </c>
      <c r="K507" s="145">
        <v>25</v>
      </c>
      <c r="L507" s="145">
        <v>25</v>
      </c>
      <c r="M507" s="48" t="s">
        <v>316</v>
      </c>
    </row>
    <row r="508" spans="1:13" s="171" customFormat="1" ht="56.25">
      <c r="A508" s="142" t="s">
        <v>121</v>
      </c>
      <c r="B508" s="143" t="s">
        <v>639</v>
      </c>
      <c r="C508" s="76" t="s">
        <v>470</v>
      </c>
      <c r="D508" s="7" t="s">
        <v>1277</v>
      </c>
      <c r="E508" s="6" t="s">
        <v>310</v>
      </c>
      <c r="F508" s="6" t="s">
        <v>471</v>
      </c>
      <c r="G508" s="142" t="s">
        <v>168</v>
      </c>
      <c r="H508" s="163" t="s">
        <v>169</v>
      </c>
      <c r="I508" s="142" t="s">
        <v>3</v>
      </c>
      <c r="J508" s="145">
        <v>189.1</v>
      </c>
      <c r="K508" s="145">
        <v>60</v>
      </c>
      <c r="L508" s="145">
        <v>60</v>
      </c>
      <c r="M508" s="48" t="s">
        <v>316</v>
      </c>
    </row>
    <row r="509" spans="1:13" s="171" customFormat="1" ht="44.25" customHeight="1">
      <c r="A509" s="142" t="s">
        <v>121</v>
      </c>
      <c r="B509" s="143" t="s">
        <v>1355</v>
      </c>
      <c r="C509" s="178"/>
      <c r="D509" s="77" t="s">
        <v>1203</v>
      </c>
      <c r="E509" s="6" t="s">
        <v>373</v>
      </c>
      <c r="F509" s="78" t="s">
        <v>338</v>
      </c>
      <c r="G509" s="142"/>
      <c r="H509" s="163" t="s">
        <v>1356</v>
      </c>
      <c r="I509" s="142"/>
      <c r="J509" s="145">
        <v>284.75582000000003</v>
      </c>
      <c r="K509" s="145">
        <v>0</v>
      </c>
      <c r="L509" s="145">
        <v>0</v>
      </c>
      <c r="M509" s="183"/>
    </row>
    <row r="510" spans="1:13" s="171" customFormat="1" ht="45">
      <c r="A510" s="142" t="s">
        <v>121</v>
      </c>
      <c r="B510" s="143" t="s">
        <v>728</v>
      </c>
      <c r="C510" s="76" t="s">
        <v>404</v>
      </c>
      <c r="D510" s="7" t="s">
        <v>1276</v>
      </c>
      <c r="E510" s="6" t="s">
        <v>310</v>
      </c>
      <c r="F510" s="8" t="s">
        <v>467</v>
      </c>
      <c r="G510" s="144" t="s">
        <v>123</v>
      </c>
      <c r="H510" s="163" t="s">
        <v>1356</v>
      </c>
      <c r="I510" s="142">
        <v>612</v>
      </c>
      <c r="J510" s="145">
        <v>284.75582000000003</v>
      </c>
      <c r="K510" s="145">
        <v>0</v>
      </c>
      <c r="L510" s="145">
        <v>0</v>
      </c>
      <c r="M510" s="48" t="s">
        <v>316</v>
      </c>
    </row>
    <row r="511" spans="1:13" s="164" customFormat="1" ht="45">
      <c r="A511" s="142" t="s">
        <v>121</v>
      </c>
      <c r="B511" s="143" t="s">
        <v>1031</v>
      </c>
      <c r="C511" s="169"/>
      <c r="D511" s="169"/>
      <c r="E511" s="169"/>
      <c r="F511" s="169"/>
      <c r="G511" s="142"/>
      <c r="H511" s="163" t="s">
        <v>1093</v>
      </c>
      <c r="I511" s="142"/>
      <c r="J511" s="145">
        <v>50</v>
      </c>
      <c r="K511" s="145">
        <v>50</v>
      </c>
      <c r="L511" s="145">
        <v>50</v>
      </c>
      <c r="M511" s="48"/>
    </row>
    <row r="512" spans="1:13" s="171" customFormat="1" ht="45">
      <c r="A512" s="142" t="s">
        <v>121</v>
      </c>
      <c r="B512" s="143" t="s">
        <v>765</v>
      </c>
      <c r="C512" s="80"/>
      <c r="D512" s="7" t="s">
        <v>1200</v>
      </c>
      <c r="E512" s="6" t="s">
        <v>310</v>
      </c>
      <c r="F512" s="6" t="s">
        <v>461</v>
      </c>
      <c r="G512" s="142"/>
      <c r="H512" s="163" t="s">
        <v>171</v>
      </c>
      <c r="I512" s="142"/>
      <c r="J512" s="145">
        <v>50</v>
      </c>
      <c r="K512" s="145">
        <v>50</v>
      </c>
      <c r="L512" s="145">
        <v>50</v>
      </c>
      <c r="M512" s="48"/>
    </row>
    <row r="513" spans="1:13" s="171" customFormat="1" ht="90">
      <c r="A513" s="142" t="s">
        <v>121</v>
      </c>
      <c r="B513" s="143" t="s">
        <v>639</v>
      </c>
      <c r="C513" s="80" t="s">
        <v>460</v>
      </c>
      <c r="D513" s="7" t="s">
        <v>1278</v>
      </c>
      <c r="E513" s="6" t="s">
        <v>310</v>
      </c>
      <c r="F513" s="6" t="s">
        <v>458</v>
      </c>
      <c r="G513" s="142" t="s">
        <v>128</v>
      </c>
      <c r="H513" s="163" t="s">
        <v>171</v>
      </c>
      <c r="I513" s="142" t="s">
        <v>3</v>
      </c>
      <c r="J513" s="145">
        <v>50</v>
      </c>
      <c r="K513" s="145">
        <v>50</v>
      </c>
      <c r="L513" s="145">
        <v>50</v>
      </c>
      <c r="M513" s="48" t="s">
        <v>316</v>
      </c>
    </row>
    <row r="514" spans="1:13" s="164" customFormat="1" ht="33.75">
      <c r="A514" s="142" t="s">
        <v>121</v>
      </c>
      <c r="B514" s="143" t="s">
        <v>1023</v>
      </c>
      <c r="C514" s="169"/>
      <c r="D514" s="169"/>
      <c r="E514" s="169"/>
      <c r="F514" s="169"/>
      <c r="G514" s="142"/>
      <c r="H514" s="163" t="s">
        <v>1085</v>
      </c>
      <c r="I514" s="142"/>
      <c r="J514" s="145">
        <v>162.92690999999999</v>
      </c>
      <c r="K514" s="145">
        <v>163</v>
      </c>
      <c r="L514" s="145">
        <v>163</v>
      </c>
      <c r="M514" s="48"/>
    </row>
    <row r="515" spans="1:13" s="171" customFormat="1" ht="78.75">
      <c r="A515" s="142" t="s">
        <v>121</v>
      </c>
      <c r="B515" s="143" t="s">
        <v>766</v>
      </c>
      <c r="C515" s="15"/>
      <c r="D515" s="77" t="s">
        <v>1203</v>
      </c>
      <c r="E515" s="6" t="s">
        <v>359</v>
      </c>
      <c r="F515" s="78" t="s">
        <v>338</v>
      </c>
      <c r="G515" s="142"/>
      <c r="H515" s="163" t="s">
        <v>172</v>
      </c>
      <c r="I515" s="142"/>
      <c r="J515" s="145">
        <v>162.92690999999999</v>
      </c>
      <c r="K515" s="145">
        <v>163</v>
      </c>
      <c r="L515" s="145">
        <v>163</v>
      </c>
      <c r="M515" s="48"/>
    </row>
    <row r="516" spans="1:13" s="171" customFormat="1" ht="78.75">
      <c r="A516" s="142" t="s">
        <v>121</v>
      </c>
      <c r="B516" s="143" t="s">
        <v>728</v>
      </c>
      <c r="C516" s="15" t="s">
        <v>358</v>
      </c>
      <c r="D516" s="7" t="s">
        <v>1266</v>
      </c>
      <c r="E516" s="6" t="s">
        <v>310</v>
      </c>
      <c r="F516" s="6" t="s">
        <v>1187</v>
      </c>
      <c r="G516" s="142" t="s">
        <v>119</v>
      </c>
      <c r="H516" s="163" t="s">
        <v>172</v>
      </c>
      <c r="I516" s="142" t="s">
        <v>129</v>
      </c>
      <c r="J516" s="145">
        <v>162.92690999999999</v>
      </c>
      <c r="K516" s="145">
        <v>163</v>
      </c>
      <c r="L516" s="145">
        <v>163</v>
      </c>
      <c r="M516" s="48" t="s">
        <v>316</v>
      </c>
    </row>
    <row r="517" spans="1:13" s="156" customFormat="1" ht="56.25">
      <c r="A517" s="165" t="s">
        <v>173</v>
      </c>
      <c r="B517" s="166" t="s">
        <v>767</v>
      </c>
      <c r="C517" s="161"/>
      <c r="D517" s="161"/>
      <c r="E517" s="161"/>
      <c r="F517" s="161"/>
      <c r="G517" s="165"/>
      <c r="H517" s="167"/>
      <c r="I517" s="165"/>
      <c r="J517" s="168">
        <f>J519+J525+J527+J530+J532+J534+J536+J539+J541+J543+J546+J548+J550+J552+J554+J556+J559+J564</f>
        <v>12390.405819999998</v>
      </c>
      <c r="K517" s="168">
        <f t="shared" ref="K517:L517" si="7">K519+K525+K527+K530+K532+K534+K536+K539+K541+K543+K546+K548+K550+K552+K554+K556+K559+K564</f>
        <v>11332.265000000001</v>
      </c>
      <c r="L517" s="168">
        <f t="shared" si="7"/>
        <v>11332.265000000001</v>
      </c>
      <c r="M517" s="162"/>
    </row>
    <row r="518" spans="1:13" s="164" customFormat="1" ht="67.5">
      <c r="A518" s="142" t="s">
        <v>173</v>
      </c>
      <c r="B518" s="143" t="s">
        <v>989</v>
      </c>
      <c r="C518" s="169"/>
      <c r="D518" s="169"/>
      <c r="E518" s="169"/>
      <c r="F518" s="169"/>
      <c r="G518" s="142"/>
      <c r="H518" s="163" t="s">
        <v>1049</v>
      </c>
      <c r="I518" s="142"/>
      <c r="J518" s="145">
        <v>4535.4085999999998</v>
      </c>
      <c r="K518" s="145">
        <v>4282.0720000000001</v>
      </c>
      <c r="L518" s="145">
        <v>4282.0720000000001</v>
      </c>
      <c r="M518" s="48"/>
    </row>
    <row r="519" spans="1:13" s="171" customFormat="1" ht="45">
      <c r="A519" s="142" t="s">
        <v>173</v>
      </c>
      <c r="B519" s="143" t="s">
        <v>649</v>
      </c>
      <c r="C519" s="76"/>
      <c r="D519" s="77" t="s">
        <v>1203</v>
      </c>
      <c r="E519" s="78" t="s">
        <v>323</v>
      </c>
      <c r="F519" s="78" t="s">
        <v>338</v>
      </c>
      <c r="G519" s="142"/>
      <c r="H519" s="163" t="s">
        <v>15</v>
      </c>
      <c r="I519" s="142"/>
      <c r="J519" s="145">
        <v>4535.4085999999998</v>
      </c>
      <c r="K519" s="145">
        <v>4282.0720000000001</v>
      </c>
      <c r="L519" s="145">
        <v>4282.0720000000001</v>
      </c>
      <c r="M519" s="48"/>
    </row>
    <row r="520" spans="1:13" s="171" customFormat="1" ht="135">
      <c r="A520" s="142" t="s">
        <v>173</v>
      </c>
      <c r="B520" s="143" t="s">
        <v>650</v>
      </c>
      <c r="C520" s="76" t="s">
        <v>327</v>
      </c>
      <c r="D520" s="77" t="s">
        <v>1253</v>
      </c>
      <c r="E520" s="78" t="s">
        <v>310</v>
      </c>
      <c r="F520" s="78" t="s">
        <v>335</v>
      </c>
      <c r="G520" s="142" t="s">
        <v>16</v>
      </c>
      <c r="H520" s="163" t="s">
        <v>15</v>
      </c>
      <c r="I520" s="142" t="s">
        <v>17</v>
      </c>
      <c r="J520" s="145">
        <v>3420.2104399999998</v>
      </c>
      <c r="K520" s="145">
        <v>3258.12</v>
      </c>
      <c r="L520" s="145">
        <v>3258.12</v>
      </c>
      <c r="M520" s="48" t="s">
        <v>308</v>
      </c>
    </row>
    <row r="521" spans="1:13" s="171" customFormat="1" ht="135">
      <c r="A521" s="142" t="s">
        <v>173</v>
      </c>
      <c r="B521" s="143" t="s">
        <v>652</v>
      </c>
      <c r="C521" s="76" t="s">
        <v>327</v>
      </c>
      <c r="D521" s="77" t="s">
        <v>1253</v>
      </c>
      <c r="E521" s="78" t="s">
        <v>310</v>
      </c>
      <c r="F521" s="78" t="s">
        <v>335</v>
      </c>
      <c r="G521" s="142" t="s">
        <v>16</v>
      </c>
      <c r="H521" s="163" t="s">
        <v>15</v>
      </c>
      <c r="I521" s="142" t="s">
        <v>19</v>
      </c>
      <c r="J521" s="145">
        <v>1017.30286</v>
      </c>
      <c r="K521" s="145">
        <v>983.952</v>
      </c>
      <c r="L521" s="145">
        <v>983.952</v>
      </c>
      <c r="M521" s="48" t="s">
        <v>308</v>
      </c>
    </row>
    <row r="522" spans="1:13" s="171" customFormat="1" ht="67.5">
      <c r="A522" s="142" t="s">
        <v>173</v>
      </c>
      <c r="B522" s="143" t="s">
        <v>639</v>
      </c>
      <c r="C522" s="76" t="s">
        <v>327</v>
      </c>
      <c r="D522" s="81" t="s">
        <v>1279</v>
      </c>
      <c r="E522" s="78" t="s">
        <v>310</v>
      </c>
      <c r="F522" s="78" t="s">
        <v>448</v>
      </c>
      <c r="G522" s="142" t="s">
        <v>16</v>
      </c>
      <c r="H522" s="163" t="s">
        <v>15</v>
      </c>
      <c r="I522" s="142" t="s">
        <v>3</v>
      </c>
      <c r="J522" s="145">
        <v>60.151299999999999</v>
      </c>
      <c r="K522" s="145">
        <v>40</v>
      </c>
      <c r="L522" s="145">
        <v>40</v>
      </c>
      <c r="M522" s="48" t="s">
        <v>316</v>
      </c>
    </row>
    <row r="523" spans="1:13" s="171" customFormat="1" ht="45">
      <c r="A523" s="142" t="s">
        <v>173</v>
      </c>
      <c r="B523" s="143" t="s">
        <v>680</v>
      </c>
      <c r="C523" s="76" t="s">
        <v>327</v>
      </c>
      <c r="D523" s="81" t="s">
        <v>1117</v>
      </c>
      <c r="E523" s="78" t="s">
        <v>310</v>
      </c>
      <c r="F523" s="78" t="s">
        <v>1118</v>
      </c>
      <c r="G523" s="142" t="s">
        <v>16</v>
      </c>
      <c r="H523" s="163" t="s">
        <v>15</v>
      </c>
      <c r="I523" s="142" t="s">
        <v>69</v>
      </c>
      <c r="J523" s="145">
        <v>37.744</v>
      </c>
      <c r="K523" s="145">
        <v>0</v>
      </c>
      <c r="L523" s="145">
        <v>0</v>
      </c>
      <c r="M523" s="48" t="s">
        <v>316</v>
      </c>
    </row>
    <row r="524" spans="1:13" s="164" customFormat="1" ht="67.5">
      <c r="A524" s="142" t="s">
        <v>173</v>
      </c>
      <c r="B524" s="143" t="s">
        <v>1160</v>
      </c>
      <c r="C524" s="74"/>
      <c r="D524" s="72"/>
      <c r="E524" s="73"/>
      <c r="F524" s="73"/>
      <c r="G524" s="142"/>
      <c r="H524" s="163" t="s">
        <v>1146</v>
      </c>
      <c r="I524" s="142"/>
      <c r="J524" s="145">
        <v>568.9</v>
      </c>
      <c r="K524" s="145">
        <v>0</v>
      </c>
      <c r="L524" s="145">
        <v>0</v>
      </c>
      <c r="M524" s="48"/>
    </row>
    <row r="525" spans="1:13" s="171" customFormat="1" ht="45">
      <c r="A525" s="142" t="s">
        <v>173</v>
      </c>
      <c r="B525" s="143" t="s">
        <v>1161</v>
      </c>
      <c r="C525" s="76"/>
      <c r="D525" s="77" t="s">
        <v>1203</v>
      </c>
      <c r="E525" s="78" t="s">
        <v>455</v>
      </c>
      <c r="F525" s="78" t="s">
        <v>338</v>
      </c>
      <c r="G525" s="142"/>
      <c r="H525" s="163" t="s">
        <v>1133</v>
      </c>
      <c r="I525" s="142"/>
      <c r="J525" s="145">
        <v>542.4</v>
      </c>
      <c r="K525" s="145">
        <v>0</v>
      </c>
      <c r="L525" s="145">
        <v>0</v>
      </c>
      <c r="M525" s="48"/>
    </row>
    <row r="526" spans="1:13" s="171" customFormat="1" ht="22.5">
      <c r="A526" s="142" t="s">
        <v>173</v>
      </c>
      <c r="B526" s="143" t="s">
        <v>639</v>
      </c>
      <c r="C526" s="76" t="s">
        <v>321</v>
      </c>
      <c r="D526" s="81" t="s">
        <v>1208</v>
      </c>
      <c r="E526" s="78" t="s">
        <v>310</v>
      </c>
      <c r="F526" s="78" t="s">
        <v>453</v>
      </c>
      <c r="G526" s="142" t="s">
        <v>175</v>
      </c>
      <c r="H526" s="163" t="s">
        <v>1133</v>
      </c>
      <c r="I526" s="142" t="s">
        <v>3</v>
      </c>
      <c r="J526" s="145">
        <v>542.4</v>
      </c>
      <c r="K526" s="145">
        <v>0</v>
      </c>
      <c r="L526" s="145">
        <v>0</v>
      </c>
      <c r="M526" s="48" t="s">
        <v>316</v>
      </c>
    </row>
    <row r="527" spans="1:13" s="171" customFormat="1" ht="45">
      <c r="A527" s="142" t="s">
        <v>173</v>
      </c>
      <c r="B527" s="143" t="s">
        <v>1161</v>
      </c>
      <c r="C527" s="76"/>
      <c r="D527" s="77" t="s">
        <v>1203</v>
      </c>
      <c r="E527" s="78" t="s">
        <v>455</v>
      </c>
      <c r="F527" s="78" t="s">
        <v>338</v>
      </c>
      <c r="G527" s="142"/>
      <c r="H527" s="163" t="s">
        <v>1132</v>
      </c>
      <c r="I527" s="142"/>
      <c r="J527" s="145">
        <v>26.5</v>
      </c>
      <c r="K527" s="145">
        <v>0</v>
      </c>
      <c r="L527" s="145">
        <v>0</v>
      </c>
      <c r="M527" s="48"/>
    </row>
    <row r="528" spans="1:13" s="171" customFormat="1" ht="22.5">
      <c r="A528" s="142" t="s">
        <v>173</v>
      </c>
      <c r="B528" s="143" t="s">
        <v>639</v>
      </c>
      <c r="C528" s="76" t="s">
        <v>321</v>
      </c>
      <c r="D528" s="81" t="s">
        <v>1208</v>
      </c>
      <c r="E528" s="78" t="s">
        <v>310</v>
      </c>
      <c r="F528" s="78" t="s">
        <v>453</v>
      </c>
      <c r="G528" s="142" t="s">
        <v>175</v>
      </c>
      <c r="H528" s="163" t="s">
        <v>1132</v>
      </c>
      <c r="I528" s="142" t="s">
        <v>3</v>
      </c>
      <c r="J528" s="145">
        <v>26.5</v>
      </c>
      <c r="K528" s="145">
        <v>0</v>
      </c>
      <c r="L528" s="145">
        <v>0</v>
      </c>
      <c r="M528" s="48" t="s">
        <v>316</v>
      </c>
    </row>
    <row r="529" spans="1:13" s="164" customFormat="1" ht="33.75">
      <c r="A529" s="142" t="s">
        <v>173</v>
      </c>
      <c r="B529" s="143" t="s">
        <v>1032</v>
      </c>
      <c r="C529" s="74"/>
      <c r="D529" s="72"/>
      <c r="E529" s="73"/>
      <c r="F529" s="73"/>
      <c r="G529" s="142"/>
      <c r="H529" s="163" t="s">
        <v>1094</v>
      </c>
      <c r="I529" s="142"/>
      <c r="J529" s="145">
        <v>160.20029</v>
      </c>
      <c r="K529" s="145">
        <v>250</v>
      </c>
      <c r="L529" s="145">
        <v>250</v>
      </c>
      <c r="M529" s="48"/>
    </row>
    <row r="530" spans="1:13" s="171" customFormat="1" ht="101.25">
      <c r="A530" s="142" t="s">
        <v>173</v>
      </c>
      <c r="B530" s="143" t="s">
        <v>768</v>
      </c>
      <c r="C530" s="76"/>
      <c r="D530" s="77" t="s">
        <v>1203</v>
      </c>
      <c r="E530" s="78" t="s">
        <v>455</v>
      </c>
      <c r="F530" s="78" t="s">
        <v>338</v>
      </c>
      <c r="G530" s="142"/>
      <c r="H530" s="163" t="s">
        <v>174</v>
      </c>
      <c r="I530" s="142"/>
      <c r="J530" s="145">
        <v>0.54393999999999998</v>
      </c>
      <c r="K530" s="145">
        <v>0.6</v>
      </c>
      <c r="L530" s="145">
        <v>0.6</v>
      </c>
      <c r="M530" s="48"/>
    </row>
    <row r="531" spans="1:13" s="171" customFormat="1" ht="22.5">
      <c r="A531" s="142" t="s">
        <v>173</v>
      </c>
      <c r="B531" s="143" t="s">
        <v>639</v>
      </c>
      <c r="C531" s="76" t="s">
        <v>321</v>
      </c>
      <c r="D531" s="81" t="s">
        <v>454</v>
      </c>
      <c r="E531" s="78" t="s">
        <v>310</v>
      </c>
      <c r="F531" s="78" t="s">
        <v>453</v>
      </c>
      <c r="G531" s="142" t="s">
        <v>175</v>
      </c>
      <c r="H531" s="163" t="s">
        <v>174</v>
      </c>
      <c r="I531" s="142" t="s">
        <v>3</v>
      </c>
      <c r="J531" s="145">
        <v>0.54393999999999998</v>
      </c>
      <c r="K531" s="145">
        <v>0.6</v>
      </c>
      <c r="L531" s="145">
        <v>0.6</v>
      </c>
      <c r="M531" s="48" t="s">
        <v>316</v>
      </c>
    </row>
    <row r="532" spans="1:13" s="171" customFormat="1" ht="101.25">
      <c r="A532" s="142" t="s">
        <v>173</v>
      </c>
      <c r="B532" s="143" t="s">
        <v>769</v>
      </c>
      <c r="C532" s="76"/>
      <c r="D532" s="77" t="s">
        <v>1203</v>
      </c>
      <c r="E532" s="78" t="s">
        <v>455</v>
      </c>
      <c r="F532" s="78" t="s">
        <v>338</v>
      </c>
      <c r="G532" s="142"/>
      <c r="H532" s="163" t="s">
        <v>176</v>
      </c>
      <c r="I532" s="142"/>
      <c r="J532" s="145">
        <v>133.93</v>
      </c>
      <c r="K532" s="145">
        <v>58.5</v>
      </c>
      <c r="L532" s="145">
        <v>58.5</v>
      </c>
      <c r="M532" s="48"/>
    </row>
    <row r="533" spans="1:13" s="171" customFormat="1" ht="22.5">
      <c r="A533" s="142" t="s">
        <v>173</v>
      </c>
      <c r="B533" s="143" t="s">
        <v>639</v>
      </c>
      <c r="C533" s="76" t="s">
        <v>321</v>
      </c>
      <c r="D533" s="81" t="s">
        <v>454</v>
      </c>
      <c r="E533" s="78" t="s">
        <v>310</v>
      </c>
      <c r="F533" s="78" t="s">
        <v>453</v>
      </c>
      <c r="G533" s="142" t="s">
        <v>175</v>
      </c>
      <c r="H533" s="163" t="s">
        <v>176</v>
      </c>
      <c r="I533" s="142" t="s">
        <v>3</v>
      </c>
      <c r="J533" s="145">
        <v>133.93</v>
      </c>
      <c r="K533" s="145">
        <v>58.5</v>
      </c>
      <c r="L533" s="145">
        <v>58.5</v>
      </c>
      <c r="M533" s="48" t="s">
        <v>316</v>
      </c>
    </row>
    <row r="534" spans="1:13" s="171" customFormat="1" ht="45">
      <c r="A534" s="142" t="s">
        <v>173</v>
      </c>
      <c r="B534" s="143" t="s">
        <v>770</v>
      </c>
      <c r="C534" s="76"/>
      <c r="D534" s="77" t="s">
        <v>1203</v>
      </c>
      <c r="E534" s="78" t="s">
        <v>455</v>
      </c>
      <c r="F534" s="78" t="s">
        <v>338</v>
      </c>
      <c r="G534" s="142"/>
      <c r="H534" s="163" t="s">
        <v>177</v>
      </c>
      <c r="I534" s="142"/>
      <c r="J534" s="145">
        <v>0</v>
      </c>
      <c r="K534" s="145">
        <v>15</v>
      </c>
      <c r="L534" s="145">
        <v>15</v>
      </c>
      <c r="M534" s="48"/>
    </row>
    <row r="535" spans="1:13" s="171" customFormat="1" ht="22.5">
      <c r="A535" s="142" t="s">
        <v>173</v>
      </c>
      <c r="B535" s="143" t="s">
        <v>639</v>
      </c>
      <c r="C535" s="76" t="s">
        <v>321</v>
      </c>
      <c r="D535" s="81" t="s">
        <v>454</v>
      </c>
      <c r="E535" s="78" t="s">
        <v>310</v>
      </c>
      <c r="F535" s="78" t="s">
        <v>453</v>
      </c>
      <c r="G535" s="142" t="s">
        <v>175</v>
      </c>
      <c r="H535" s="163" t="s">
        <v>177</v>
      </c>
      <c r="I535" s="142" t="s">
        <v>3</v>
      </c>
      <c r="J535" s="145">
        <v>0</v>
      </c>
      <c r="K535" s="145">
        <v>15</v>
      </c>
      <c r="L535" s="145">
        <v>15</v>
      </c>
      <c r="M535" s="48" t="s">
        <v>316</v>
      </c>
    </row>
    <row r="536" spans="1:13" s="171" customFormat="1" ht="67.5">
      <c r="A536" s="142" t="s">
        <v>173</v>
      </c>
      <c r="B536" s="143" t="s">
        <v>771</v>
      </c>
      <c r="C536" s="76"/>
      <c r="D536" s="77" t="s">
        <v>1203</v>
      </c>
      <c r="E536" s="78" t="s">
        <v>455</v>
      </c>
      <c r="F536" s="78" t="s">
        <v>338</v>
      </c>
      <c r="G536" s="142"/>
      <c r="H536" s="163" t="s">
        <v>178</v>
      </c>
      <c r="I536" s="142"/>
      <c r="J536" s="145">
        <v>25.72635</v>
      </c>
      <c r="K536" s="145">
        <v>175.9</v>
      </c>
      <c r="L536" s="145">
        <v>175.9</v>
      </c>
      <c r="M536" s="48"/>
    </row>
    <row r="537" spans="1:13" s="171" customFormat="1" ht="22.5">
      <c r="A537" s="142" t="s">
        <v>173</v>
      </c>
      <c r="B537" s="143" t="s">
        <v>639</v>
      </c>
      <c r="C537" s="76" t="s">
        <v>321</v>
      </c>
      <c r="D537" s="81" t="s">
        <v>454</v>
      </c>
      <c r="E537" s="78" t="s">
        <v>310</v>
      </c>
      <c r="F537" s="78" t="s">
        <v>453</v>
      </c>
      <c r="G537" s="142" t="s">
        <v>175</v>
      </c>
      <c r="H537" s="163" t="s">
        <v>178</v>
      </c>
      <c r="I537" s="142" t="s">
        <v>3</v>
      </c>
      <c r="J537" s="145">
        <v>25.72635</v>
      </c>
      <c r="K537" s="145">
        <v>175.9</v>
      </c>
      <c r="L537" s="145">
        <v>175.9</v>
      </c>
      <c r="M537" s="48" t="s">
        <v>316</v>
      </c>
    </row>
    <row r="538" spans="1:13" s="164" customFormat="1" ht="56.25">
      <c r="A538" s="142" t="s">
        <v>173</v>
      </c>
      <c r="B538" s="143" t="s">
        <v>1033</v>
      </c>
      <c r="C538" s="169"/>
      <c r="D538" s="169"/>
      <c r="E538" s="169"/>
      <c r="F538" s="169"/>
      <c r="G538" s="142"/>
      <c r="H538" s="163" t="s">
        <v>1095</v>
      </c>
      <c r="I538" s="142"/>
      <c r="J538" s="145">
        <v>213.67365000000001</v>
      </c>
      <c r="K538" s="145">
        <v>140</v>
      </c>
      <c r="L538" s="145">
        <v>140</v>
      </c>
      <c r="M538" s="48"/>
    </row>
    <row r="539" spans="1:13" s="171" customFormat="1" ht="45">
      <c r="A539" s="142" t="s">
        <v>173</v>
      </c>
      <c r="B539" s="143" t="s">
        <v>701</v>
      </c>
      <c r="C539" s="76"/>
      <c r="D539" s="77" t="s">
        <v>1203</v>
      </c>
      <c r="E539" s="78" t="s">
        <v>452</v>
      </c>
      <c r="F539" s="78" t="s">
        <v>338</v>
      </c>
      <c r="G539" s="142"/>
      <c r="H539" s="163" t="s">
        <v>179</v>
      </c>
      <c r="I539" s="142"/>
      <c r="J539" s="145">
        <v>24</v>
      </c>
      <c r="K539" s="145">
        <v>15</v>
      </c>
      <c r="L539" s="145">
        <v>15</v>
      </c>
      <c r="M539" s="48"/>
    </row>
    <row r="540" spans="1:13" s="171" customFormat="1" ht="67.5">
      <c r="A540" s="142" t="s">
        <v>173</v>
      </c>
      <c r="B540" s="143" t="s">
        <v>639</v>
      </c>
      <c r="C540" s="76" t="s">
        <v>1306</v>
      </c>
      <c r="D540" s="81" t="s">
        <v>1195</v>
      </c>
      <c r="E540" s="78" t="s">
        <v>310</v>
      </c>
      <c r="F540" s="78" t="s">
        <v>450</v>
      </c>
      <c r="G540" s="142" t="s">
        <v>16</v>
      </c>
      <c r="H540" s="163" t="s">
        <v>179</v>
      </c>
      <c r="I540" s="142" t="s">
        <v>3</v>
      </c>
      <c r="J540" s="145">
        <v>24</v>
      </c>
      <c r="K540" s="145">
        <v>15</v>
      </c>
      <c r="L540" s="145">
        <v>15</v>
      </c>
      <c r="M540" s="48" t="s">
        <v>316</v>
      </c>
    </row>
    <row r="541" spans="1:13" s="171" customFormat="1" ht="45">
      <c r="A541" s="142" t="s">
        <v>173</v>
      </c>
      <c r="B541" s="143" t="s">
        <v>772</v>
      </c>
      <c r="C541" s="76"/>
      <c r="D541" s="77" t="s">
        <v>1203</v>
      </c>
      <c r="E541" s="78" t="s">
        <v>452</v>
      </c>
      <c r="F541" s="78" t="s">
        <v>338</v>
      </c>
      <c r="G541" s="142"/>
      <c r="H541" s="163" t="s">
        <v>180</v>
      </c>
      <c r="I541" s="142"/>
      <c r="J541" s="145">
        <v>174.67365000000001</v>
      </c>
      <c r="K541" s="145">
        <v>125</v>
      </c>
      <c r="L541" s="145">
        <v>125</v>
      </c>
      <c r="M541" s="48"/>
    </row>
    <row r="542" spans="1:13" s="171" customFormat="1" ht="67.5">
      <c r="A542" s="142" t="s">
        <v>173</v>
      </c>
      <c r="B542" s="143" t="s">
        <v>639</v>
      </c>
      <c r="C542" s="76" t="s">
        <v>1306</v>
      </c>
      <c r="D542" s="81" t="s">
        <v>1195</v>
      </c>
      <c r="E542" s="78" t="s">
        <v>310</v>
      </c>
      <c r="F542" s="78" t="s">
        <v>450</v>
      </c>
      <c r="G542" s="142" t="s">
        <v>16</v>
      </c>
      <c r="H542" s="163" t="s">
        <v>180</v>
      </c>
      <c r="I542" s="142" t="s">
        <v>3</v>
      </c>
      <c r="J542" s="145">
        <v>174.67365000000001</v>
      </c>
      <c r="K542" s="145">
        <v>125</v>
      </c>
      <c r="L542" s="145">
        <v>125</v>
      </c>
      <c r="M542" s="48" t="s">
        <v>316</v>
      </c>
    </row>
    <row r="543" spans="1:13" s="171" customFormat="1" ht="45">
      <c r="A543" s="142" t="s">
        <v>173</v>
      </c>
      <c r="B543" s="143" t="s">
        <v>1162</v>
      </c>
      <c r="C543" s="76"/>
      <c r="D543" s="81" t="s">
        <v>1204</v>
      </c>
      <c r="E543" s="78" t="s">
        <v>310</v>
      </c>
      <c r="F543" s="78" t="s">
        <v>341</v>
      </c>
      <c r="G543" s="142"/>
      <c r="H543" s="163" t="s">
        <v>1131</v>
      </c>
      <c r="I543" s="142"/>
      <c r="J543" s="145">
        <v>15</v>
      </c>
      <c r="K543" s="145">
        <v>0</v>
      </c>
      <c r="L543" s="145">
        <v>0</v>
      </c>
      <c r="M543" s="48"/>
    </row>
    <row r="544" spans="1:13" s="171" customFormat="1" ht="67.5">
      <c r="A544" s="142" t="s">
        <v>173</v>
      </c>
      <c r="B544" s="143" t="s">
        <v>639</v>
      </c>
      <c r="C544" s="76" t="s">
        <v>1306</v>
      </c>
      <c r="D544" s="81" t="s">
        <v>1195</v>
      </c>
      <c r="E544" s="78" t="s">
        <v>310</v>
      </c>
      <c r="F544" s="78" t="s">
        <v>450</v>
      </c>
      <c r="G544" s="142" t="s">
        <v>16</v>
      </c>
      <c r="H544" s="163" t="s">
        <v>1131</v>
      </c>
      <c r="I544" s="142" t="s">
        <v>3</v>
      </c>
      <c r="J544" s="145">
        <v>15</v>
      </c>
      <c r="K544" s="145">
        <v>0</v>
      </c>
      <c r="L544" s="145">
        <v>0</v>
      </c>
      <c r="M544" s="48" t="s">
        <v>316</v>
      </c>
    </row>
    <row r="545" spans="1:13" s="164" customFormat="1" ht="22.5">
      <c r="A545" s="142" t="s">
        <v>173</v>
      </c>
      <c r="B545" s="143" t="s">
        <v>988</v>
      </c>
      <c r="C545" s="74"/>
      <c r="D545" s="72"/>
      <c r="E545" s="73"/>
      <c r="F545" s="73"/>
      <c r="G545" s="142"/>
      <c r="H545" s="163" t="s">
        <v>1046</v>
      </c>
      <c r="I545" s="142"/>
      <c r="J545" s="145">
        <v>335.69105999999999</v>
      </c>
      <c r="K545" s="145">
        <v>240</v>
      </c>
      <c r="L545" s="145">
        <v>240</v>
      </c>
      <c r="M545" s="48"/>
    </row>
    <row r="546" spans="1:13" s="171" customFormat="1" ht="45">
      <c r="A546" s="142" t="s">
        <v>173</v>
      </c>
      <c r="B546" s="143" t="s">
        <v>655</v>
      </c>
      <c r="C546" s="3"/>
      <c r="D546" s="81" t="s">
        <v>1204</v>
      </c>
      <c r="E546" s="78" t="s">
        <v>310</v>
      </c>
      <c r="F546" s="78" t="s">
        <v>341</v>
      </c>
      <c r="G546" s="142"/>
      <c r="H546" s="163" t="s">
        <v>25</v>
      </c>
      <c r="I546" s="142"/>
      <c r="J546" s="145">
        <v>146.0436</v>
      </c>
      <c r="K546" s="145">
        <v>140</v>
      </c>
      <c r="L546" s="145">
        <v>140</v>
      </c>
      <c r="M546" s="48"/>
    </row>
    <row r="547" spans="1:13" s="171" customFormat="1" ht="67.5">
      <c r="A547" s="142" t="s">
        <v>173</v>
      </c>
      <c r="B547" s="143" t="s">
        <v>639</v>
      </c>
      <c r="C547" s="3" t="s">
        <v>340</v>
      </c>
      <c r="D547" s="81" t="s">
        <v>447</v>
      </c>
      <c r="E547" s="78" t="s">
        <v>310</v>
      </c>
      <c r="F547" s="78" t="s">
        <v>446</v>
      </c>
      <c r="G547" s="142" t="s">
        <v>2</v>
      </c>
      <c r="H547" s="163" t="s">
        <v>25</v>
      </c>
      <c r="I547" s="142" t="s">
        <v>3</v>
      </c>
      <c r="J547" s="145">
        <v>146.0436</v>
      </c>
      <c r="K547" s="145">
        <v>140</v>
      </c>
      <c r="L547" s="145">
        <v>140</v>
      </c>
      <c r="M547" s="48" t="s">
        <v>316</v>
      </c>
    </row>
    <row r="548" spans="1:13" s="171" customFormat="1" ht="45">
      <c r="A548" s="142" t="s">
        <v>173</v>
      </c>
      <c r="B548" s="143" t="s">
        <v>640</v>
      </c>
      <c r="C548" s="3"/>
      <c r="D548" s="81" t="s">
        <v>1204</v>
      </c>
      <c r="E548" s="78" t="s">
        <v>310</v>
      </c>
      <c r="F548" s="78" t="s">
        <v>341</v>
      </c>
      <c r="G548" s="142"/>
      <c r="H548" s="163" t="s">
        <v>4</v>
      </c>
      <c r="I548" s="142"/>
      <c r="J548" s="145">
        <v>41.465000000000003</v>
      </c>
      <c r="K548" s="145">
        <v>27.6</v>
      </c>
      <c r="L548" s="145">
        <v>27.6</v>
      </c>
      <c r="M548" s="48"/>
    </row>
    <row r="549" spans="1:13" s="171" customFormat="1" ht="67.5">
      <c r="A549" s="142" t="s">
        <v>173</v>
      </c>
      <c r="B549" s="143" t="s">
        <v>639</v>
      </c>
      <c r="C549" s="3" t="s">
        <v>340</v>
      </c>
      <c r="D549" s="81" t="s">
        <v>1279</v>
      </c>
      <c r="E549" s="78" t="s">
        <v>310</v>
      </c>
      <c r="F549" s="78" t="s">
        <v>448</v>
      </c>
      <c r="G549" s="142" t="s">
        <v>2</v>
      </c>
      <c r="H549" s="163" t="s">
        <v>4</v>
      </c>
      <c r="I549" s="142" t="s">
        <v>3</v>
      </c>
      <c r="J549" s="145">
        <v>41.465000000000003</v>
      </c>
      <c r="K549" s="145">
        <v>27.6</v>
      </c>
      <c r="L549" s="145">
        <v>27.6</v>
      </c>
      <c r="M549" s="48" t="s">
        <v>316</v>
      </c>
    </row>
    <row r="550" spans="1:13" s="171" customFormat="1" ht="45">
      <c r="A550" s="142" t="s">
        <v>173</v>
      </c>
      <c r="B550" s="143" t="s">
        <v>641</v>
      </c>
      <c r="C550" s="3"/>
      <c r="D550" s="81" t="s">
        <v>1204</v>
      </c>
      <c r="E550" s="78" t="s">
        <v>310</v>
      </c>
      <c r="F550" s="78" t="s">
        <v>341</v>
      </c>
      <c r="G550" s="142"/>
      <c r="H550" s="163" t="s">
        <v>5</v>
      </c>
      <c r="I550" s="142"/>
      <c r="J550" s="145">
        <v>67.2</v>
      </c>
      <c r="K550" s="145">
        <v>0</v>
      </c>
      <c r="L550" s="145">
        <v>0</v>
      </c>
      <c r="M550" s="48"/>
    </row>
    <row r="551" spans="1:13" s="171" customFormat="1" ht="67.5">
      <c r="A551" s="142" t="s">
        <v>173</v>
      </c>
      <c r="B551" s="143" t="s">
        <v>639</v>
      </c>
      <c r="C551" s="3" t="s">
        <v>340</v>
      </c>
      <c r="D551" s="81" t="s">
        <v>1279</v>
      </c>
      <c r="E551" s="78" t="s">
        <v>310</v>
      </c>
      <c r="F551" s="78" t="s">
        <v>448</v>
      </c>
      <c r="G551" s="142" t="s">
        <v>2</v>
      </c>
      <c r="H551" s="163" t="s">
        <v>5</v>
      </c>
      <c r="I551" s="142" t="s">
        <v>3</v>
      </c>
      <c r="J551" s="145">
        <v>67.2</v>
      </c>
      <c r="K551" s="145">
        <v>0</v>
      </c>
      <c r="L551" s="145">
        <v>0</v>
      </c>
      <c r="M551" s="48" t="s">
        <v>316</v>
      </c>
    </row>
    <row r="552" spans="1:13" s="171" customFormat="1" ht="45">
      <c r="A552" s="142" t="s">
        <v>173</v>
      </c>
      <c r="B552" s="143" t="s">
        <v>642</v>
      </c>
      <c r="C552" s="3"/>
      <c r="D552" s="81" t="s">
        <v>1204</v>
      </c>
      <c r="E552" s="78" t="s">
        <v>310</v>
      </c>
      <c r="F552" s="78" t="s">
        <v>341</v>
      </c>
      <c r="G552" s="142"/>
      <c r="H552" s="163" t="s">
        <v>6</v>
      </c>
      <c r="I552" s="142"/>
      <c r="J552" s="145">
        <v>31.942460000000001</v>
      </c>
      <c r="K552" s="145">
        <v>33</v>
      </c>
      <c r="L552" s="145">
        <v>33</v>
      </c>
      <c r="M552" s="48"/>
    </row>
    <row r="553" spans="1:13" s="171" customFormat="1" ht="67.5">
      <c r="A553" s="142" t="s">
        <v>173</v>
      </c>
      <c r="B553" s="143" t="s">
        <v>639</v>
      </c>
      <c r="C553" s="3" t="s">
        <v>340</v>
      </c>
      <c r="D553" s="81" t="s">
        <v>1279</v>
      </c>
      <c r="E553" s="78" t="s">
        <v>310</v>
      </c>
      <c r="F553" s="78" t="s">
        <v>448</v>
      </c>
      <c r="G553" s="142" t="s">
        <v>2</v>
      </c>
      <c r="H553" s="163" t="s">
        <v>6</v>
      </c>
      <c r="I553" s="142" t="s">
        <v>3</v>
      </c>
      <c r="J553" s="145">
        <v>31.942460000000001</v>
      </c>
      <c r="K553" s="145">
        <v>33</v>
      </c>
      <c r="L553" s="145">
        <v>33</v>
      </c>
      <c r="M553" s="48" t="s">
        <v>316</v>
      </c>
    </row>
    <row r="554" spans="1:13" s="171" customFormat="1" ht="45">
      <c r="A554" s="142" t="s">
        <v>173</v>
      </c>
      <c r="B554" s="143" t="s">
        <v>643</v>
      </c>
      <c r="C554" s="3"/>
      <c r="D554" s="81" t="s">
        <v>1204</v>
      </c>
      <c r="E554" s="78" t="s">
        <v>310</v>
      </c>
      <c r="F554" s="78" t="s">
        <v>341</v>
      </c>
      <c r="G554" s="142"/>
      <c r="H554" s="163" t="s">
        <v>7</v>
      </c>
      <c r="I554" s="142"/>
      <c r="J554" s="145">
        <v>34.54</v>
      </c>
      <c r="K554" s="145">
        <v>34.85</v>
      </c>
      <c r="L554" s="145">
        <v>34.85</v>
      </c>
      <c r="M554" s="48"/>
    </row>
    <row r="555" spans="1:13" s="171" customFormat="1" ht="67.5">
      <c r="A555" s="142" t="s">
        <v>173</v>
      </c>
      <c r="B555" s="143" t="s">
        <v>639</v>
      </c>
      <c r="C555" s="3" t="s">
        <v>340</v>
      </c>
      <c r="D555" s="81" t="s">
        <v>1279</v>
      </c>
      <c r="E555" s="78" t="s">
        <v>310</v>
      </c>
      <c r="F555" s="78" t="s">
        <v>448</v>
      </c>
      <c r="G555" s="142" t="s">
        <v>2</v>
      </c>
      <c r="H555" s="163" t="s">
        <v>7</v>
      </c>
      <c r="I555" s="142" t="s">
        <v>3</v>
      </c>
      <c r="J555" s="145">
        <v>34.54</v>
      </c>
      <c r="K555" s="145">
        <v>34.85</v>
      </c>
      <c r="L555" s="145">
        <v>34.85</v>
      </c>
      <c r="M555" s="48" t="s">
        <v>316</v>
      </c>
    </row>
    <row r="556" spans="1:13" s="171" customFormat="1" ht="78.75">
      <c r="A556" s="142" t="s">
        <v>173</v>
      </c>
      <c r="B556" s="143" t="s">
        <v>644</v>
      </c>
      <c r="C556" s="15"/>
      <c r="D556" s="81" t="s">
        <v>1204</v>
      </c>
      <c r="E556" s="78" t="s">
        <v>310</v>
      </c>
      <c r="F556" s="78" t="s">
        <v>341</v>
      </c>
      <c r="G556" s="142"/>
      <c r="H556" s="163" t="s">
        <v>8</v>
      </c>
      <c r="I556" s="142"/>
      <c r="J556" s="145">
        <v>14.5</v>
      </c>
      <c r="K556" s="145">
        <v>4.55</v>
      </c>
      <c r="L556" s="145">
        <v>4.55</v>
      </c>
      <c r="M556" s="48"/>
    </row>
    <row r="557" spans="1:13" s="171" customFormat="1" ht="45">
      <c r="A557" s="142" t="s">
        <v>173</v>
      </c>
      <c r="B557" s="143" t="s">
        <v>639</v>
      </c>
      <c r="C557" s="3" t="s">
        <v>340</v>
      </c>
      <c r="D557" s="77" t="s">
        <v>1240</v>
      </c>
      <c r="E557" s="78" t="s">
        <v>310</v>
      </c>
      <c r="F557" s="78" t="s">
        <v>602</v>
      </c>
      <c r="G557" s="142" t="s">
        <v>2</v>
      </c>
      <c r="H557" s="163" t="s">
        <v>8</v>
      </c>
      <c r="I557" s="142" t="s">
        <v>3</v>
      </c>
      <c r="J557" s="145">
        <v>14.5</v>
      </c>
      <c r="K557" s="145">
        <v>4.55</v>
      </c>
      <c r="L557" s="145">
        <v>4.55</v>
      </c>
      <c r="M557" s="48" t="s">
        <v>316</v>
      </c>
    </row>
    <row r="558" spans="1:13" s="164" customFormat="1">
      <c r="A558" s="142" t="s">
        <v>173</v>
      </c>
      <c r="B558" s="143" t="s">
        <v>954</v>
      </c>
      <c r="C558" s="169"/>
      <c r="D558" s="169"/>
      <c r="E558" s="169"/>
      <c r="F558" s="169"/>
      <c r="G558" s="142"/>
      <c r="H558" s="163">
        <v>99900</v>
      </c>
      <c r="I558" s="142"/>
      <c r="J558" s="145">
        <v>6576.5322200000001</v>
      </c>
      <c r="K558" s="145">
        <v>6420.1930000000002</v>
      </c>
      <c r="L558" s="145">
        <v>6420.1930000000002</v>
      </c>
      <c r="M558" s="48"/>
    </row>
    <row r="559" spans="1:13" s="171" customFormat="1" ht="33.75">
      <c r="A559" s="142" t="s">
        <v>173</v>
      </c>
      <c r="B559" s="143" t="s">
        <v>645</v>
      </c>
      <c r="C559" s="76"/>
      <c r="D559" s="81" t="s">
        <v>1238</v>
      </c>
      <c r="E559" s="78" t="s">
        <v>314</v>
      </c>
      <c r="F559" s="78" t="s">
        <v>313</v>
      </c>
      <c r="G559" s="142"/>
      <c r="H559" s="163" t="s">
        <v>38</v>
      </c>
      <c r="I559" s="142"/>
      <c r="J559" s="145">
        <v>6429.0032199999996</v>
      </c>
      <c r="K559" s="145">
        <v>6420.1930000000002</v>
      </c>
      <c r="L559" s="145">
        <v>6420.1930000000002</v>
      </c>
      <c r="M559" s="48"/>
    </row>
    <row r="560" spans="1:13" s="171" customFormat="1" ht="67.5">
      <c r="A560" s="142" t="s">
        <v>173</v>
      </c>
      <c r="B560" s="143" t="s">
        <v>646</v>
      </c>
      <c r="C560" s="76" t="s">
        <v>318</v>
      </c>
      <c r="D560" s="81" t="s">
        <v>1247</v>
      </c>
      <c r="E560" s="78" t="s">
        <v>310</v>
      </c>
      <c r="F560" s="78" t="s">
        <v>335</v>
      </c>
      <c r="G560" s="142" t="s">
        <v>16</v>
      </c>
      <c r="H560" s="163" t="s">
        <v>38</v>
      </c>
      <c r="I560" s="142" t="s">
        <v>11</v>
      </c>
      <c r="J560" s="145">
        <v>4915.2027500000004</v>
      </c>
      <c r="K560" s="145">
        <v>4919.5029999999997</v>
      </c>
      <c r="L560" s="145">
        <v>4919.5029999999997</v>
      </c>
      <c r="M560" s="48" t="s">
        <v>308</v>
      </c>
    </row>
    <row r="561" spans="1:16" s="171" customFormat="1" ht="101.25">
      <c r="A561" s="142" t="s">
        <v>173</v>
      </c>
      <c r="B561" s="143" t="s">
        <v>852</v>
      </c>
      <c r="C561" s="76" t="s">
        <v>317</v>
      </c>
      <c r="D561" s="81" t="s">
        <v>1108</v>
      </c>
      <c r="E561" s="78" t="s">
        <v>310</v>
      </c>
      <c r="F561" s="78" t="s">
        <v>337</v>
      </c>
      <c r="G561" s="142" t="s">
        <v>16</v>
      </c>
      <c r="H561" s="163" t="s">
        <v>38</v>
      </c>
      <c r="I561" s="142" t="s">
        <v>295</v>
      </c>
      <c r="J561" s="145">
        <v>25.948699999999999</v>
      </c>
      <c r="K561" s="145">
        <v>0</v>
      </c>
      <c r="L561" s="145">
        <v>0</v>
      </c>
      <c r="M561" s="48" t="s">
        <v>316</v>
      </c>
    </row>
    <row r="562" spans="1:16" s="171" customFormat="1" ht="67.5">
      <c r="A562" s="142" t="s">
        <v>173</v>
      </c>
      <c r="B562" s="143" t="s">
        <v>647</v>
      </c>
      <c r="C562" s="76" t="s">
        <v>317</v>
      </c>
      <c r="D562" s="81" t="s">
        <v>1247</v>
      </c>
      <c r="E562" s="78" t="s">
        <v>310</v>
      </c>
      <c r="F562" s="78" t="s">
        <v>335</v>
      </c>
      <c r="G562" s="142" t="s">
        <v>16</v>
      </c>
      <c r="H562" s="163" t="s">
        <v>38</v>
      </c>
      <c r="I562" s="142" t="s">
        <v>12</v>
      </c>
      <c r="J562" s="145">
        <v>1478.35177</v>
      </c>
      <c r="K562" s="145">
        <v>1485.69</v>
      </c>
      <c r="L562" s="145">
        <v>1485.69</v>
      </c>
      <c r="M562" s="48" t="s">
        <v>308</v>
      </c>
    </row>
    <row r="563" spans="1:16" s="171" customFormat="1" ht="67.5">
      <c r="A563" s="142" t="s">
        <v>173</v>
      </c>
      <c r="B563" s="143" t="s">
        <v>639</v>
      </c>
      <c r="C563" s="76" t="s">
        <v>317</v>
      </c>
      <c r="D563" s="81" t="s">
        <v>1279</v>
      </c>
      <c r="E563" s="78" t="s">
        <v>310</v>
      </c>
      <c r="F563" s="78" t="s">
        <v>448</v>
      </c>
      <c r="G563" s="142" t="s">
        <v>16</v>
      </c>
      <c r="H563" s="163" t="s">
        <v>38</v>
      </c>
      <c r="I563" s="142" t="s">
        <v>3</v>
      </c>
      <c r="J563" s="145">
        <v>9.5</v>
      </c>
      <c r="K563" s="145">
        <v>15</v>
      </c>
      <c r="L563" s="145">
        <v>15</v>
      </c>
      <c r="M563" s="48" t="s">
        <v>316</v>
      </c>
    </row>
    <row r="564" spans="1:16" s="171" customFormat="1" ht="90">
      <c r="A564" s="142" t="s">
        <v>173</v>
      </c>
      <c r="B564" s="143" t="s">
        <v>1152</v>
      </c>
      <c r="C564" s="173"/>
      <c r="D564" s="81" t="s">
        <v>1222</v>
      </c>
      <c r="E564" s="78" t="s">
        <v>310</v>
      </c>
      <c r="F564" s="78" t="s">
        <v>1147</v>
      </c>
      <c r="G564" s="142"/>
      <c r="H564" s="163" t="s">
        <v>1127</v>
      </c>
      <c r="I564" s="142"/>
      <c r="J564" s="145">
        <v>147.529</v>
      </c>
      <c r="K564" s="145">
        <v>0</v>
      </c>
      <c r="L564" s="145">
        <v>0</v>
      </c>
      <c r="M564" s="48"/>
    </row>
    <row r="565" spans="1:16" s="171" customFormat="1" ht="90">
      <c r="A565" s="142" t="s">
        <v>173</v>
      </c>
      <c r="B565" s="143" t="s">
        <v>646</v>
      </c>
      <c r="C565" s="76" t="s">
        <v>318</v>
      </c>
      <c r="D565" s="81" t="s">
        <v>1148</v>
      </c>
      <c r="E565" s="78" t="s">
        <v>310</v>
      </c>
      <c r="F565" s="78" t="s">
        <v>1149</v>
      </c>
      <c r="G565" s="142" t="s">
        <v>16</v>
      </c>
      <c r="H565" s="163" t="s">
        <v>1127</v>
      </c>
      <c r="I565" s="142" t="s">
        <v>11</v>
      </c>
      <c r="J565" s="145">
        <v>113.30952000000001</v>
      </c>
      <c r="K565" s="145">
        <v>0</v>
      </c>
      <c r="L565" s="145">
        <v>0</v>
      </c>
      <c r="M565" s="48" t="s">
        <v>308</v>
      </c>
    </row>
    <row r="566" spans="1:16" s="171" customFormat="1" ht="90">
      <c r="A566" s="142" t="s">
        <v>173</v>
      </c>
      <c r="B566" s="143" t="s">
        <v>647</v>
      </c>
      <c r="C566" s="76" t="s">
        <v>317</v>
      </c>
      <c r="D566" s="81" t="s">
        <v>1148</v>
      </c>
      <c r="E566" s="78" t="s">
        <v>310</v>
      </c>
      <c r="F566" s="78" t="s">
        <v>1149</v>
      </c>
      <c r="G566" s="142" t="s">
        <v>16</v>
      </c>
      <c r="H566" s="163" t="s">
        <v>1127</v>
      </c>
      <c r="I566" s="142" t="s">
        <v>12</v>
      </c>
      <c r="J566" s="145">
        <v>34.219480000000004</v>
      </c>
      <c r="K566" s="145">
        <v>0</v>
      </c>
      <c r="L566" s="145">
        <v>0</v>
      </c>
      <c r="M566" s="48" t="s">
        <v>308</v>
      </c>
    </row>
    <row r="567" spans="1:16" s="156" customFormat="1" ht="45">
      <c r="A567" s="165" t="s">
        <v>181</v>
      </c>
      <c r="B567" s="166" t="s">
        <v>773</v>
      </c>
      <c r="C567" s="161"/>
      <c r="D567" s="161"/>
      <c r="E567" s="161"/>
      <c r="F567" s="161"/>
      <c r="G567" s="165"/>
      <c r="H567" s="167"/>
      <c r="I567" s="165"/>
      <c r="J567" s="168">
        <f>J569+J571+J574+J576+J579+J582+J584+J586+J588+J591+J593+J595+J597+J599+J601+J603+J605+J607+J609+J614+J617+J619+J621+J623+J625+J627+J630+J632+J634+J637+J639+J642+J644+J646+J648+J651+J653+J657+J659+J661+J666+J668+J670+J672+J674+J676+J678+J680+J682+J655+J684+J686+J688+J690+J692+J694+J696+J698+J700+J702+J704+J706+J708+J710+J712+J714+J716+J718+J720+J722+J724+J726+J728+J730+J732+J734+J736+J738+J740+J742+J744+J746+J748+J750+J752+J754+J756+J758+J760+J762+J764+J766+J768+J770+J772+J774+J777+J783+J787+J789+J791+J793+J795+J797+J799+J801+J804+J808+J811+J813+J816+J818+J820+J824+J826+J828+J830+J832+J834+J836+J839+J844+J847+J663+J612</f>
        <v>397642.69352400012</v>
      </c>
      <c r="K567" s="168">
        <f>K569+K571+K574+K576+K579+K582+K584+K586+K588+K591+K593+K595+K597+K599+K601+K603+K605+K607+K609+K614+K617+K619+K621+K623+K613+K625+K627+K630+K632+K634+K637+K639+K642+K644+K646+K648+K651+K653+K657+K659+K661+K666+K668+K670+K672+K674+K676+K678+K680+K682+K684+K686+K688+K690+K692+K694+K696+K698+K700+K702+K704+K706+K708+K710+K712+K714+K716+K718+K720+K722+K724+K726+K728+K730+K732+K734+K736+K738+K740+K742+K744+K746+K748+K750+K752+K754+K756+K758+K760+K762+K764+K766+K768+K770+K772+K774+K777+K783+K787+K789+K791+K793+K795+K797+K799+K801+K804+K808+K811+K813+K816+K818+K820+K824+K826+K828+K830+K832+K834+K836+K839+K844+K847</f>
        <v>340718.50699999998</v>
      </c>
      <c r="L567" s="168">
        <f>L569+L571+L574+L576+L579+L582+L584+L586+L588+L591+L593+L595+L597+L599+L601+L603+L605+L607+L609+L614+L617+L619+L621+L623+L613+L625+L627+L630+L632+L634+L637+L639+L642+L644+L646+L648+L651+L653+L657+L659+L661+L666+L668+L670+L672+L674+L676+L678+L680+L682+L684+L686+L688+L690+L692+L694+L696+L698+L700+L702+L704+L706+L708+L710+L712+L714+L716+L718+L720+L722+L724+L726+L728+L730+L732+L734+L736+L738+L740+L742+L744+L746+L748+L750+L752+L754+L756+L758+L760+L762+L764+L766+L768+L770+L772+L774+L777+L783+L787+L789+L791+L793+L795+L797+L799+L801+L804+L808+L811+L813+L816+L818+L820+L824+L826+L828+L830+L832+L834+L836+L839+L844+L847</f>
        <v>344689.31</v>
      </c>
      <c r="M567" s="162"/>
      <c r="N567" s="219"/>
    </row>
    <row r="568" spans="1:16" s="164" customFormat="1" ht="45">
      <c r="A568" s="142" t="s">
        <v>181</v>
      </c>
      <c r="B568" s="143" t="s">
        <v>1017</v>
      </c>
      <c r="C568" s="169"/>
      <c r="D568" s="169"/>
      <c r="E568" s="169"/>
      <c r="F568" s="169"/>
      <c r="G568" s="142"/>
      <c r="H568" s="163" t="s">
        <v>1079</v>
      </c>
      <c r="I568" s="142"/>
      <c r="J568" s="145">
        <f>J569+J571</f>
        <v>14.97</v>
      </c>
      <c r="K568" s="145">
        <f t="shared" ref="K568:L568" si="8">K569+K571</f>
        <v>15</v>
      </c>
      <c r="L568" s="145">
        <f t="shared" si="8"/>
        <v>15</v>
      </c>
      <c r="M568" s="48"/>
      <c r="N568" s="220"/>
      <c r="O568" s="220"/>
      <c r="P568" s="220"/>
    </row>
    <row r="569" spans="1:16" s="171" customFormat="1" ht="45">
      <c r="A569" s="142" t="s">
        <v>181</v>
      </c>
      <c r="B569" s="143" t="s">
        <v>774</v>
      </c>
      <c r="C569" s="3"/>
      <c r="D569" s="77" t="s">
        <v>1203</v>
      </c>
      <c r="E569" s="6" t="s">
        <v>373</v>
      </c>
      <c r="F569" s="78" t="s">
        <v>338</v>
      </c>
      <c r="G569" s="142"/>
      <c r="H569" s="163" t="s">
        <v>182</v>
      </c>
      <c r="I569" s="142"/>
      <c r="J569" s="145">
        <v>5</v>
      </c>
      <c r="K569" s="145">
        <v>5</v>
      </c>
      <c r="L569" s="145">
        <v>5</v>
      </c>
      <c r="M569" s="48"/>
    </row>
    <row r="570" spans="1:16" s="171" customFormat="1" ht="56.25">
      <c r="A570" s="142" t="s">
        <v>181</v>
      </c>
      <c r="B570" s="143" t="s">
        <v>639</v>
      </c>
      <c r="C570" s="3" t="s">
        <v>877</v>
      </c>
      <c r="D570" s="7" t="s">
        <v>873</v>
      </c>
      <c r="E570" s="6" t="s">
        <v>310</v>
      </c>
      <c r="F570" s="78" t="s">
        <v>874</v>
      </c>
      <c r="G570" s="142" t="s">
        <v>183</v>
      </c>
      <c r="H570" s="163" t="s">
        <v>182</v>
      </c>
      <c r="I570" s="142" t="s">
        <v>3</v>
      </c>
      <c r="J570" s="145">
        <v>5</v>
      </c>
      <c r="K570" s="145">
        <v>5</v>
      </c>
      <c r="L570" s="145">
        <v>5</v>
      </c>
      <c r="M570" s="48" t="s">
        <v>316</v>
      </c>
    </row>
    <row r="571" spans="1:16" s="171" customFormat="1" ht="45">
      <c r="A571" s="142" t="s">
        <v>181</v>
      </c>
      <c r="B571" s="143" t="s">
        <v>775</v>
      </c>
      <c r="C571" s="3"/>
      <c r="D571" s="77" t="s">
        <v>1203</v>
      </c>
      <c r="E571" s="6" t="s">
        <v>373</v>
      </c>
      <c r="F571" s="78" t="s">
        <v>338</v>
      </c>
      <c r="G571" s="142"/>
      <c r="H571" s="163" t="s">
        <v>184</v>
      </c>
      <c r="I571" s="142"/>
      <c r="J571" s="145">
        <v>9.9700000000000006</v>
      </c>
      <c r="K571" s="145">
        <v>10</v>
      </c>
      <c r="L571" s="145">
        <v>10</v>
      </c>
      <c r="M571" s="48"/>
    </row>
    <row r="572" spans="1:16" s="171" customFormat="1" ht="56.25">
      <c r="A572" s="142" t="s">
        <v>181</v>
      </c>
      <c r="B572" s="143" t="s">
        <v>639</v>
      </c>
      <c r="C572" s="3" t="s">
        <v>877</v>
      </c>
      <c r="D572" s="7" t="s">
        <v>873</v>
      </c>
      <c r="E572" s="6" t="s">
        <v>310</v>
      </c>
      <c r="F572" s="78" t="s">
        <v>874</v>
      </c>
      <c r="G572" s="142" t="s">
        <v>183</v>
      </c>
      <c r="H572" s="163" t="s">
        <v>184</v>
      </c>
      <c r="I572" s="142" t="s">
        <v>3</v>
      </c>
      <c r="J572" s="145">
        <v>9.9700000000000006</v>
      </c>
      <c r="K572" s="145">
        <v>10</v>
      </c>
      <c r="L572" s="145">
        <v>10</v>
      </c>
      <c r="M572" s="48" t="s">
        <v>316</v>
      </c>
    </row>
    <row r="573" spans="1:16" s="164" customFormat="1" ht="56.25">
      <c r="A573" s="142" t="s">
        <v>181</v>
      </c>
      <c r="B573" s="143" t="s">
        <v>1034</v>
      </c>
      <c r="C573" s="169"/>
      <c r="D573" s="169"/>
      <c r="E573" s="169"/>
      <c r="F573" s="169"/>
      <c r="G573" s="142"/>
      <c r="H573" s="163" t="s">
        <v>1096</v>
      </c>
      <c r="I573" s="142"/>
      <c r="J573" s="145">
        <f>J574+J576</f>
        <v>0</v>
      </c>
      <c r="K573" s="145">
        <f t="shared" ref="K573:L573" si="9">K574+K576</f>
        <v>0</v>
      </c>
      <c r="L573" s="145">
        <f t="shared" si="9"/>
        <v>115</v>
      </c>
      <c r="M573" s="48"/>
    </row>
    <row r="574" spans="1:16" s="171" customFormat="1" ht="45">
      <c r="A574" s="142" t="s">
        <v>181</v>
      </c>
      <c r="B574" s="143" t="s">
        <v>776</v>
      </c>
      <c r="C574" s="3"/>
      <c r="D574" s="77" t="s">
        <v>1203</v>
      </c>
      <c r="E574" s="6" t="s">
        <v>875</v>
      </c>
      <c r="F574" s="78" t="s">
        <v>338</v>
      </c>
      <c r="G574" s="142"/>
      <c r="H574" s="163" t="s">
        <v>185</v>
      </c>
      <c r="I574" s="142"/>
      <c r="J574" s="145">
        <v>0</v>
      </c>
      <c r="K574" s="145">
        <v>0</v>
      </c>
      <c r="L574" s="145">
        <v>100</v>
      </c>
      <c r="M574" s="48"/>
    </row>
    <row r="575" spans="1:16" s="171" customFormat="1" ht="90">
      <c r="A575" s="142" t="s">
        <v>181</v>
      </c>
      <c r="B575" s="143" t="s">
        <v>639</v>
      </c>
      <c r="C575" s="3" t="s">
        <v>877</v>
      </c>
      <c r="D575" s="7" t="s">
        <v>1280</v>
      </c>
      <c r="E575" s="6" t="s">
        <v>310</v>
      </c>
      <c r="F575" s="78" t="s">
        <v>879</v>
      </c>
      <c r="G575" s="142" t="s">
        <v>183</v>
      </c>
      <c r="H575" s="163" t="s">
        <v>185</v>
      </c>
      <c r="I575" s="142" t="s">
        <v>3</v>
      </c>
      <c r="J575" s="145">
        <v>0</v>
      </c>
      <c r="K575" s="145">
        <v>0</v>
      </c>
      <c r="L575" s="145">
        <v>100</v>
      </c>
      <c r="M575" s="48" t="s">
        <v>316</v>
      </c>
    </row>
    <row r="576" spans="1:16" s="171" customFormat="1" ht="45">
      <c r="A576" s="142" t="s">
        <v>181</v>
      </c>
      <c r="B576" s="143" t="s">
        <v>776</v>
      </c>
      <c r="C576" s="3"/>
      <c r="D576" s="77" t="s">
        <v>1203</v>
      </c>
      <c r="E576" s="6" t="s">
        <v>875</v>
      </c>
      <c r="F576" s="78" t="s">
        <v>338</v>
      </c>
      <c r="G576" s="142"/>
      <c r="H576" s="163" t="s">
        <v>186</v>
      </c>
      <c r="I576" s="142"/>
      <c r="J576" s="145">
        <v>0</v>
      </c>
      <c r="K576" s="145">
        <v>0</v>
      </c>
      <c r="L576" s="145">
        <v>15</v>
      </c>
      <c r="M576" s="48"/>
    </row>
    <row r="577" spans="1:13" s="171" customFormat="1" ht="90">
      <c r="A577" s="142" t="s">
        <v>181</v>
      </c>
      <c r="B577" s="143" t="s">
        <v>639</v>
      </c>
      <c r="C577" s="3" t="s">
        <v>877</v>
      </c>
      <c r="D577" s="7" t="s">
        <v>1280</v>
      </c>
      <c r="E577" s="6" t="s">
        <v>310</v>
      </c>
      <c r="F577" s="78" t="s">
        <v>879</v>
      </c>
      <c r="G577" s="142" t="s">
        <v>183</v>
      </c>
      <c r="H577" s="163" t="s">
        <v>186</v>
      </c>
      <c r="I577" s="142" t="s">
        <v>3</v>
      </c>
      <c r="J577" s="145">
        <v>0</v>
      </c>
      <c r="K577" s="145">
        <v>0</v>
      </c>
      <c r="L577" s="145">
        <v>15</v>
      </c>
      <c r="M577" s="48" t="s">
        <v>316</v>
      </c>
    </row>
    <row r="578" spans="1:13" s="164" customFormat="1" ht="22.5">
      <c r="A578" s="142" t="s">
        <v>181</v>
      </c>
      <c r="B578" s="143" t="s">
        <v>988</v>
      </c>
      <c r="C578" s="169"/>
      <c r="D578" s="169"/>
      <c r="E578" s="169"/>
      <c r="F578" s="169"/>
      <c r="G578" s="142"/>
      <c r="H578" s="163" t="s">
        <v>1046</v>
      </c>
      <c r="I578" s="142"/>
      <c r="J578" s="145">
        <f>J579</f>
        <v>125.70480000000001</v>
      </c>
      <c r="K578" s="145">
        <f t="shared" ref="K578:L578" si="10">K579</f>
        <v>0</v>
      </c>
      <c r="L578" s="145">
        <f t="shared" si="10"/>
        <v>0</v>
      </c>
      <c r="M578" s="48"/>
    </row>
    <row r="579" spans="1:13" s="171" customFormat="1" ht="45">
      <c r="A579" s="142" t="s">
        <v>181</v>
      </c>
      <c r="B579" s="143" t="s">
        <v>655</v>
      </c>
      <c r="C579" s="15"/>
      <c r="D579" s="81" t="s">
        <v>1204</v>
      </c>
      <c r="E579" s="78" t="s">
        <v>310</v>
      </c>
      <c r="F579" s="78" t="s">
        <v>341</v>
      </c>
      <c r="G579" s="142"/>
      <c r="H579" s="163" t="s">
        <v>25</v>
      </c>
      <c r="I579" s="142"/>
      <c r="J579" s="145">
        <v>125.70480000000001</v>
      </c>
      <c r="K579" s="145">
        <v>0</v>
      </c>
      <c r="L579" s="145">
        <v>0</v>
      </c>
      <c r="M579" s="48"/>
    </row>
    <row r="580" spans="1:13" s="171" customFormat="1" ht="67.5">
      <c r="A580" s="142" t="s">
        <v>181</v>
      </c>
      <c r="B580" s="143" t="s">
        <v>639</v>
      </c>
      <c r="C580" s="3" t="s">
        <v>340</v>
      </c>
      <c r="D580" s="77" t="s">
        <v>447</v>
      </c>
      <c r="E580" s="78" t="s">
        <v>310</v>
      </c>
      <c r="F580" s="78" t="s">
        <v>446</v>
      </c>
      <c r="G580" s="142" t="s">
        <v>2</v>
      </c>
      <c r="H580" s="163" t="s">
        <v>25</v>
      </c>
      <c r="I580" s="142" t="s">
        <v>3</v>
      </c>
      <c r="J580" s="145">
        <v>125.70480000000001</v>
      </c>
      <c r="K580" s="145">
        <v>0</v>
      </c>
      <c r="L580" s="145">
        <v>0</v>
      </c>
      <c r="M580" s="48" t="s">
        <v>316</v>
      </c>
    </row>
    <row r="581" spans="1:13" s="164" customFormat="1" ht="135">
      <c r="A581" s="142" t="s">
        <v>181</v>
      </c>
      <c r="B581" s="143" t="s">
        <v>1035</v>
      </c>
      <c r="C581" s="169"/>
      <c r="D581" s="169"/>
      <c r="E581" s="169"/>
      <c r="F581" s="169"/>
      <c r="G581" s="142"/>
      <c r="H581" s="163" t="s">
        <v>1097</v>
      </c>
      <c r="I581" s="142"/>
      <c r="J581" s="145">
        <f>J582+J584+J586+J588</f>
        <v>560.90000000000009</v>
      </c>
      <c r="K581" s="145">
        <f t="shared" ref="K581:L581" si="11">K582+K584+K586+K588</f>
        <v>560.90000000000009</v>
      </c>
      <c r="L581" s="145">
        <f t="shared" si="11"/>
        <v>560.90000000000009</v>
      </c>
      <c r="M581" s="48"/>
    </row>
    <row r="582" spans="1:13" s="171" customFormat="1" ht="33.75">
      <c r="A582" s="142" t="s">
        <v>181</v>
      </c>
      <c r="B582" s="143" t="s">
        <v>777</v>
      </c>
      <c r="C582" s="3"/>
      <c r="D582" s="7" t="s">
        <v>1209</v>
      </c>
      <c r="E582" s="6" t="s">
        <v>402</v>
      </c>
      <c r="F582" s="78" t="s">
        <v>401</v>
      </c>
      <c r="G582" s="142"/>
      <c r="H582" s="163" t="s">
        <v>187</v>
      </c>
      <c r="I582" s="142"/>
      <c r="J582" s="145">
        <v>244</v>
      </c>
      <c r="K582" s="145">
        <v>244</v>
      </c>
      <c r="L582" s="145">
        <v>244</v>
      </c>
      <c r="M582" s="48"/>
    </row>
    <row r="583" spans="1:13" s="171" customFormat="1" ht="67.5">
      <c r="A583" s="142" t="s">
        <v>181</v>
      </c>
      <c r="B583" s="143" t="s">
        <v>728</v>
      </c>
      <c r="C583" s="3" t="s">
        <v>386</v>
      </c>
      <c r="D583" s="7" t="s">
        <v>1268</v>
      </c>
      <c r="E583" s="6" t="s">
        <v>310</v>
      </c>
      <c r="F583" s="78" t="s">
        <v>375</v>
      </c>
      <c r="G583" s="142" t="s">
        <v>188</v>
      </c>
      <c r="H583" s="163" t="s">
        <v>187</v>
      </c>
      <c r="I583" s="142" t="s">
        <v>129</v>
      </c>
      <c r="J583" s="145">
        <v>244</v>
      </c>
      <c r="K583" s="145">
        <v>244</v>
      </c>
      <c r="L583" s="145">
        <v>244</v>
      </c>
      <c r="M583" s="48" t="s">
        <v>308</v>
      </c>
    </row>
    <row r="584" spans="1:13" s="171" customFormat="1" ht="33.75">
      <c r="A584" s="142" t="s">
        <v>181</v>
      </c>
      <c r="B584" s="143" t="s">
        <v>778</v>
      </c>
      <c r="C584" s="3"/>
      <c r="D584" s="7" t="s">
        <v>1209</v>
      </c>
      <c r="E584" s="6" t="s">
        <v>402</v>
      </c>
      <c r="F584" s="78" t="s">
        <v>401</v>
      </c>
      <c r="G584" s="142"/>
      <c r="H584" s="163" t="s">
        <v>189</v>
      </c>
      <c r="I584" s="142"/>
      <c r="J584" s="145">
        <v>244</v>
      </c>
      <c r="K584" s="145">
        <v>244</v>
      </c>
      <c r="L584" s="145">
        <v>244</v>
      </c>
      <c r="M584" s="48"/>
    </row>
    <row r="585" spans="1:13" s="171" customFormat="1" ht="67.5">
      <c r="A585" s="142" t="s">
        <v>181</v>
      </c>
      <c r="B585" s="143" t="s">
        <v>728</v>
      </c>
      <c r="C585" s="3" t="s">
        <v>386</v>
      </c>
      <c r="D585" s="7" t="s">
        <v>1268</v>
      </c>
      <c r="E585" s="6" t="s">
        <v>310</v>
      </c>
      <c r="F585" s="78" t="s">
        <v>375</v>
      </c>
      <c r="G585" s="142" t="s">
        <v>188</v>
      </c>
      <c r="H585" s="163" t="s">
        <v>189</v>
      </c>
      <c r="I585" s="142" t="s">
        <v>129</v>
      </c>
      <c r="J585" s="145">
        <v>244</v>
      </c>
      <c r="K585" s="145">
        <v>244</v>
      </c>
      <c r="L585" s="145">
        <v>244</v>
      </c>
      <c r="M585" s="48" t="s">
        <v>308</v>
      </c>
    </row>
    <row r="586" spans="1:13" s="171" customFormat="1" ht="33.75">
      <c r="A586" s="142" t="s">
        <v>181</v>
      </c>
      <c r="B586" s="143" t="s">
        <v>777</v>
      </c>
      <c r="C586" s="3"/>
      <c r="D586" s="7" t="s">
        <v>1209</v>
      </c>
      <c r="E586" s="6" t="s">
        <v>402</v>
      </c>
      <c r="F586" s="78" t="s">
        <v>401</v>
      </c>
      <c r="G586" s="142"/>
      <c r="H586" s="163" t="s">
        <v>190</v>
      </c>
      <c r="I586" s="142"/>
      <c r="J586" s="145">
        <v>36.450000000000003</v>
      </c>
      <c r="K586" s="145">
        <v>36.450000000000003</v>
      </c>
      <c r="L586" s="145">
        <v>36.450000000000003</v>
      </c>
      <c r="M586" s="48"/>
    </row>
    <row r="587" spans="1:13" s="171" customFormat="1" ht="67.5">
      <c r="A587" s="142" t="s">
        <v>181</v>
      </c>
      <c r="B587" s="143" t="s">
        <v>728</v>
      </c>
      <c r="C587" s="3" t="s">
        <v>386</v>
      </c>
      <c r="D587" s="7" t="s">
        <v>1268</v>
      </c>
      <c r="E587" s="6" t="s">
        <v>310</v>
      </c>
      <c r="F587" s="78" t="s">
        <v>375</v>
      </c>
      <c r="G587" s="142" t="s">
        <v>188</v>
      </c>
      <c r="H587" s="163" t="s">
        <v>190</v>
      </c>
      <c r="I587" s="142" t="s">
        <v>129</v>
      </c>
      <c r="J587" s="145">
        <v>36.450000000000003</v>
      </c>
      <c r="K587" s="145">
        <v>36.450000000000003</v>
      </c>
      <c r="L587" s="145">
        <v>36.450000000000003</v>
      </c>
      <c r="M587" s="48" t="s">
        <v>308</v>
      </c>
    </row>
    <row r="588" spans="1:13" s="171" customFormat="1" ht="33.75">
      <c r="A588" s="142" t="s">
        <v>181</v>
      </c>
      <c r="B588" s="143" t="s">
        <v>778</v>
      </c>
      <c r="C588" s="3"/>
      <c r="D588" s="7" t="s">
        <v>1209</v>
      </c>
      <c r="E588" s="6" t="s">
        <v>402</v>
      </c>
      <c r="F588" s="78" t="s">
        <v>401</v>
      </c>
      <c r="G588" s="142"/>
      <c r="H588" s="163" t="s">
        <v>191</v>
      </c>
      <c r="I588" s="142"/>
      <c r="J588" s="145">
        <v>36.450000000000003</v>
      </c>
      <c r="K588" s="145">
        <v>36.450000000000003</v>
      </c>
      <c r="L588" s="145">
        <v>36.450000000000003</v>
      </c>
      <c r="M588" s="48"/>
    </row>
    <row r="589" spans="1:13" s="171" customFormat="1" ht="67.5">
      <c r="A589" s="142" t="s">
        <v>181</v>
      </c>
      <c r="B589" s="143" t="s">
        <v>728</v>
      </c>
      <c r="C589" s="3" t="s">
        <v>386</v>
      </c>
      <c r="D589" s="7" t="s">
        <v>1268</v>
      </c>
      <c r="E589" s="6" t="s">
        <v>310</v>
      </c>
      <c r="F589" s="78" t="s">
        <v>375</v>
      </c>
      <c r="G589" s="142" t="s">
        <v>188</v>
      </c>
      <c r="H589" s="163" t="s">
        <v>191</v>
      </c>
      <c r="I589" s="142" t="s">
        <v>129</v>
      </c>
      <c r="J589" s="145">
        <v>36.450000000000003</v>
      </c>
      <c r="K589" s="145">
        <v>36.450000000000003</v>
      </c>
      <c r="L589" s="145">
        <v>36.450000000000003</v>
      </c>
      <c r="M589" s="48" t="s">
        <v>308</v>
      </c>
    </row>
    <row r="590" spans="1:13" s="164" customFormat="1" ht="123.75">
      <c r="A590" s="142" t="s">
        <v>181</v>
      </c>
      <c r="B590" s="143" t="s">
        <v>1005</v>
      </c>
      <c r="C590" s="169"/>
      <c r="D590" s="169"/>
      <c r="E590" s="169"/>
      <c r="F590" s="169"/>
      <c r="G590" s="142"/>
      <c r="H590" s="163" t="s">
        <v>1067</v>
      </c>
      <c r="I590" s="142"/>
      <c r="J590" s="145">
        <f>J591+J593+J595+J597+J599+J601+J603+J605+J607+J609</f>
        <v>1414.1086699999998</v>
      </c>
      <c r="K590" s="145">
        <f t="shared" ref="K590:L590" si="12">K591+K593+K595+K597+K599+K601+K603+K605+K607+K609</f>
        <v>3074.7000000000003</v>
      </c>
      <c r="L590" s="145">
        <f t="shared" si="12"/>
        <v>3074.7000000000003</v>
      </c>
      <c r="M590" s="48"/>
    </row>
    <row r="591" spans="1:13" s="171" customFormat="1" ht="45">
      <c r="A591" s="142" t="s">
        <v>181</v>
      </c>
      <c r="B591" s="143" t="s">
        <v>779</v>
      </c>
      <c r="C591" s="3"/>
      <c r="D591" s="77" t="s">
        <v>1203</v>
      </c>
      <c r="E591" s="78" t="s">
        <v>373</v>
      </c>
      <c r="F591" s="78" t="s">
        <v>338</v>
      </c>
      <c r="G591" s="142"/>
      <c r="H591" s="163" t="s">
        <v>192</v>
      </c>
      <c r="I591" s="142"/>
      <c r="J591" s="145">
        <v>0</v>
      </c>
      <c r="K591" s="145">
        <v>575</v>
      </c>
      <c r="L591" s="145">
        <v>575</v>
      </c>
      <c r="M591" s="48"/>
    </row>
    <row r="592" spans="1:13" s="171" customFormat="1" ht="78.75">
      <c r="A592" s="142" t="s">
        <v>181</v>
      </c>
      <c r="B592" s="143" t="s">
        <v>728</v>
      </c>
      <c r="C592" s="3" t="s">
        <v>393</v>
      </c>
      <c r="D592" s="81" t="s">
        <v>1214</v>
      </c>
      <c r="E592" s="78" t="s">
        <v>310</v>
      </c>
      <c r="F592" s="78" t="s">
        <v>379</v>
      </c>
      <c r="G592" s="142" t="s">
        <v>193</v>
      </c>
      <c r="H592" s="163" t="s">
        <v>192</v>
      </c>
      <c r="I592" s="142" t="s">
        <v>129</v>
      </c>
      <c r="J592" s="145">
        <v>0</v>
      </c>
      <c r="K592" s="145">
        <v>575</v>
      </c>
      <c r="L592" s="145">
        <v>575</v>
      </c>
      <c r="M592" s="48" t="s">
        <v>316</v>
      </c>
    </row>
    <row r="593" spans="1:13" s="171" customFormat="1" ht="45">
      <c r="A593" s="142" t="s">
        <v>181</v>
      </c>
      <c r="B593" s="143" t="s">
        <v>780</v>
      </c>
      <c r="C593" s="3"/>
      <c r="D593" s="77" t="s">
        <v>1203</v>
      </c>
      <c r="E593" s="78" t="s">
        <v>373</v>
      </c>
      <c r="F593" s="78" t="s">
        <v>338</v>
      </c>
      <c r="G593" s="142"/>
      <c r="H593" s="163" t="s">
        <v>194</v>
      </c>
      <c r="I593" s="142"/>
      <c r="J593" s="145">
        <v>121.8</v>
      </c>
      <c r="K593" s="145">
        <v>0</v>
      </c>
      <c r="L593" s="145">
        <v>0</v>
      </c>
      <c r="M593" s="48"/>
    </row>
    <row r="594" spans="1:13" s="171" customFormat="1" ht="78.75">
      <c r="A594" s="142" t="s">
        <v>181</v>
      </c>
      <c r="B594" s="143" t="s">
        <v>728</v>
      </c>
      <c r="C594" s="3" t="s">
        <v>393</v>
      </c>
      <c r="D594" s="81" t="s">
        <v>1214</v>
      </c>
      <c r="E594" s="78" t="s">
        <v>310</v>
      </c>
      <c r="F594" s="78" t="s">
        <v>379</v>
      </c>
      <c r="G594" s="142" t="s">
        <v>193</v>
      </c>
      <c r="H594" s="163" t="s">
        <v>194</v>
      </c>
      <c r="I594" s="142" t="s">
        <v>129</v>
      </c>
      <c r="J594" s="145">
        <v>121.8</v>
      </c>
      <c r="K594" s="145">
        <v>0</v>
      </c>
      <c r="L594" s="145">
        <v>0</v>
      </c>
      <c r="M594" s="48" t="s">
        <v>316</v>
      </c>
    </row>
    <row r="595" spans="1:13" s="171" customFormat="1" ht="45">
      <c r="A595" s="142" t="s">
        <v>181</v>
      </c>
      <c r="B595" s="143" t="s">
        <v>777</v>
      </c>
      <c r="C595" s="80"/>
      <c r="D595" s="77" t="s">
        <v>1203</v>
      </c>
      <c r="E595" s="78" t="s">
        <v>373</v>
      </c>
      <c r="F595" s="78" t="s">
        <v>338</v>
      </c>
      <c r="G595" s="142"/>
      <c r="H595" s="163" t="s">
        <v>195</v>
      </c>
      <c r="I595" s="142"/>
      <c r="J595" s="145">
        <v>1097</v>
      </c>
      <c r="K595" s="145">
        <v>0</v>
      </c>
      <c r="L595" s="145">
        <v>0</v>
      </c>
      <c r="M595" s="48"/>
    </row>
    <row r="596" spans="1:13" s="171" customFormat="1" ht="78.75">
      <c r="A596" s="142" t="s">
        <v>181</v>
      </c>
      <c r="B596" s="143" t="s">
        <v>728</v>
      </c>
      <c r="C596" s="80" t="s">
        <v>386</v>
      </c>
      <c r="D596" s="81" t="s">
        <v>1214</v>
      </c>
      <c r="E596" s="78" t="s">
        <v>310</v>
      </c>
      <c r="F596" s="78" t="s">
        <v>379</v>
      </c>
      <c r="G596" s="142" t="s">
        <v>188</v>
      </c>
      <c r="H596" s="163" t="s">
        <v>195</v>
      </c>
      <c r="I596" s="142" t="s">
        <v>129</v>
      </c>
      <c r="J596" s="145">
        <v>1097</v>
      </c>
      <c r="K596" s="145">
        <v>0</v>
      </c>
      <c r="L596" s="145">
        <v>0</v>
      </c>
      <c r="M596" s="48" t="s">
        <v>316</v>
      </c>
    </row>
    <row r="597" spans="1:13" s="171" customFormat="1" ht="45">
      <c r="A597" s="142" t="s">
        <v>181</v>
      </c>
      <c r="B597" s="143" t="s">
        <v>778</v>
      </c>
      <c r="C597" s="80"/>
      <c r="D597" s="77" t="s">
        <v>1203</v>
      </c>
      <c r="E597" s="78" t="s">
        <v>373</v>
      </c>
      <c r="F597" s="78" t="s">
        <v>338</v>
      </c>
      <c r="G597" s="142"/>
      <c r="H597" s="163" t="s">
        <v>196</v>
      </c>
      <c r="I597" s="142"/>
      <c r="J597" s="145">
        <v>0</v>
      </c>
      <c r="K597" s="145">
        <v>1100</v>
      </c>
      <c r="L597" s="145">
        <v>1100</v>
      </c>
      <c r="M597" s="48"/>
    </row>
    <row r="598" spans="1:13" s="171" customFormat="1" ht="78.75">
      <c r="A598" s="142" t="s">
        <v>181</v>
      </c>
      <c r="B598" s="143" t="s">
        <v>728</v>
      </c>
      <c r="C598" s="80" t="s">
        <v>386</v>
      </c>
      <c r="D598" s="81" t="s">
        <v>1214</v>
      </c>
      <c r="E598" s="78" t="s">
        <v>310</v>
      </c>
      <c r="F598" s="78" t="s">
        <v>379</v>
      </c>
      <c r="G598" s="142" t="s">
        <v>188</v>
      </c>
      <c r="H598" s="163" t="s">
        <v>196</v>
      </c>
      <c r="I598" s="142" t="s">
        <v>129</v>
      </c>
      <c r="J598" s="145">
        <v>0</v>
      </c>
      <c r="K598" s="145">
        <v>1100</v>
      </c>
      <c r="L598" s="145">
        <v>1100</v>
      </c>
      <c r="M598" s="48" t="s">
        <v>316</v>
      </c>
    </row>
    <row r="599" spans="1:13" s="171" customFormat="1" ht="45">
      <c r="A599" s="142" t="s">
        <v>181</v>
      </c>
      <c r="B599" s="143" t="s">
        <v>781</v>
      </c>
      <c r="C599" s="80"/>
      <c r="D599" s="77" t="s">
        <v>1203</v>
      </c>
      <c r="E599" s="78" t="s">
        <v>373</v>
      </c>
      <c r="F599" s="78" t="s">
        <v>338</v>
      </c>
      <c r="G599" s="142"/>
      <c r="H599" s="163" t="s">
        <v>197</v>
      </c>
      <c r="I599" s="142"/>
      <c r="J599" s="145">
        <v>11.426540000000001</v>
      </c>
      <c r="K599" s="145">
        <v>1000</v>
      </c>
      <c r="L599" s="145">
        <v>1000</v>
      </c>
      <c r="M599" s="48"/>
    </row>
    <row r="600" spans="1:13" s="171" customFormat="1" ht="78.75">
      <c r="A600" s="142" t="s">
        <v>181</v>
      </c>
      <c r="B600" s="143" t="s">
        <v>728</v>
      </c>
      <c r="C600" s="80" t="s">
        <v>372</v>
      </c>
      <c r="D600" s="81" t="s">
        <v>1214</v>
      </c>
      <c r="E600" s="78" t="s">
        <v>310</v>
      </c>
      <c r="F600" s="78" t="s">
        <v>379</v>
      </c>
      <c r="G600" s="142" t="s">
        <v>198</v>
      </c>
      <c r="H600" s="163" t="s">
        <v>197</v>
      </c>
      <c r="I600" s="142" t="s">
        <v>129</v>
      </c>
      <c r="J600" s="145">
        <v>11.426540000000001</v>
      </c>
      <c r="K600" s="145">
        <v>1000</v>
      </c>
      <c r="L600" s="145">
        <v>1000</v>
      </c>
      <c r="M600" s="48" t="s">
        <v>316</v>
      </c>
    </row>
    <row r="601" spans="1:13" s="171" customFormat="1" ht="45">
      <c r="A601" s="142" t="s">
        <v>181</v>
      </c>
      <c r="B601" s="143" t="s">
        <v>779</v>
      </c>
      <c r="C601" s="3"/>
      <c r="D601" s="77" t="s">
        <v>1203</v>
      </c>
      <c r="E601" s="78" t="s">
        <v>373</v>
      </c>
      <c r="F601" s="78" t="s">
        <v>338</v>
      </c>
      <c r="G601" s="142"/>
      <c r="H601" s="163" t="s">
        <v>199</v>
      </c>
      <c r="I601" s="142"/>
      <c r="J601" s="145">
        <v>0</v>
      </c>
      <c r="K601" s="145">
        <v>85.9</v>
      </c>
      <c r="L601" s="145">
        <v>85.9</v>
      </c>
      <c r="M601" s="48"/>
    </row>
    <row r="602" spans="1:13" s="171" customFormat="1" ht="78.75">
      <c r="A602" s="142" t="s">
        <v>181</v>
      </c>
      <c r="B602" s="143" t="s">
        <v>728</v>
      </c>
      <c r="C602" s="3" t="s">
        <v>393</v>
      </c>
      <c r="D602" s="81" t="s">
        <v>1214</v>
      </c>
      <c r="E602" s="78" t="s">
        <v>310</v>
      </c>
      <c r="F602" s="78" t="s">
        <v>379</v>
      </c>
      <c r="G602" s="142" t="s">
        <v>193</v>
      </c>
      <c r="H602" s="163" t="s">
        <v>199</v>
      </c>
      <c r="I602" s="142" t="s">
        <v>129</v>
      </c>
      <c r="J602" s="145">
        <v>0</v>
      </c>
      <c r="K602" s="145">
        <v>85.9</v>
      </c>
      <c r="L602" s="145">
        <v>85.9</v>
      </c>
      <c r="M602" s="48" t="s">
        <v>316</v>
      </c>
    </row>
    <row r="603" spans="1:13" s="171" customFormat="1" ht="45">
      <c r="A603" s="142" t="s">
        <v>181</v>
      </c>
      <c r="B603" s="143" t="s">
        <v>780</v>
      </c>
      <c r="C603" s="3"/>
      <c r="D603" s="77" t="s">
        <v>1203</v>
      </c>
      <c r="E603" s="78" t="s">
        <v>373</v>
      </c>
      <c r="F603" s="78" t="s">
        <v>338</v>
      </c>
      <c r="G603" s="142"/>
      <c r="H603" s="163" t="s">
        <v>200</v>
      </c>
      <c r="I603" s="142"/>
      <c r="J603" s="145">
        <v>18.2</v>
      </c>
      <c r="K603" s="145">
        <v>0</v>
      </c>
      <c r="L603" s="145">
        <v>0</v>
      </c>
      <c r="M603" s="48"/>
    </row>
    <row r="604" spans="1:13" s="171" customFormat="1" ht="78.75">
      <c r="A604" s="142" t="s">
        <v>181</v>
      </c>
      <c r="B604" s="143" t="s">
        <v>728</v>
      </c>
      <c r="C604" s="3" t="s">
        <v>393</v>
      </c>
      <c r="D604" s="81" t="s">
        <v>1214</v>
      </c>
      <c r="E604" s="78" t="s">
        <v>310</v>
      </c>
      <c r="F604" s="78" t="s">
        <v>379</v>
      </c>
      <c r="G604" s="142" t="s">
        <v>193</v>
      </c>
      <c r="H604" s="163" t="s">
        <v>200</v>
      </c>
      <c r="I604" s="142" t="s">
        <v>129</v>
      </c>
      <c r="J604" s="145">
        <v>18.2</v>
      </c>
      <c r="K604" s="145">
        <v>0</v>
      </c>
      <c r="L604" s="145">
        <v>0</v>
      </c>
      <c r="M604" s="48" t="s">
        <v>316</v>
      </c>
    </row>
    <row r="605" spans="1:13" s="171" customFormat="1" ht="45">
      <c r="A605" s="142" t="s">
        <v>181</v>
      </c>
      <c r="B605" s="143" t="s">
        <v>777</v>
      </c>
      <c r="C605" s="80"/>
      <c r="D605" s="77" t="s">
        <v>1203</v>
      </c>
      <c r="E605" s="78" t="s">
        <v>373</v>
      </c>
      <c r="F605" s="78" t="s">
        <v>338</v>
      </c>
      <c r="G605" s="142"/>
      <c r="H605" s="163" t="s">
        <v>201</v>
      </c>
      <c r="I605" s="142"/>
      <c r="J605" s="145">
        <v>164</v>
      </c>
      <c r="K605" s="145">
        <v>0</v>
      </c>
      <c r="L605" s="145">
        <v>0</v>
      </c>
      <c r="M605" s="48"/>
    </row>
    <row r="606" spans="1:13" s="171" customFormat="1" ht="78.75">
      <c r="A606" s="142" t="s">
        <v>181</v>
      </c>
      <c r="B606" s="143" t="s">
        <v>728</v>
      </c>
      <c r="C606" s="80" t="s">
        <v>386</v>
      </c>
      <c r="D606" s="81" t="s">
        <v>1214</v>
      </c>
      <c r="E606" s="78" t="s">
        <v>310</v>
      </c>
      <c r="F606" s="78" t="s">
        <v>379</v>
      </c>
      <c r="G606" s="142" t="s">
        <v>188</v>
      </c>
      <c r="H606" s="163" t="s">
        <v>201</v>
      </c>
      <c r="I606" s="142" t="s">
        <v>129</v>
      </c>
      <c r="J606" s="145">
        <v>164</v>
      </c>
      <c r="K606" s="145">
        <v>0</v>
      </c>
      <c r="L606" s="145">
        <v>0</v>
      </c>
      <c r="M606" s="48" t="s">
        <v>316</v>
      </c>
    </row>
    <row r="607" spans="1:13" s="171" customFormat="1" ht="45">
      <c r="A607" s="142" t="s">
        <v>181</v>
      </c>
      <c r="B607" s="143" t="s">
        <v>778</v>
      </c>
      <c r="C607" s="80"/>
      <c r="D607" s="77" t="s">
        <v>1203</v>
      </c>
      <c r="E607" s="78" t="s">
        <v>373</v>
      </c>
      <c r="F607" s="78" t="s">
        <v>338</v>
      </c>
      <c r="G607" s="142"/>
      <c r="H607" s="163" t="s">
        <v>202</v>
      </c>
      <c r="I607" s="142"/>
      <c r="J607" s="145">
        <v>0</v>
      </c>
      <c r="K607" s="145">
        <v>164.4</v>
      </c>
      <c r="L607" s="145">
        <v>164.4</v>
      </c>
      <c r="M607" s="48"/>
    </row>
    <row r="608" spans="1:13" s="171" customFormat="1" ht="78.75">
      <c r="A608" s="142" t="s">
        <v>181</v>
      </c>
      <c r="B608" s="143" t="s">
        <v>728</v>
      </c>
      <c r="C608" s="80" t="s">
        <v>386</v>
      </c>
      <c r="D608" s="81" t="s">
        <v>1214</v>
      </c>
      <c r="E608" s="78" t="s">
        <v>310</v>
      </c>
      <c r="F608" s="78" t="s">
        <v>379</v>
      </c>
      <c r="G608" s="142" t="s">
        <v>188</v>
      </c>
      <c r="H608" s="163" t="s">
        <v>202</v>
      </c>
      <c r="I608" s="142" t="s">
        <v>129</v>
      </c>
      <c r="J608" s="145">
        <v>0</v>
      </c>
      <c r="K608" s="145">
        <v>164.4</v>
      </c>
      <c r="L608" s="145">
        <v>164.4</v>
      </c>
      <c r="M608" s="48" t="s">
        <v>316</v>
      </c>
    </row>
    <row r="609" spans="1:13" s="171" customFormat="1" ht="45">
      <c r="A609" s="142" t="s">
        <v>181</v>
      </c>
      <c r="B609" s="143" t="s">
        <v>781</v>
      </c>
      <c r="C609" s="80"/>
      <c r="D609" s="77" t="s">
        <v>1203</v>
      </c>
      <c r="E609" s="78" t="s">
        <v>373</v>
      </c>
      <c r="F609" s="78" t="s">
        <v>338</v>
      </c>
      <c r="G609" s="142"/>
      <c r="H609" s="163" t="s">
        <v>203</v>
      </c>
      <c r="I609" s="142"/>
      <c r="J609" s="145">
        <v>1.6821300000000001</v>
      </c>
      <c r="K609" s="145">
        <v>149.4</v>
      </c>
      <c r="L609" s="145">
        <v>149.4</v>
      </c>
      <c r="M609" s="48"/>
    </row>
    <row r="610" spans="1:13" s="171" customFormat="1" ht="78.75">
      <c r="A610" s="142" t="s">
        <v>181</v>
      </c>
      <c r="B610" s="143" t="s">
        <v>728</v>
      </c>
      <c r="C610" s="80" t="s">
        <v>372</v>
      </c>
      <c r="D610" s="81" t="s">
        <v>1214</v>
      </c>
      <c r="E610" s="78" t="s">
        <v>310</v>
      </c>
      <c r="F610" s="78" t="s">
        <v>379</v>
      </c>
      <c r="G610" s="142" t="s">
        <v>198</v>
      </c>
      <c r="H610" s="163" t="s">
        <v>203</v>
      </c>
      <c r="I610" s="142" t="s">
        <v>129</v>
      </c>
      <c r="J610" s="145">
        <v>1.6821300000000001</v>
      </c>
      <c r="K610" s="145">
        <v>149.4</v>
      </c>
      <c r="L610" s="145">
        <v>149.4</v>
      </c>
      <c r="M610" s="48" t="s">
        <v>316</v>
      </c>
    </row>
    <row r="611" spans="1:13" s="164" customFormat="1" ht="157.5">
      <c r="A611" s="142" t="s">
        <v>181</v>
      </c>
      <c r="B611" s="143" t="s">
        <v>1036</v>
      </c>
      <c r="C611" s="169"/>
      <c r="D611" s="169"/>
      <c r="E611" s="169"/>
      <c r="F611" s="169"/>
      <c r="G611" s="142"/>
      <c r="H611" s="163" t="s">
        <v>1098</v>
      </c>
      <c r="I611" s="142"/>
      <c r="J611" s="145">
        <f>J612+J614</f>
        <v>4772.4410700000008</v>
      </c>
      <c r="K611" s="145">
        <f>K612+K614</f>
        <v>1544.664</v>
      </c>
      <c r="L611" s="145">
        <f t="shared" ref="L611" si="13">L612+L614</f>
        <v>1544.664</v>
      </c>
      <c r="M611" s="48"/>
    </row>
    <row r="612" spans="1:13" s="171" customFormat="1" ht="33.75">
      <c r="A612" s="142" t="s">
        <v>181</v>
      </c>
      <c r="B612" s="143" t="s">
        <v>781</v>
      </c>
      <c r="C612" s="80"/>
      <c r="D612" s="7" t="s">
        <v>1201</v>
      </c>
      <c r="E612" s="6" t="s">
        <v>310</v>
      </c>
      <c r="F612" s="78" t="s">
        <v>424</v>
      </c>
      <c r="G612" s="142"/>
      <c r="H612" s="163" t="s">
        <v>204</v>
      </c>
      <c r="I612" s="142"/>
      <c r="J612" s="145">
        <v>4149.8945000000003</v>
      </c>
      <c r="K612" s="145">
        <v>1343.864</v>
      </c>
      <c r="L612" s="145">
        <v>1343.864</v>
      </c>
      <c r="M612" s="48"/>
    </row>
    <row r="613" spans="1:13" s="171" customFormat="1" ht="78.75">
      <c r="A613" s="142" t="s">
        <v>181</v>
      </c>
      <c r="B613" s="143" t="s">
        <v>730</v>
      </c>
      <c r="C613" s="80" t="s">
        <v>404</v>
      </c>
      <c r="D613" s="7" t="s">
        <v>1268</v>
      </c>
      <c r="E613" s="6" t="s">
        <v>310</v>
      </c>
      <c r="F613" s="78" t="s">
        <v>375</v>
      </c>
      <c r="G613" s="142" t="s">
        <v>123</v>
      </c>
      <c r="H613" s="163" t="s">
        <v>204</v>
      </c>
      <c r="I613" s="142" t="s">
        <v>131</v>
      </c>
      <c r="J613" s="145">
        <v>4149.8945000000003</v>
      </c>
      <c r="K613" s="145">
        <v>1343.864</v>
      </c>
      <c r="L613" s="145">
        <v>1343.864</v>
      </c>
      <c r="M613" s="48" t="s">
        <v>308</v>
      </c>
    </row>
    <row r="614" spans="1:13" s="171" customFormat="1" ht="33.75">
      <c r="A614" s="142" t="s">
        <v>181</v>
      </c>
      <c r="B614" s="143" t="s">
        <v>781</v>
      </c>
      <c r="C614" s="80"/>
      <c r="D614" s="7" t="s">
        <v>1201</v>
      </c>
      <c r="E614" s="6" t="s">
        <v>310</v>
      </c>
      <c r="F614" s="78" t="s">
        <v>424</v>
      </c>
      <c r="G614" s="142"/>
      <c r="H614" s="163" t="s">
        <v>205</v>
      </c>
      <c r="I614" s="142"/>
      <c r="J614" s="145">
        <v>622.54656999999997</v>
      </c>
      <c r="K614" s="145">
        <v>200.8</v>
      </c>
      <c r="L614" s="145">
        <v>200.8</v>
      </c>
      <c r="M614" s="48"/>
    </row>
    <row r="615" spans="1:13" s="171" customFormat="1" ht="78.75">
      <c r="A615" s="142" t="s">
        <v>181</v>
      </c>
      <c r="B615" s="143" t="s">
        <v>730</v>
      </c>
      <c r="C615" s="80" t="s">
        <v>404</v>
      </c>
      <c r="D615" s="7" t="s">
        <v>1268</v>
      </c>
      <c r="E615" s="6" t="s">
        <v>310</v>
      </c>
      <c r="F615" s="78" t="s">
        <v>375</v>
      </c>
      <c r="G615" s="142" t="s">
        <v>123</v>
      </c>
      <c r="H615" s="163" t="s">
        <v>205</v>
      </c>
      <c r="I615" s="142" t="s">
        <v>131</v>
      </c>
      <c r="J615" s="145">
        <v>622.54656999999997</v>
      </c>
      <c r="K615" s="145">
        <v>200.8</v>
      </c>
      <c r="L615" s="145">
        <v>200.8</v>
      </c>
      <c r="M615" s="48" t="s">
        <v>308</v>
      </c>
    </row>
    <row r="616" spans="1:13" s="164" customFormat="1" ht="135">
      <c r="A616" s="142" t="s">
        <v>181</v>
      </c>
      <c r="B616" s="143" t="s">
        <v>1037</v>
      </c>
      <c r="C616" s="169"/>
      <c r="D616" s="169"/>
      <c r="E616" s="169"/>
      <c r="F616" s="169"/>
      <c r="G616" s="142"/>
      <c r="H616" s="163" t="s">
        <v>1099</v>
      </c>
      <c r="I616" s="142"/>
      <c r="J616" s="145">
        <f>J617+J619+J621+J623+J625+J627</f>
        <v>1412.3829299999998</v>
      </c>
      <c r="K616" s="145">
        <v>1640.3</v>
      </c>
      <c r="L616" s="145">
        <v>1640.3</v>
      </c>
      <c r="M616" s="48"/>
    </row>
    <row r="617" spans="1:13" s="171" customFormat="1" ht="45">
      <c r="A617" s="142" t="s">
        <v>181</v>
      </c>
      <c r="B617" s="143" t="s">
        <v>777</v>
      </c>
      <c r="C617" s="3"/>
      <c r="D617" s="77" t="s">
        <v>1203</v>
      </c>
      <c r="E617" s="78" t="s">
        <v>373</v>
      </c>
      <c r="F617" s="78" t="s">
        <v>338</v>
      </c>
      <c r="G617" s="142"/>
      <c r="H617" s="163" t="s">
        <v>206</v>
      </c>
      <c r="I617" s="142"/>
      <c r="J617" s="145">
        <v>488.32</v>
      </c>
      <c r="K617" s="145">
        <v>432.25</v>
      </c>
      <c r="L617" s="145">
        <v>432.25</v>
      </c>
      <c r="M617" s="48"/>
    </row>
    <row r="618" spans="1:13" s="171" customFormat="1" ht="78.75">
      <c r="A618" s="142" t="s">
        <v>181</v>
      </c>
      <c r="B618" s="143" t="s">
        <v>728</v>
      </c>
      <c r="C618" s="3" t="s">
        <v>372</v>
      </c>
      <c r="D618" s="81" t="s">
        <v>1281</v>
      </c>
      <c r="E618" s="78" t="s">
        <v>310</v>
      </c>
      <c r="F618" s="78" t="s">
        <v>383</v>
      </c>
      <c r="G618" s="142" t="s">
        <v>198</v>
      </c>
      <c r="H618" s="163" t="s">
        <v>206</v>
      </c>
      <c r="I618" s="142" t="s">
        <v>129</v>
      </c>
      <c r="J618" s="145">
        <v>488.32</v>
      </c>
      <c r="K618" s="145">
        <v>432.25</v>
      </c>
      <c r="L618" s="145">
        <v>432.25</v>
      </c>
      <c r="M618" s="48" t="s">
        <v>316</v>
      </c>
    </row>
    <row r="619" spans="1:13" s="171" customFormat="1" ht="45">
      <c r="A619" s="142" t="s">
        <v>181</v>
      </c>
      <c r="B619" s="143" t="s">
        <v>778</v>
      </c>
      <c r="C619" s="3"/>
      <c r="D619" s="77" t="s">
        <v>1203</v>
      </c>
      <c r="E619" s="78" t="s">
        <v>373</v>
      </c>
      <c r="F619" s="78" t="s">
        <v>338</v>
      </c>
      <c r="G619" s="142"/>
      <c r="H619" s="163" t="s">
        <v>207</v>
      </c>
      <c r="I619" s="142"/>
      <c r="J619" s="145">
        <v>177.73</v>
      </c>
      <c r="K619" s="145">
        <v>232.75</v>
      </c>
      <c r="L619" s="145">
        <v>232.75</v>
      </c>
      <c r="M619" s="48"/>
    </row>
    <row r="620" spans="1:13" s="171" customFormat="1" ht="78.75">
      <c r="A620" s="142" t="s">
        <v>181</v>
      </c>
      <c r="B620" s="143" t="s">
        <v>728</v>
      </c>
      <c r="C620" s="3" t="s">
        <v>372</v>
      </c>
      <c r="D620" s="81" t="s">
        <v>1281</v>
      </c>
      <c r="E620" s="78" t="s">
        <v>310</v>
      </c>
      <c r="F620" s="78" t="s">
        <v>383</v>
      </c>
      <c r="G620" s="142" t="s">
        <v>198</v>
      </c>
      <c r="H620" s="163" t="s">
        <v>207</v>
      </c>
      <c r="I620" s="142" t="s">
        <v>129</v>
      </c>
      <c r="J620" s="145">
        <v>177.73</v>
      </c>
      <c r="K620" s="145">
        <v>232.75</v>
      </c>
      <c r="L620" s="145">
        <v>232.75</v>
      </c>
      <c r="M620" s="48" t="s">
        <v>316</v>
      </c>
    </row>
    <row r="621" spans="1:13" s="171" customFormat="1" ht="45">
      <c r="A621" s="142" t="s">
        <v>181</v>
      </c>
      <c r="B621" s="143" t="s">
        <v>781</v>
      </c>
      <c r="C621" s="3"/>
      <c r="D621" s="77" t="s">
        <v>1203</v>
      </c>
      <c r="E621" s="78" t="s">
        <v>373</v>
      </c>
      <c r="F621" s="78" t="s">
        <v>338</v>
      </c>
      <c r="G621" s="142"/>
      <c r="H621" s="163" t="s">
        <v>208</v>
      </c>
      <c r="I621" s="142"/>
      <c r="J621" s="145">
        <v>561.60350000000005</v>
      </c>
      <c r="K621" s="145">
        <v>762</v>
      </c>
      <c r="L621" s="145">
        <v>762</v>
      </c>
      <c r="M621" s="48"/>
    </row>
    <row r="622" spans="1:13" s="171" customFormat="1" ht="78.75">
      <c r="A622" s="142" t="s">
        <v>181</v>
      </c>
      <c r="B622" s="143" t="s">
        <v>728</v>
      </c>
      <c r="C622" s="3" t="s">
        <v>372</v>
      </c>
      <c r="D622" s="81" t="s">
        <v>1281</v>
      </c>
      <c r="E622" s="78" t="s">
        <v>310</v>
      </c>
      <c r="F622" s="78" t="s">
        <v>383</v>
      </c>
      <c r="G622" s="142" t="s">
        <v>198</v>
      </c>
      <c r="H622" s="163" t="s">
        <v>208</v>
      </c>
      <c r="I622" s="142" t="s">
        <v>129</v>
      </c>
      <c r="J622" s="145">
        <v>561.60350000000005</v>
      </c>
      <c r="K622" s="145">
        <v>762</v>
      </c>
      <c r="L622" s="145">
        <v>762</v>
      </c>
      <c r="M622" s="48" t="s">
        <v>316</v>
      </c>
    </row>
    <row r="623" spans="1:13" s="171" customFormat="1" ht="45">
      <c r="A623" s="142" t="s">
        <v>181</v>
      </c>
      <c r="B623" s="143" t="s">
        <v>777</v>
      </c>
      <c r="C623" s="3"/>
      <c r="D623" s="77" t="s">
        <v>1203</v>
      </c>
      <c r="E623" s="78" t="s">
        <v>373</v>
      </c>
      <c r="F623" s="78" t="s">
        <v>338</v>
      </c>
      <c r="G623" s="142"/>
      <c r="H623" s="163" t="s">
        <v>209</v>
      </c>
      <c r="I623" s="142"/>
      <c r="J623" s="145">
        <v>74.253</v>
      </c>
      <c r="K623" s="145">
        <v>64.599999999999994</v>
      </c>
      <c r="L623" s="145">
        <v>64.599999999999994</v>
      </c>
      <c r="M623" s="48"/>
    </row>
    <row r="624" spans="1:13" s="171" customFormat="1" ht="78.75">
      <c r="A624" s="142" t="s">
        <v>181</v>
      </c>
      <c r="B624" s="143" t="s">
        <v>728</v>
      </c>
      <c r="C624" s="3" t="s">
        <v>372</v>
      </c>
      <c r="D624" s="81" t="s">
        <v>1281</v>
      </c>
      <c r="E624" s="78" t="s">
        <v>310</v>
      </c>
      <c r="F624" s="78" t="s">
        <v>383</v>
      </c>
      <c r="G624" s="142" t="s">
        <v>198</v>
      </c>
      <c r="H624" s="163" t="s">
        <v>209</v>
      </c>
      <c r="I624" s="142" t="s">
        <v>129</v>
      </c>
      <c r="J624" s="145">
        <v>74.253</v>
      </c>
      <c r="K624" s="145">
        <v>64.599999999999994</v>
      </c>
      <c r="L624" s="145">
        <v>64.599999999999994</v>
      </c>
      <c r="M624" s="48" t="s">
        <v>316</v>
      </c>
    </row>
    <row r="625" spans="1:13" s="171" customFormat="1" ht="45">
      <c r="A625" s="142" t="s">
        <v>181</v>
      </c>
      <c r="B625" s="143" t="s">
        <v>778</v>
      </c>
      <c r="C625" s="3"/>
      <c r="D625" s="77" t="s">
        <v>1203</v>
      </c>
      <c r="E625" s="78" t="s">
        <v>373</v>
      </c>
      <c r="F625" s="78" t="s">
        <v>338</v>
      </c>
      <c r="G625" s="142"/>
      <c r="H625" s="163" t="s">
        <v>210</v>
      </c>
      <c r="I625" s="142"/>
      <c r="J625" s="145">
        <v>26.559930000000001</v>
      </c>
      <c r="K625" s="145">
        <v>34.799999999999997</v>
      </c>
      <c r="L625" s="145">
        <v>34.799999999999997</v>
      </c>
      <c r="M625" s="48"/>
    </row>
    <row r="626" spans="1:13" s="171" customFormat="1" ht="78.75">
      <c r="A626" s="142" t="s">
        <v>181</v>
      </c>
      <c r="B626" s="143" t="s">
        <v>728</v>
      </c>
      <c r="C626" s="3" t="s">
        <v>372</v>
      </c>
      <c r="D626" s="81" t="s">
        <v>1281</v>
      </c>
      <c r="E626" s="78" t="s">
        <v>310</v>
      </c>
      <c r="F626" s="78" t="s">
        <v>383</v>
      </c>
      <c r="G626" s="142" t="s">
        <v>198</v>
      </c>
      <c r="H626" s="163" t="s">
        <v>210</v>
      </c>
      <c r="I626" s="142" t="s">
        <v>129</v>
      </c>
      <c r="J626" s="145">
        <v>26.559930000000001</v>
      </c>
      <c r="K626" s="145">
        <v>34.799999999999997</v>
      </c>
      <c r="L626" s="145">
        <v>34.799999999999997</v>
      </c>
      <c r="M626" s="48" t="s">
        <v>316</v>
      </c>
    </row>
    <row r="627" spans="1:13" s="171" customFormat="1" ht="45">
      <c r="A627" s="142" t="s">
        <v>181</v>
      </c>
      <c r="B627" s="143" t="s">
        <v>781</v>
      </c>
      <c r="C627" s="3"/>
      <c r="D627" s="77" t="s">
        <v>1203</v>
      </c>
      <c r="E627" s="78" t="s">
        <v>373</v>
      </c>
      <c r="F627" s="78" t="s">
        <v>338</v>
      </c>
      <c r="G627" s="142"/>
      <c r="H627" s="163" t="s">
        <v>211</v>
      </c>
      <c r="I627" s="142"/>
      <c r="J627" s="145">
        <v>83.916499999999999</v>
      </c>
      <c r="K627" s="145">
        <v>113.9</v>
      </c>
      <c r="L627" s="145">
        <v>113.9</v>
      </c>
      <c r="M627" s="48"/>
    </row>
    <row r="628" spans="1:13" s="171" customFormat="1" ht="78.75">
      <c r="A628" s="142" t="s">
        <v>181</v>
      </c>
      <c r="B628" s="143" t="s">
        <v>728</v>
      </c>
      <c r="C628" s="3" t="s">
        <v>372</v>
      </c>
      <c r="D628" s="81" t="s">
        <v>1281</v>
      </c>
      <c r="E628" s="78" t="s">
        <v>310</v>
      </c>
      <c r="F628" s="78" t="s">
        <v>383</v>
      </c>
      <c r="G628" s="142" t="s">
        <v>198</v>
      </c>
      <c r="H628" s="163" t="s">
        <v>211</v>
      </c>
      <c r="I628" s="142" t="s">
        <v>129</v>
      </c>
      <c r="J628" s="145">
        <v>83.916499999999999</v>
      </c>
      <c r="K628" s="145">
        <v>113.9</v>
      </c>
      <c r="L628" s="145">
        <v>113.9</v>
      </c>
      <c r="M628" s="48" t="s">
        <v>316</v>
      </c>
    </row>
    <row r="629" spans="1:13" s="164" customFormat="1" ht="112.5">
      <c r="A629" s="142" t="s">
        <v>181</v>
      </c>
      <c r="B629" s="143" t="s">
        <v>1038</v>
      </c>
      <c r="C629" s="169"/>
      <c r="D629" s="169"/>
      <c r="E629" s="169"/>
      <c r="F629" s="169"/>
      <c r="G629" s="142"/>
      <c r="H629" s="163" t="s">
        <v>1100</v>
      </c>
      <c r="I629" s="142"/>
      <c r="J629" s="145">
        <f>J630+J632+J634</f>
        <v>1070.6320000000001</v>
      </c>
      <c r="K629" s="145">
        <f t="shared" ref="K629:L629" si="14">K630+K632+K634</f>
        <v>1160.9000000000001</v>
      </c>
      <c r="L629" s="145">
        <f t="shared" si="14"/>
        <v>1160.9000000000001</v>
      </c>
      <c r="M629" s="48"/>
    </row>
    <row r="630" spans="1:13" s="164" customFormat="1" ht="101.25">
      <c r="A630" s="17" t="s">
        <v>181</v>
      </c>
      <c r="B630" s="190" t="s">
        <v>1325</v>
      </c>
      <c r="C630" s="76"/>
      <c r="D630" s="77" t="s">
        <v>374</v>
      </c>
      <c r="E630" s="78" t="s">
        <v>373</v>
      </c>
      <c r="F630" s="78" t="s">
        <v>338</v>
      </c>
      <c r="G630" s="142"/>
      <c r="H630" s="163">
        <v>1510571470</v>
      </c>
      <c r="I630" s="142"/>
      <c r="J630" s="145">
        <v>16.632000000000001</v>
      </c>
      <c r="K630" s="145">
        <v>0</v>
      </c>
      <c r="L630" s="145">
        <v>0</v>
      </c>
      <c r="M630" s="48"/>
    </row>
    <row r="631" spans="1:13" s="164" customFormat="1" ht="78.75">
      <c r="A631" s="17" t="s">
        <v>181</v>
      </c>
      <c r="B631" s="190" t="s">
        <v>758</v>
      </c>
      <c r="C631" s="80" t="s">
        <v>372</v>
      </c>
      <c r="D631" s="192" t="s">
        <v>1326</v>
      </c>
      <c r="E631" s="193" t="s">
        <v>310</v>
      </c>
      <c r="F631" s="193" t="s">
        <v>1327</v>
      </c>
      <c r="G631" s="142">
        <v>709</v>
      </c>
      <c r="H631" s="163">
        <v>1510571470</v>
      </c>
      <c r="I631" s="142">
        <v>321</v>
      </c>
      <c r="J631" s="145">
        <v>16.632000000000001</v>
      </c>
      <c r="K631" s="145">
        <v>0</v>
      </c>
      <c r="L631" s="145">
        <v>0</v>
      </c>
      <c r="M631" s="191" t="s">
        <v>308</v>
      </c>
    </row>
    <row r="632" spans="1:13" s="171" customFormat="1" ht="45">
      <c r="A632" s="142" t="s">
        <v>181</v>
      </c>
      <c r="B632" s="143" t="s">
        <v>781</v>
      </c>
      <c r="C632" s="3"/>
      <c r="D632" s="77" t="s">
        <v>1203</v>
      </c>
      <c r="E632" s="3" t="s">
        <v>373</v>
      </c>
      <c r="F632" s="78" t="s">
        <v>338</v>
      </c>
      <c r="G632" s="142"/>
      <c r="H632" s="163" t="s">
        <v>212</v>
      </c>
      <c r="I632" s="142"/>
      <c r="J632" s="145">
        <v>918</v>
      </c>
      <c r="K632" s="145">
        <v>1010</v>
      </c>
      <c r="L632" s="145">
        <v>1010</v>
      </c>
      <c r="M632" s="48"/>
    </row>
    <row r="633" spans="1:13" s="171" customFormat="1" ht="78.75">
      <c r="A633" s="142" t="s">
        <v>181</v>
      </c>
      <c r="B633" s="143" t="s">
        <v>728</v>
      </c>
      <c r="C633" s="3" t="s">
        <v>372</v>
      </c>
      <c r="D633" s="82" t="s">
        <v>1281</v>
      </c>
      <c r="E633" s="3" t="s">
        <v>310</v>
      </c>
      <c r="F633" s="78" t="s">
        <v>383</v>
      </c>
      <c r="G633" s="142" t="s">
        <v>198</v>
      </c>
      <c r="H633" s="163" t="s">
        <v>212</v>
      </c>
      <c r="I633" s="142" t="s">
        <v>129</v>
      </c>
      <c r="J633" s="145">
        <v>918</v>
      </c>
      <c r="K633" s="145">
        <v>1010</v>
      </c>
      <c r="L633" s="145">
        <v>1010</v>
      </c>
      <c r="M633" s="48" t="s">
        <v>316</v>
      </c>
    </row>
    <row r="634" spans="1:13" s="171" customFormat="1" ht="45">
      <c r="A634" s="142" t="s">
        <v>181</v>
      </c>
      <c r="B634" s="143" t="s">
        <v>781</v>
      </c>
      <c r="C634" s="3"/>
      <c r="D634" s="77" t="s">
        <v>1203</v>
      </c>
      <c r="E634" s="3" t="s">
        <v>373</v>
      </c>
      <c r="F634" s="78" t="s">
        <v>338</v>
      </c>
      <c r="G634" s="142"/>
      <c r="H634" s="163" t="s">
        <v>213</v>
      </c>
      <c r="I634" s="142"/>
      <c r="J634" s="145">
        <v>136</v>
      </c>
      <c r="K634" s="145">
        <v>150.9</v>
      </c>
      <c r="L634" s="145">
        <v>150.9</v>
      </c>
      <c r="M634" s="48"/>
    </row>
    <row r="635" spans="1:13" s="171" customFormat="1" ht="78.75">
      <c r="A635" s="142" t="s">
        <v>181</v>
      </c>
      <c r="B635" s="143" t="s">
        <v>728</v>
      </c>
      <c r="C635" s="3" t="s">
        <v>372</v>
      </c>
      <c r="D635" s="82" t="s">
        <v>1281</v>
      </c>
      <c r="E635" s="3" t="s">
        <v>310</v>
      </c>
      <c r="F635" s="78" t="s">
        <v>383</v>
      </c>
      <c r="G635" s="142" t="s">
        <v>198</v>
      </c>
      <c r="H635" s="163" t="s">
        <v>213</v>
      </c>
      <c r="I635" s="142" t="s">
        <v>129</v>
      </c>
      <c r="J635" s="145">
        <v>136</v>
      </c>
      <c r="K635" s="145">
        <v>150.9</v>
      </c>
      <c r="L635" s="145">
        <v>150.9</v>
      </c>
      <c r="M635" s="48" t="s">
        <v>316</v>
      </c>
    </row>
    <row r="636" spans="1:13" s="164" customFormat="1" ht="78.75">
      <c r="A636" s="142" t="s">
        <v>181</v>
      </c>
      <c r="B636" s="143" t="s">
        <v>1039</v>
      </c>
      <c r="C636" s="169"/>
      <c r="D636" s="169"/>
      <c r="E636" s="169"/>
      <c r="F636" s="169"/>
      <c r="G636" s="142"/>
      <c r="H636" s="163" t="s">
        <v>1101</v>
      </c>
      <c r="I636" s="142"/>
      <c r="J636" s="145">
        <f>J637+J639</f>
        <v>526</v>
      </c>
      <c r="K636" s="145">
        <v>526</v>
      </c>
      <c r="L636" s="145">
        <v>532.1</v>
      </c>
      <c r="M636" s="48"/>
    </row>
    <row r="637" spans="1:13" s="171" customFormat="1" ht="67.5">
      <c r="A637" s="142" t="s">
        <v>181</v>
      </c>
      <c r="B637" s="143" t="s">
        <v>782</v>
      </c>
      <c r="C637" s="3"/>
      <c r="D637" s="7" t="s">
        <v>1209</v>
      </c>
      <c r="E637" s="6" t="s">
        <v>402</v>
      </c>
      <c r="F637" s="78" t="s">
        <v>401</v>
      </c>
      <c r="G637" s="142"/>
      <c r="H637" s="163" t="s">
        <v>214</v>
      </c>
      <c r="I637" s="142"/>
      <c r="J637" s="145">
        <v>263</v>
      </c>
      <c r="K637" s="145">
        <v>263</v>
      </c>
      <c r="L637" s="145">
        <v>266.05</v>
      </c>
      <c r="M637" s="48"/>
    </row>
    <row r="638" spans="1:13" s="171" customFormat="1" ht="67.5">
      <c r="A638" s="142" t="s">
        <v>181</v>
      </c>
      <c r="B638" s="143" t="s">
        <v>728</v>
      </c>
      <c r="C638" s="3" t="s">
        <v>386</v>
      </c>
      <c r="D638" s="7" t="s">
        <v>1268</v>
      </c>
      <c r="E638" s="6" t="s">
        <v>310</v>
      </c>
      <c r="F638" s="78" t="s">
        <v>375</v>
      </c>
      <c r="G638" s="142" t="s">
        <v>188</v>
      </c>
      <c r="H638" s="163" t="s">
        <v>214</v>
      </c>
      <c r="I638" s="142" t="s">
        <v>129</v>
      </c>
      <c r="J638" s="145">
        <v>263</v>
      </c>
      <c r="K638" s="145">
        <v>263</v>
      </c>
      <c r="L638" s="145">
        <v>266.05</v>
      </c>
      <c r="M638" s="48" t="s">
        <v>308</v>
      </c>
    </row>
    <row r="639" spans="1:13" s="171" customFormat="1" ht="67.5">
      <c r="A639" s="142" t="s">
        <v>181</v>
      </c>
      <c r="B639" s="143" t="s">
        <v>783</v>
      </c>
      <c r="C639" s="3"/>
      <c r="D639" s="7" t="s">
        <v>1209</v>
      </c>
      <c r="E639" s="6" t="s">
        <v>402</v>
      </c>
      <c r="F639" s="78" t="s">
        <v>401</v>
      </c>
      <c r="G639" s="142"/>
      <c r="H639" s="163" t="s">
        <v>215</v>
      </c>
      <c r="I639" s="142"/>
      <c r="J639" s="145">
        <v>263</v>
      </c>
      <c r="K639" s="145">
        <v>263</v>
      </c>
      <c r="L639" s="145">
        <v>266.05</v>
      </c>
      <c r="M639" s="48"/>
    </row>
    <row r="640" spans="1:13" s="171" customFormat="1" ht="67.5">
      <c r="A640" s="142" t="s">
        <v>181</v>
      </c>
      <c r="B640" s="143" t="s">
        <v>728</v>
      </c>
      <c r="C640" s="3" t="s">
        <v>386</v>
      </c>
      <c r="D640" s="7" t="s">
        <v>1268</v>
      </c>
      <c r="E640" s="6" t="s">
        <v>310</v>
      </c>
      <c r="F640" s="78" t="s">
        <v>375</v>
      </c>
      <c r="G640" s="142" t="s">
        <v>188</v>
      </c>
      <c r="H640" s="163" t="s">
        <v>215</v>
      </c>
      <c r="I640" s="142" t="s">
        <v>129</v>
      </c>
      <c r="J640" s="145">
        <v>263</v>
      </c>
      <c r="K640" s="145">
        <v>263</v>
      </c>
      <c r="L640" s="145">
        <v>266.05</v>
      </c>
      <c r="M640" s="48" t="s">
        <v>308</v>
      </c>
    </row>
    <row r="641" spans="1:15" s="164" customFormat="1" ht="78.75">
      <c r="A641" s="142" t="s">
        <v>181</v>
      </c>
      <c r="B641" s="143" t="s">
        <v>1040</v>
      </c>
      <c r="C641" s="169"/>
      <c r="D641" s="169"/>
      <c r="E641" s="169"/>
      <c r="F641" s="169"/>
      <c r="G641" s="142"/>
      <c r="H641" s="163" t="s">
        <v>1102</v>
      </c>
      <c r="I641" s="142"/>
      <c r="J641" s="145">
        <f>J642+J644+J646+J648</f>
        <v>10436.393</v>
      </c>
      <c r="K641" s="145">
        <v>7370.2</v>
      </c>
      <c r="L641" s="145">
        <v>7133.22</v>
      </c>
      <c r="M641" s="48"/>
    </row>
    <row r="642" spans="1:15" s="164" customFormat="1" ht="82.5" customHeight="1">
      <c r="A642" s="142" t="s">
        <v>181</v>
      </c>
      <c r="B642" s="203" t="s">
        <v>1336</v>
      </c>
      <c r="C642" s="194"/>
      <c r="D642" s="195" t="s">
        <v>1209</v>
      </c>
      <c r="E642" s="196" t="s">
        <v>402</v>
      </c>
      <c r="F642" s="197" t="s">
        <v>401</v>
      </c>
      <c r="G642" s="198"/>
      <c r="H642" s="199" t="s">
        <v>1335</v>
      </c>
      <c r="I642" s="198"/>
      <c r="J642" s="200">
        <v>52.07</v>
      </c>
      <c r="K642" s="200">
        <v>0</v>
      </c>
      <c r="L642" s="200">
        <v>0</v>
      </c>
      <c r="M642" s="201"/>
    </row>
    <row r="643" spans="1:15" s="164" customFormat="1" ht="67.5">
      <c r="A643" s="142" t="s">
        <v>181</v>
      </c>
      <c r="B643" s="143" t="s">
        <v>728</v>
      </c>
      <c r="C643" s="202" t="s">
        <v>386</v>
      </c>
      <c r="D643" s="195" t="s">
        <v>1268</v>
      </c>
      <c r="E643" s="196" t="s">
        <v>310</v>
      </c>
      <c r="F643" s="197" t="s">
        <v>375</v>
      </c>
      <c r="G643" s="198">
        <v>702</v>
      </c>
      <c r="H643" s="199" t="s">
        <v>1335</v>
      </c>
      <c r="I643" s="198">
        <v>612</v>
      </c>
      <c r="J643" s="200">
        <v>52.07</v>
      </c>
      <c r="K643" s="200">
        <v>0</v>
      </c>
      <c r="L643" s="200">
        <v>0</v>
      </c>
      <c r="M643" s="201" t="s">
        <v>316</v>
      </c>
    </row>
    <row r="644" spans="1:15" s="171" customFormat="1" ht="135">
      <c r="A644" s="142" t="s">
        <v>181</v>
      </c>
      <c r="B644" s="143" t="s">
        <v>784</v>
      </c>
      <c r="C644" s="80"/>
      <c r="D644" s="81" t="s">
        <v>1119</v>
      </c>
      <c r="E644" s="11" t="s">
        <v>399</v>
      </c>
      <c r="F644" s="11" t="s">
        <v>1123</v>
      </c>
      <c r="G644" s="142"/>
      <c r="H644" s="163" t="s">
        <v>216</v>
      </c>
      <c r="I644" s="142"/>
      <c r="J644" s="145">
        <v>5087.8230000000003</v>
      </c>
      <c r="K644" s="145">
        <v>2701.7</v>
      </c>
      <c r="L644" s="145">
        <v>2628.7</v>
      </c>
      <c r="M644" s="48"/>
    </row>
    <row r="645" spans="1:15" s="171" customFormat="1" ht="90">
      <c r="A645" s="142" t="s">
        <v>181</v>
      </c>
      <c r="B645" s="143" t="s">
        <v>730</v>
      </c>
      <c r="C645" s="80" t="s">
        <v>386</v>
      </c>
      <c r="D645" s="12" t="s">
        <v>1282</v>
      </c>
      <c r="E645" s="11" t="s">
        <v>310</v>
      </c>
      <c r="F645" s="11" t="s">
        <v>397</v>
      </c>
      <c r="G645" s="142" t="s">
        <v>188</v>
      </c>
      <c r="H645" s="163" t="s">
        <v>216</v>
      </c>
      <c r="I645" s="142" t="s">
        <v>131</v>
      </c>
      <c r="J645" s="145">
        <v>5087.8230000000003</v>
      </c>
      <c r="K645" s="145">
        <v>2701.7</v>
      </c>
      <c r="L645" s="145">
        <v>2628.7</v>
      </c>
      <c r="M645" s="48" t="s">
        <v>308</v>
      </c>
    </row>
    <row r="646" spans="1:15" s="171" customFormat="1" ht="67.5">
      <c r="A646" s="142" t="s">
        <v>181</v>
      </c>
      <c r="B646" s="203" t="s">
        <v>1338</v>
      </c>
      <c r="C646" s="204"/>
      <c r="D646" s="77" t="s">
        <v>1203</v>
      </c>
      <c r="E646" s="78" t="s">
        <v>373</v>
      </c>
      <c r="F646" s="78" t="s">
        <v>338</v>
      </c>
      <c r="G646" s="198"/>
      <c r="H646" s="163" t="s">
        <v>1337</v>
      </c>
      <c r="I646" s="198"/>
      <c r="J646" s="200">
        <v>500</v>
      </c>
      <c r="K646" s="200">
        <v>0</v>
      </c>
      <c r="L646" s="200">
        <v>0</v>
      </c>
      <c r="M646" s="201"/>
    </row>
    <row r="647" spans="1:15" s="171" customFormat="1" ht="112.5">
      <c r="A647" s="142" t="s">
        <v>181</v>
      </c>
      <c r="B647" s="203" t="s">
        <v>1339</v>
      </c>
      <c r="C647" s="204" t="s">
        <v>372</v>
      </c>
      <c r="D647" s="81" t="s">
        <v>1340</v>
      </c>
      <c r="E647" s="78" t="s">
        <v>310</v>
      </c>
      <c r="F647" s="78" t="s">
        <v>1341</v>
      </c>
      <c r="G647" s="142" t="s">
        <v>188</v>
      </c>
      <c r="H647" s="163" t="s">
        <v>1337</v>
      </c>
      <c r="I647" s="198">
        <v>613</v>
      </c>
      <c r="J647" s="200">
        <v>500</v>
      </c>
      <c r="K647" s="200">
        <v>0</v>
      </c>
      <c r="L647" s="200">
        <v>0</v>
      </c>
      <c r="M647" s="201" t="s">
        <v>316</v>
      </c>
    </row>
    <row r="648" spans="1:15" s="171" customFormat="1" ht="56.25">
      <c r="A648" s="142" t="s">
        <v>181</v>
      </c>
      <c r="B648" s="143" t="s">
        <v>911</v>
      </c>
      <c r="C648" s="3"/>
      <c r="D648" s="81" t="s">
        <v>1119</v>
      </c>
      <c r="E648" s="78" t="s">
        <v>388</v>
      </c>
      <c r="F648" s="11" t="s">
        <v>1123</v>
      </c>
      <c r="G648" s="142"/>
      <c r="H648" s="163" t="s">
        <v>217</v>
      </c>
      <c r="I648" s="142"/>
      <c r="J648" s="145">
        <v>4796.5</v>
      </c>
      <c r="K648" s="145">
        <v>4668.5</v>
      </c>
      <c r="L648" s="145">
        <v>4504.5200000000004</v>
      </c>
      <c r="M648" s="48"/>
    </row>
    <row r="649" spans="1:15" s="171" customFormat="1" ht="112.5">
      <c r="A649" s="142" t="s">
        <v>181</v>
      </c>
      <c r="B649" s="143" t="s">
        <v>728</v>
      </c>
      <c r="C649" s="3" t="s">
        <v>1307</v>
      </c>
      <c r="D649" s="81" t="s">
        <v>1283</v>
      </c>
      <c r="E649" s="78" t="s">
        <v>310</v>
      </c>
      <c r="F649" s="78" t="s">
        <v>384</v>
      </c>
      <c r="G649" s="142" t="s">
        <v>188</v>
      </c>
      <c r="H649" s="163" t="s">
        <v>217</v>
      </c>
      <c r="I649" s="142" t="s">
        <v>129</v>
      </c>
      <c r="J649" s="145">
        <v>4796.5</v>
      </c>
      <c r="K649" s="145">
        <v>4668.5</v>
      </c>
      <c r="L649" s="145">
        <v>4504.5200000000004</v>
      </c>
      <c r="M649" s="48" t="s">
        <v>316</v>
      </c>
    </row>
    <row r="650" spans="1:15" s="164" customFormat="1" ht="78.75">
      <c r="A650" s="142" t="s">
        <v>181</v>
      </c>
      <c r="B650" s="143" t="s">
        <v>1041</v>
      </c>
      <c r="C650" s="3"/>
      <c r="D650" s="169"/>
      <c r="E650" s="169"/>
      <c r="F650" s="169"/>
      <c r="G650" s="142"/>
      <c r="H650" s="163" t="s">
        <v>1103</v>
      </c>
      <c r="I650" s="142"/>
      <c r="J650" s="145">
        <f>J651+J653+J655+J657+J659+J661+J663</f>
        <v>12306.286999999998</v>
      </c>
      <c r="K650" s="145">
        <f t="shared" ref="K650:L650" si="15">K651+K653+K655+K657+K659+K661+K663</f>
        <v>8245.5</v>
      </c>
      <c r="L650" s="145">
        <f t="shared" si="15"/>
        <v>7980.7800000000007</v>
      </c>
      <c r="M650" s="48"/>
    </row>
    <row r="651" spans="1:15" s="164" customFormat="1" ht="90">
      <c r="A651" s="142" t="s">
        <v>181</v>
      </c>
      <c r="B651" s="203" t="s">
        <v>1336</v>
      </c>
      <c r="C651" s="3"/>
      <c r="D651" s="7" t="s">
        <v>1209</v>
      </c>
      <c r="E651" s="6" t="s">
        <v>402</v>
      </c>
      <c r="F651" s="78" t="s">
        <v>401</v>
      </c>
      <c r="G651" s="198"/>
      <c r="H651" s="199" t="s">
        <v>1342</v>
      </c>
      <c r="I651" s="198"/>
      <c r="J651" s="200">
        <v>26.03</v>
      </c>
      <c r="K651" s="200">
        <v>0</v>
      </c>
      <c r="L651" s="200">
        <v>0</v>
      </c>
      <c r="M651" s="201"/>
    </row>
    <row r="652" spans="1:15" s="164" customFormat="1" ht="67.5">
      <c r="A652" s="142" t="s">
        <v>181</v>
      </c>
      <c r="B652" s="143" t="s">
        <v>728</v>
      </c>
      <c r="C652" s="3" t="s">
        <v>386</v>
      </c>
      <c r="D652" s="7" t="s">
        <v>1268</v>
      </c>
      <c r="E652" s="6" t="s">
        <v>310</v>
      </c>
      <c r="F652" s="78" t="s">
        <v>375</v>
      </c>
      <c r="G652" s="198" t="s">
        <v>188</v>
      </c>
      <c r="H652" s="199" t="s">
        <v>1342</v>
      </c>
      <c r="I652" s="198">
        <v>612</v>
      </c>
      <c r="J652" s="200">
        <v>26.03</v>
      </c>
      <c r="K652" s="200">
        <v>0</v>
      </c>
      <c r="L652" s="200">
        <v>0</v>
      </c>
      <c r="M652" s="201" t="s">
        <v>316</v>
      </c>
    </row>
    <row r="653" spans="1:15" s="171" customFormat="1" ht="135">
      <c r="A653" s="142" t="s">
        <v>181</v>
      </c>
      <c r="B653" s="143" t="s">
        <v>784</v>
      </c>
      <c r="C653" s="80"/>
      <c r="D653" s="81" t="s">
        <v>1119</v>
      </c>
      <c r="E653" s="11" t="s">
        <v>399</v>
      </c>
      <c r="F653" s="11" t="s">
        <v>1123</v>
      </c>
      <c r="G653" s="142"/>
      <c r="H653" s="163" t="s">
        <v>218</v>
      </c>
      <c r="I653" s="142"/>
      <c r="J653" s="145">
        <v>5794.8770000000004</v>
      </c>
      <c r="K653" s="145">
        <v>3077.3</v>
      </c>
      <c r="L653" s="145">
        <v>2994.1</v>
      </c>
      <c r="M653" s="48"/>
    </row>
    <row r="654" spans="1:15" s="171" customFormat="1" ht="90">
      <c r="A654" s="142" t="s">
        <v>181</v>
      </c>
      <c r="B654" s="143" t="s">
        <v>730</v>
      </c>
      <c r="C654" s="80" t="s">
        <v>386</v>
      </c>
      <c r="D654" s="12" t="s">
        <v>1282</v>
      </c>
      <c r="E654" s="11" t="s">
        <v>310</v>
      </c>
      <c r="F654" s="11" t="s">
        <v>1122</v>
      </c>
      <c r="G654" s="142" t="s">
        <v>188</v>
      </c>
      <c r="H654" s="163" t="s">
        <v>218</v>
      </c>
      <c r="I654" s="142" t="s">
        <v>131</v>
      </c>
      <c r="J654" s="145">
        <v>5794.8770000000004</v>
      </c>
      <c r="K654" s="145">
        <v>3077.3</v>
      </c>
      <c r="L654" s="145">
        <v>2994.1</v>
      </c>
      <c r="M654" s="48" t="s">
        <v>308</v>
      </c>
    </row>
    <row r="655" spans="1:15" s="171" customFormat="1" ht="52.5" customHeight="1">
      <c r="A655" s="142" t="s">
        <v>181</v>
      </c>
      <c r="B655" s="143" t="s">
        <v>1359</v>
      </c>
      <c r="C655" s="80"/>
      <c r="D655" s="77" t="s">
        <v>1203</v>
      </c>
      <c r="E655" s="78" t="s">
        <v>373</v>
      </c>
      <c r="F655" s="78" t="s">
        <v>338</v>
      </c>
      <c r="G655" s="142"/>
      <c r="H655" s="163" t="s">
        <v>1357</v>
      </c>
      <c r="I655" s="142"/>
      <c r="J655" s="145">
        <v>600</v>
      </c>
      <c r="K655" s="145">
        <v>0</v>
      </c>
      <c r="L655" s="145">
        <v>0</v>
      </c>
      <c r="M655" s="183"/>
      <c r="O655" s="171" t="s">
        <v>1360</v>
      </c>
    </row>
    <row r="656" spans="1:15" s="171" customFormat="1" ht="112.5">
      <c r="A656" s="142" t="s">
        <v>181</v>
      </c>
      <c r="B656" s="143" t="s">
        <v>728</v>
      </c>
      <c r="C656" s="80" t="s">
        <v>386</v>
      </c>
      <c r="D656" s="12" t="s">
        <v>1360</v>
      </c>
      <c r="E656" s="78" t="s">
        <v>310</v>
      </c>
      <c r="F656" s="78" t="s">
        <v>1361</v>
      </c>
      <c r="G656" s="144" t="s">
        <v>188</v>
      </c>
      <c r="H656" s="163" t="s">
        <v>1357</v>
      </c>
      <c r="I656" s="142">
        <v>612</v>
      </c>
      <c r="J656" s="145">
        <v>600</v>
      </c>
      <c r="K656" s="145">
        <v>0</v>
      </c>
      <c r="L656" s="145">
        <v>0</v>
      </c>
      <c r="M656" s="48" t="s">
        <v>316</v>
      </c>
    </row>
    <row r="657" spans="1:13" s="171" customFormat="1" ht="56.25">
      <c r="A657" s="142" t="s">
        <v>181</v>
      </c>
      <c r="B657" s="143" t="s">
        <v>985</v>
      </c>
      <c r="C657" s="3"/>
      <c r="D657" s="7" t="s">
        <v>1209</v>
      </c>
      <c r="E657" s="6" t="s">
        <v>402</v>
      </c>
      <c r="F657" s="78" t="s">
        <v>401</v>
      </c>
      <c r="G657" s="142"/>
      <c r="H657" s="163" t="s">
        <v>921</v>
      </c>
      <c r="I657" s="142"/>
      <c r="J657" s="145">
        <v>43.9</v>
      </c>
      <c r="K657" s="145">
        <v>0</v>
      </c>
      <c r="L657" s="145">
        <v>0</v>
      </c>
      <c r="M657" s="48"/>
    </row>
    <row r="658" spans="1:13" s="171" customFormat="1" ht="56.25">
      <c r="A658" s="142" t="s">
        <v>181</v>
      </c>
      <c r="B658" s="143" t="s">
        <v>728</v>
      </c>
      <c r="C658" s="80" t="s">
        <v>386</v>
      </c>
      <c r="D658" s="81" t="s">
        <v>1223</v>
      </c>
      <c r="E658" s="78" t="s">
        <v>310</v>
      </c>
      <c r="F658" s="78" t="s">
        <v>1121</v>
      </c>
      <c r="G658" s="142" t="s">
        <v>188</v>
      </c>
      <c r="H658" s="163" t="s">
        <v>921</v>
      </c>
      <c r="I658" s="142" t="s">
        <v>129</v>
      </c>
      <c r="J658" s="145">
        <v>43.9</v>
      </c>
      <c r="K658" s="145">
        <v>0</v>
      </c>
      <c r="L658" s="145">
        <v>0</v>
      </c>
      <c r="M658" s="48" t="s">
        <v>316</v>
      </c>
    </row>
    <row r="659" spans="1:13" s="171" customFormat="1" ht="67.5">
      <c r="A659" s="142" t="s">
        <v>181</v>
      </c>
      <c r="B659" s="203" t="s">
        <v>1338</v>
      </c>
      <c r="C659" s="204"/>
      <c r="D659" s="77" t="s">
        <v>1203</v>
      </c>
      <c r="E659" s="78" t="s">
        <v>373</v>
      </c>
      <c r="F659" s="78" t="s">
        <v>338</v>
      </c>
      <c r="G659" s="198"/>
      <c r="H659" s="163" t="s">
        <v>1344</v>
      </c>
      <c r="I659" s="198"/>
      <c r="J659" s="200">
        <v>500</v>
      </c>
      <c r="K659" s="200">
        <v>0</v>
      </c>
      <c r="L659" s="200">
        <v>0</v>
      </c>
      <c r="M659" s="201"/>
    </row>
    <row r="660" spans="1:13" s="171" customFormat="1" ht="112.5">
      <c r="A660" s="142" t="s">
        <v>181</v>
      </c>
      <c r="B660" s="203" t="s">
        <v>1339</v>
      </c>
      <c r="C660" s="204" t="s">
        <v>372</v>
      </c>
      <c r="D660" s="81" t="s">
        <v>1340</v>
      </c>
      <c r="E660" s="78" t="s">
        <v>310</v>
      </c>
      <c r="F660" s="78" t="s">
        <v>1341</v>
      </c>
      <c r="G660" s="142" t="s">
        <v>188</v>
      </c>
      <c r="H660" s="163" t="s">
        <v>1343</v>
      </c>
      <c r="I660" s="198">
        <v>613</v>
      </c>
      <c r="J660" s="200">
        <v>500</v>
      </c>
      <c r="K660" s="200">
        <v>0</v>
      </c>
      <c r="L660" s="200">
        <v>0</v>
      </c>
      <c r="M660" s="201" t="s">
        <v>316</v>
      </c>
    </row>
    <row r="661" spans="1:13" s="171" customFormat="1" ht="56.25">
      <c r="A661" s="142" t="s">
        <v>181</v>
      </c>
      <c r="B661" s="143" t="s">
        <v>911</v>
      </c>
      <c r="C661" s="3"/>
      <c r="D661" s="81" t="s">
        <v>1119</v>
      </c>
      <c r="E661" s="78" t="s">
        <v>388</v>
      </c>
      <c r="F661" s="11" t="s">
        <v>1123</v>
      </c>
      <c r="G661" s="142"/>
      <c r="H661" s="163" t="s">
        <v>219</v>
      </c>
      <c r="I661" s="142"/>
      <c r="J661" s="145">
        <v>5309.9</v>
      </c>
      <c r="K661" s="145">
        <v>5168.2</v>
      </c>
      <c r="L661" s="145">
        <v>4986.68</v>
      </c>
      <c r="M661" s="48"/>
    </row>
    <row r="662" spans="1:13" s="171" customFormat="1" ht="112.5">
      <c r="A662" s="142" t="s">
        <v>181</v>
      </c>
      <c r="B662" s="143" t="s">
        <v>728</v>
      </c>
      <c r="C662" s="3" t="s">
        <v>1307</v>
      </c>
      <c r="D662" s="81" t="s">
        <v>1283</v>
      </c>
      <c r="E662" s="78" t="s">
        <v>310</v>
      </c>
      <c r="F662" s="78" t="s">
        <v>384</v>
      </c>
      <c r="G662" s="142" t="s">
        <v>188</v>
      </c>
      <c r="H662" s="163" t="s">
        <v>219</v>
      </c>
      <c r="I662" s="142" t="s">
        <v>129</v>
      </c>
      <c r="J662" s="145">
        <v>5309.9</v>
      </c>
      <c r="K662" s="145">
        <v>5168.2</v>
      </c>
      <c r="L662" s="145">
        <v>4986.68</v>
      </c>
      <c r="M662" s="48" t="s">
        <v>316</v>
      </c>
    </row>
    <row r="663" spans="1:13" s="171" customFormat="1" ht="50.25" customHeight="1">
      <c r="A663" s="142">
        <v>770</v>
      </c>
      <c r="B663" s="143" t="s">
        <v>1362</v>
      </c>
      <c r="C663" s="218"/>
      <c r="D663" s="77" t="s">
        <v>1203</v>
      </c>
      <c r="E663" s="78" t="s">
        <v>373</v>
      </c>
      <c r="F663" s="78" t="s">
        <v>338</v>
      </c>
      <c r="G663" s="142"/>
      <c r="H663" s="163" t="s">
        <v>1358</v>
      </c>
      <c r="I663" s="142"/>
      <c r="J663" s="145">
        <v>31.58</v>
      </c>
      <c r="K663" s="145">
        <v>0</v>
      </c>
      <c r="L663" s="145">
        <v>0</v>
      </c>
      <c r="M663" s="48"/>
    </row>
    <row r="664" spans="1:13" s="171" customFormat="1" ht="112.5">
      <c r="A664" s="142">
        <v>770</v>
      </c>
      <c r="B664" s="143" t="s">
        <v>728</v>
      </c>
      <c r="C664" s="3" t="s">
        <v>386</v>
      </c>
      <c r="D664" s="12" t="s">
        <v>1360</v>
      </c>
      <c r="E664" s="78" t="s">
        <v>310</v>
      </c>
      <c r="F664" s="78" t="s">
        <v>1361</v>
      </c>
      <c r="G664" s="142" t="s">
        <v>188</v>
      </c>
      <c r="H664" s="163" t="s">
        <v>1358</v>
      </c>
      <c r="I664" s="142">
        <v>612</v>
      </c>
      <c r="J664" s="145">
        <v>31.58</v>
      </c>
      <c r="K664" s="145">
        <v>0</v>
      </c>
      <c r="L664" s="145">
        <v>0</v>
      </c>
      <c r="M664" s="48" t="s">
        <v>316</v>
      </c>
    </row>
    <row r="665" spans="1:13" s="164" customFormat="1" ht="45">
      <c r="A665" s="142" t="s">
        <v>181</v>
      </c>
      <c r="B665" s="143" t="s">
        <v>1006</v>
      </c>
      <c r="C665" s="169"/>
      <c r="D665" s="169"/>
      <c r="E665" s="169"/>
      <c r="F665" s="169"/>
      <c r="G665" s="142"/>
      <c r="H665" s="163" t="s">
        <v>1068</v>
      </c>
      <c r="I665" s="142"/>
      <c r="J665" s="145">
        <f>J666+J668+J670+J672+J674+J676+J678+J680+J682+J684+J686+J688+J690+J692+J694+J696+J698+J700+J702+J704+J706+J708+J710+J712+J714+J716+J718+J720+J722+J724+J726+J728+J730+J732+J734+J736+J738+J740+J742+J744+J746+J748+J750+J752+J754+J756+J758+J760+J762+J764+J768+J770+J772+J774</f>
        <v>315171.10811999999</v>
      </c>
      <c r="K665" s="145">
        <f t="shared" ref="K665:L665" si="16">K666+K668+K670+K672+K674+K676+K678+K680+K682+K684+K686+K688+K690+K692+K694+K696+K698+K700+K702+K704+K706+K708+K710+K712+K714+K716+K718+K720+K722+K724+K726+K728+K730+K732+K734+K736+K738+K740+K742+K744+K746+K748+K750+K752+K754+K756+K758+K760+K762+K764+K768+K770+K772+K774</f>
        <v>272634.51699999999</v>
      </c>
      <c r="L665" s="145">
        <f t="shared" si="16"/>
        <v>275167.12</v>
      </c>
      <c r="M665" s="48"/>
    </row>
    <row r="666" spans="1:13" s="171" customFormat="1" ht="45">
      <c r="A666" s="142" t="s">
        <v>181</v>
      </c>
      <c r="B666" s="143" t="s">
        <v>785</v>
      </c>
      <c r="C666" s="3"/>
      <c r="D666" s="77" t="s">
        <v>1203</v>
      </c>
      <c r="E666" s="78" t="s">
        <v>373</v>
      </c>
      <c r="F666" s="78" t="s">
        <v>338</v>
      </c>
      <c r="G666" s="142"/>
      <c r="H666" s="163" t="s">
        <v>220</v>
      </c>
      <c r="I666" s="142"/>
      <c r="J666" s="145">
        <v>5363.1980000000003</v>
      </c>
      <c r="K666" s="145">
        <v>3667.51</v>
      </c>
      <c r="L666" s="145">
        <v>4367.51</v>
      </c>
      <c r="M666" s="48"/>
    </row>
    <row r="667" spans="1:13" s="171" customFormat="1" ht="78.75">
      <c r="A667" s="142" t="s">
        <v>181</v>
      </c>
      <c r="B667" s="143" t="s">
        <v>730</v>
      </c>
      <c r="C667" s="3" t="s">
        <v>393</v>
      </c>
      <c r="D667" s="81" t="s">
        <v>1284</v>
      </c>
      <c r="E667" s="78" t="s">
        <v>310</v>
      </c>
      <c r="F667" s="78" t="s">
        <v>434</v>
      </c>
      <c r="G667" s="142" t="s">
        <v>193</v>
      </c>
      <c r="H667" s="163" t="s">
        <v>220</v>
      </c>
      <c r="I667" s="142" t="s">
        <v>131</v>
      </c>
      <c r="J667" s="145">
        <v>5363.1980000000003</v>
      </c>
      <c r="K667" s="145">
        <v>3667.51</v>
      </c>
      <c r="L667" s="145">
        <v>4367.51</v>
      </c>
      <c r="M667" s="48" t="s">
        <v>316</v>
      </c>
    </row>
    <row r="668" spans="1:13" s="171" customFormat="1" ht="45">
      <c r="A668" s="142" t="s">
        <v>181</v>
      </c>
      <c r="B668" s="143" t="s">
        <v>786</v>
      </c>
      <c r="C668" s="3"/>
      <c r="D668" s="77" t="s">
        <v>1203</v>
      </c>
      <c r="E668" s="78" t="s">
        <v>373</v>
      </c>
      <c r="F668" s="78" t="s">
        <v>338</v>
      </c>
      <c r="G668" s="142"/>
      <c r="H668" s="163" t="s">
        <v>221</v>
      </c>
      <c r="I668" s="142"/>
      <c r="J668" s="145">
        <v>9253.7000000000007</v>
      </c>
      <c r="K668" s="145">
        <v>6563.424</v>
      </c>
      <c r="L668" s="145">
        <v>7563.424</v>
      </c>
      <c r="M668" s="48"/>
    </row>
    <row r="669" spans="1:13" s="171" customFormat="1" ht="78.75">
      <c r="A669" s="142" t="s">
        <v>181</v>
      </c>
      <c r="B669" s="143" t="s">
        <v>730</v>
      </c>
      <c r="C669" s="3" t="s">
        <v>393</v>
      </c>
      <c r="D669" s="81" t="s">
        <v>1285</v>
      </c>
      <c r="E669" s="78" t="s">
        <v>310</v>
      </c>
      <c r="F669" s="78" t="s">
        <v>434</v>
      </c>
      <c r="G669" s="142" t="s">
        <v>193</v>
      </c>
      <c r="H669" s="163" t="s">
        <v>221</v>
      </c>
      <c r="I669" s="142" t="s">
        <v>131</v>
      </c>
      <c r="J669" s="145">
        <v>9253.7000000000007</v>
      </c>
      <c r="K669" s="145">
        <v>6563.424</v>
      </c>
      <c r="L669" s="145">
        <v>7563.424</v>
      </c>
      <c r="M669" s="48" t="s">
        <v>316</v>
      </c>
    </row>
    <row r="670" spans="1:13" s="171" customFormat="1" ht="45">
      <c r="A670" s="142" t="s">
        <v>181</v>
      </c>
      <c r="B670" s="143" t="s">
        <v>787</v>
      </c>
      <c r="C670" s="3"/>
      <c r="D670" s="77" t="s">
        <v>1203</v>
      </c>
      <c r="E670" s="78" t="s">
        <v>373</v>
      </c>
      <c r="F670" s="78" t="s">
        <v>338</v>
      </c>
      <c r="G670" s="142"/>
      <c r="H670" s="163" t="s">
        <v>222</v>
      </c>
      <c r="I670" s="142"/>
      <c r="J670" s="145">
        <v>8560</v>
      </c>
      <c r="K670" s="145">
        <v>6548.73</v>
      </c>
      <c r="L670" s="145">
        <v>7381.3329999999996</v>
      </c>
      <c r="M670" s="48"/>
    </row>
    <row r="671" spans="1:13" s="171" customFormat="1" ht="78.75">
      <c r="A671" s="142" t="s">
        <v>181</v>
      </c>
      <c r="B671" s="143" t="s">
        <v>730</v>
      </c>
      <c r="C671" s="3" t="s">
        <v>393</v>
      </c>
      <c r="D671" s="81" t="s">
        <v>1286</v>
      </c>
      <c r="E671" s="78" t="s">
        <v>310</v>
      </c>
      <c r="F671" s="78" t="s">
        <v>434</v>
      </c>
      <c r="G671" s="142" t="s">
        <v>193</v>
      </c>
      <c r="H671" s="163" t="s">
        <v>222</v>
      </c>
      <c r="I671" s="142" t="s">
        <v>131</v>
      </c>
      <c r="J671" s="145">
        <v>8560</v>
      </c>
      <c r="K671" s="145">
        <v>6548.73</v>
      </c>
      <c r="L671" s="145">
        <v>7381.3329999999996</v>
      </c>
      <c r="M671" s="48" t="s">
        <v>316</v>
      </c>
    </row>
    <row r="672" spans="1:13" s="171" customFormat="1" ht="45">
      <c r="A672" s="142" t="s">
        <v>181</v>
      </c>
      <c r="B672" s="143" t="s">
        <v>788</v>
      </c>
      <c r="C672" s="80"/>
      <c r="D672" s="77" t="s">
        <v>1203</v>
      </c>
      <c r="E672" s="78" t="s">
        <v>373</v>
      </c>
      <c r="F672" s="78" t="s">
        <v>338</v>
      </c>
      <c r="G672" s="142"/>
      <c r="H672" s="163" t="s">
        <v>223</v>
      </c>
      <c r="I672" s="142"/>
      <c r="J672" s="145">
        <v>8420</v>
      </c>
      <c r="K672" s="145">
        <v>6220.1750000000002</v>
      </c>
      <c r="L672" s="145">
        <v>6220.1750000000002</v>
      </c>
      <c r="M672" s="48"/>
    </row>
    <row r="673" spans="1:13" s="171" customFormat="1" ht="78.75">
      <c r="A673" s="142" t="s">
        <v>181</v>
      </c>
      <c r="B673" s="143" t="s">
        <v>730</v>
      </c>
      <c r="C673" s="80" t="s">
        <v>386</v>
      </c>
      <c r="D673" s="81" t="s">
        <v>1287</v>
      </c>
      <c r="E673" s="78" t="s">
        <v>310</v>
      </c>
      <c r="F673" s="78" t="s">
        <v>432</v>
      </c>
      <c r="G673" s="142" t="s">
        <v>188</v>
      </c>
      <c r="H673" s="163" t="s">
        <v>223</v>
      </c>
      <c r="I673" s="142" t="s">
        <v>131</v>
      </c>
      <c r="J673" s="145">
        <v>8420</v>
      </c>
      <c r="K673" s="145">
        <v>6220.1750000000002</v>
      </c>
      <c r="L673" s="145">
        <v>6220.1750000000002</v>
      </c>
      <c r="M673" s="48" t="s">
        <v>316</v>
      </c>
    </row>
    <row r="674" spans="1:13" s="171" customFormat="1" ht="45">
      <c r="A674" s="142" t="s">
        <v>181</v>
      </c>
      <c r="B674" s="143" t="s">
        <v>789</v>
      </c>
      <c r="C674" s="80"/>
      <c r="D674" s="77" t="s">
        <v>1203</v>
      </c>
      <c r="E674" s="78" t="s">
        <v>373</v>
      </c>
      <c r="F674" s="78" t="s">
        <v>338</v>
      </c>
      <c r="G674" s="142"/>
      <c r="H674" s="163" t="s">
        <v>224</v>
      </c>
      <c r="I674" s="142"/>
      <c r="J674" s="145">
        <v>9500</v>
      </c>
      <c r="K674" s="145">
        <v>6282.4459999999999</v>
      </c>
      <c r="L674" s="145">
        <v>6282.4459999999999</v>
      </c>
      <c r="M674" s="48"/>
    </row>
    <row r="675" spans="1:13" s="171" customFormat="1" ht="78.75">
      <c r="A675" s="142" t="s">
        <v>181</v>
      </c>
      <c r="B675" s="143" t="s">
        <v>730</v>
      </c>
      <c r="C675" s="80" t="s">
        <v>386</v>
      </c>
      <c r="D675" s="81" t="s">
        <v>1288</v>
      </c>
      <c r="E675" s="78" t="s">
        <v>310</v>
      </c>
      <c r="F675" s="78" t="s">
        <v>430</v>
      </c>
      <c r="G675" s="142" t="s">
        <v>188</v>
      </c>
      <c r="H675" s="163" t="s">
        <v>224</v>
      </c>
      <c r="I675" s="142" t="s">
        <v>131</v>
      </c>
      <c r="J675" s="145">
        <v>9500</v>
      </c>
      <c r="K675" s="145">
        <v>6282.4459999999999</v>
      </c>
      <c r="L675" s="145">
        <v>6282.4459999999999</v>
      </c>
      <c r="M675" s="48" t="s">
        <v>316</v>
      </c>
    </row>
    <row r="676" spans="1:13" s="171" customFormat="1" ht="45">
      <c r="A676" s="142" t="s">
        <v>181</v>
      </c>
      <c r="B676" s="143" t="s">
        <v>790</v>
      </c>
      <c r="C676" s="80"/>
      <c r="D676" s="77" t="s">
        <v>1203</v>
      </c>
      <c r="E676" s="78" t="s">
        <v>373</v>
      </c>
      <c r="F676" s="78" t="s">
        <v>338</v>
      </c>
      <c r="G676" s="142"/>
      <c r="H676" s="163" t="s">
        <v>225</v>
      </c>
      <c r="I676" s="142"/>
      <c r="J676" s="145">
        <v>4320.1771099999996</v>
      </c>
      <c r="K676" s="145">
        <v>5117.2380000000003</v>
      </c>
      <c r="L676" s="145">
        <v>5117.2380000000003</v>
      </c>
      <c r="M676" s="48"/>
    </row>
    <row r="677" spans="1:13" s="171" customFormat="1" ht="78.75">
      <c r="A677" s="142" t="s">
        <v>181</v>
      </c>
      <c r="B677" s="143" t="s">
        <v>730</v>
      </c>
      <c r="C677" s="80" t="s">
        <v>404</v>
      </c>
      <c r="D677" s="81" t="s">
        <v>1289</v>
      </c>
      <c r="E677" s="78" t="s">
        <v>310</v>
      </c>
      <c r="F677" s="78" t="s">
        <v>377</v>
      </c>
      <c r="G677" s="142" t="s">
        <v>123</v>
      </c>
      <c r="H677" s="163" t="s">
        <v>225</v>
      </c>
      <c r="I677" s="142" t="s">
        <v>131</v>
      </c>
      <c r="J677" s="145">
        <v>4320.1771099999996</v>
      </c>
      <c r="K677" s="145">
        <v>5117.2380000000003</v>
      </c>
      <c r="L677" s="145">
        <v>5117.2380000000003</v>
      </c>
      <c r="M677" s="48" t="s">
        <v>316</v>
      </c>
    </row>
    <row r="678" spans="1:13" s="171" customFormat="1" ht="90">
      <c r="A678" s="142" t="s">
        <v>181</v>
      </c>
      <c r="B678" s="143" t="s">
        <v>791</v>
      </c>
      <c r="C678" s="76"/>
      <c r="D678" s="77" t="s">
        <v>1203</v>
      </c>
      <c r="E678" s="76" t="s">
        <v>373</v>
      </c>
      <c r="F678" s="78" t="s">
        <v>338</v>
      </c>
      <c r="G678" s="142"/>
      <c r="H678" s="163" t="s">
        <v>226</v>
      </c>
      <c r="I678" s="142"/>
      <c r="J678" s="145">
        <v>1786.6723999999999</v>
      </c>
      <c r="K678" s="145">
        <v>0</v>
      </c>
      <c r="L678" s="145">
        <v>0</v>
      </c>
      <c r="M678" s="48"/>
    </row>
    <row r="679" spans="1:13" s="171" customFormat="1" ht="112.5">
      <c r="A679" s="142" t="s">
        <v>181</v>
      </c>
      <c r="B679" s="143" t="s">
        <v>724</v>
      </c>
      <c r="C679" s="76" t="s">
        <v>404</v>
      </c>
      <c r="D679" s="7" t="s">
        <v>1219</v>
      </c>
      <c r="E679" s="6" t="s">
        <v>310</v>
      </c>
      <c r="F679" s="6" t="s">
        <v>394</v>
      </c>
      <c r="G679" s="142" t="s">
        <v>123</v>
      </c>
      <c r="H679" s="163" t="s">
        <v>226</v>
      </c>
      <c r="I679" s="142" t="s">
        <v>124</v>
      </c>
      <c r="J679" s="145">
        <v>1786.6723999999999</v>
      </c>
      <c r="K679" s="145">
        <v>0</v>
      </c>
      <c r="L679" s="145">
        <v>0</v>
      </c>
      <c r="M679" s="48" t="s">
        <v>316</v>
      </c>
    </row>
    <row r="680" spans="1:13" s="171" customFormat="1" ht="101.25">
      <c r="A680" s="142" t="s">
        <v>181</v>
      </c>
      <c r="B680" s="143" t="s">
        <v>792</v>
      </c>
      <c r="C680" s="76"/>
      <c r="D680" s="77" t="s">
        <v>1203</v>
      </c>
      <c r="E680" s="6" t="s">
        <v>373</v>
      </c>
      <c r="F680" s="78" t="s">
        <v>338</v>
      </c>
      <c r="G680" s="142"/>
      <c r="H680" s="163" t="s">
        <v>227</v>
      </c>
      <c r="I680" s="142"/>
      <c r="J680" s="145">
        <v>4130.5104499999998</v>
      </c>
      <c r="K680" s="145">
        <v>5710.8280000000004</v>
      </c>
      <c r="L680" s="145">
        <v>5710.8280000000004</v>
      </c>
      <c r="M680" s="48"/>
    </row>
    <row r="681" spans="1:13" s="171" customFormat="1" ht="78.75">
      <c r="A681" s="142" t="s">
        <v>181</v>
      </c>
      <c r="B681" s="143" t="s">
        <v>730</v>
      </c>
      <c r="C681" s="80" t="s">
        <v>404</v>
      </c>
      <c r="D681" s="7" t="s">
        <v>1268</v>
      </c>
      <c r="E681" s="6" t="s">
        <v>310</v>
      </c>
      <c r="F681" s="78" t="s">
        <v>375</v>
      </c>
      <c r="G681" s="142" t="s">
        <v>123</v>
      </c>
      <c r="H681" s="163" t="s">
        <v>227</v>
      </c>
      <c r="I681" s="142" t="s">
        <v>131</v>
      </c>
      <c r="J681" s="145">
        <v>4130.5104499999998</v>
      </c>
      <c r="K681" s="145">
        <v>5710.8280000000004</v>
      </c>
      <c r="L681" s="145">
        <v>5710.8280000000004</v>
      </c>
      <c r="M681" s="48" t="s">
        <v>308</v>
      </c>
    </row>
    <row r="682" spans="1:13" s="171" customFormat="1" ht="146.25">
      <c r="A682" s="142" t="s">
        <v>181</v>
      </c>
      <c r="B682" s="143" t="s">
        <v>793</v>
      </c>
      <c r="C682" s="76"/>
      <c r="D682" s="77" t="s">
        <v>1203</v>
      </c>
      <c r="E682" s="76" t="s">
        <v>373</v>
      </c>
      <c r="F682" s="78" t="s">
        <v>338</v>
      </c>
      <c r="G682" s="142"/>
      <c r="H682" s="163" t="s">
        <v>228</v>
      </c>
      <c r="I682" s="142"/>
      <c r="J682" s="145">
        <v>1834.99955</v>
      </c>
      <c r="K682" s="145">
        <v>0</v>
      </c>
      <c r="L682" s="145">
        <v>0</v>
      </c>
      <c r="M682" s="48"/>
    </row>
    <row r="683" spans="1:13" s="171" customFormat="1" ht="112.5">
      <c r="A683" s="142" t="s">
        <v>181</v>
      </c>
      <c r="B683" s="143" t="s">
        <v>724</v>
      </c>
      <c r="C683" s="76" t="s">
        <v>404</v>
      </c>
      <c r="D683" s="7" t="s">
        <v>1219</v>
      </c>
      <c r="E683" s="6" t="s">
        <v>310</v>
      </c>
      <c r="F683" s="6" t="s">
        <v>394</v>
      </c>
      <c r="G683" s="142" t="s">
        <v>123</v>
      </c>
      <c r="H683" s="163" t="s">
        <v>228</v>
      </c>
      <c r="I683" s="142" t="s">
        <v>124</v>
      </c>
      <c r="J683" s="145">
        <v>1834.99955</v>
      </c>
      <c r="K683" s="145">
        <v>0</v>
      </c>
      <c r="L683" s="145">
        <v>0</v>
      </c>
      <c r="M683" s="48" t="s">
        <v>308</v>
      </c>
    </row>
    <row r="684" spans="1:13" s="171" customFormat="1" ht="67.5">
      <c r="A684" s="142" t="s">
        <v>181</v>
      </c>
      <c r="B684" s="143" t="s">
        <v>794</v>
      </c>
      <c r="C684" s="3"/>
      <c r="D684" s="77" t="s">
        <v>1203</v>
      </c>
      <c r="E684" s="6" t="s">
        <v>373</v>
      </c>
      <c r="F684" s="78" t="s">
        <v>338</v>
      </c>
      <c r="G684" s="142"/>
      <c r="H684" s="163" t="s">
        <v>229</v>
      </c>
      <c r="I684" s="142"/>
      <c r="J684" s="145">
        <v>6335.1790000000001</v>
      </c>
      <c r="K684" s="145">
        <v>5940.6949999999997</v>
      </c>
      <c r="L684" s="145">
        <v>5940.6949999999997</v>
      </c>
      <c r="M684" s="48"/>
    </row>
    <row r="685" spans="1:13" s="171" customFormat="1" ht="78.75">
      <c r="A685" s="142" t="s">
        <v>181</v>
      </c>
      <c r="B685" s="143" t="s">
        <v>730</v>
      </c>
      <c r="C685" s="3" t="s">
        <v>393</v>
      </c>
      <c r="D685" s="7" t="s">
        <v>1268</v>
      </c>
      <c r="E685" s="6" t="s">
        <v>310</v>
      </c>
      <c r="F685" s="78" t="s">
        <v>375</v>
      </c>
      <c r="G685" s="142" t="s">
        <v>193</v>
      </c>
      <c r="H685" s="163" t="s">
        <v>229</v>
      </c>
      <c r="I685" s="142" t="s">
        <v>131</v>
      </c>
      <c r="J685" s="145">
        <v>6335.1790000000001</v>
      </c>
      <c r="K685" s="145">
        <v>5940.6949999999997</v>
      </c>
      <c r="L685" s="145">
        <v>5940.6949999999997</v>
      </c>
      <c r="M685" s="48" t="s">
        <v>308</v>
      </c>
    </row>
    <row r="686" spans="1:13" s="171" customFormat="1" ht="67.5">
      <c r="A686" s="142" t="s">
        <v>181</v>
      </c>
      <c r="B686" s="143" t="s">
        <v>795</v>
      </c>
      <c r="C686" s="3"/>
      <c r="D686" s="77" t="s">
        <v>1203</v>
      </c>
      <c r="E686" s="6" t="s">
        <v>373</v>
      </c>
      <c r="F686" s="78" t="s">
        <v>338</v>
      </c>
      <c r="G686" s="142"/>
      <c r="H686" s="163" t="s">
        <v>230</v>
      </c>
      <c r="I686" s="142"/>
      <c r="J686" s="145">
        <v>14419.84</v>
      </c>
      <c r="K686" s="145">
        <v>13516.748</v>
      </c>
      <c r="L686" s="145">
        <v>13516.748</v>
      </c>
      <c r="M686" s="48"/>
    </row>
    <row r="687" spans="1:13" s="171" customFormat="1" ht="78.75">
      <c r="A687" s="142" t="s">
        <v>181</v>
      </c>
      <c r="B687" s="143" t="s">
        <v>730</v>
      </c>
      <c r="C687" s="3" t="s">
        <v>393</v>
      </c>
      <c r="D687" s="7" t="s">
        <v>1268</v>
      </c>
      <c r="E687" s="6" t="s">
        <v>310</v>
      </c>
      <c r="F687" s="78" t="s">
        <v>375</v>
      </c>
      <c r="G687" s="142" t="s">
        <v>193</v>
      </c>
      <c r="H687" s="163" t="s">
        <v>230</v>
      </c>
      <c r="I687" s="142" t="s">
        <v>131</v>
      </c>
      <c r="J687" s="145">
        <v>14419.84</v>
      </c>
      <c r="K687" s="145">
        <v>13516.748</v>
      </c>
      <c r="L687" s="145">
        <v>13516.748</v>
      </c>
      <c r="M687" s="48" t="s">
        <v>308</v>
      </c>
    </row>
    <row r="688" spans="1:13" s="171" customFormat="1" ht="67.5">
      <c r="A688" s="142" t="s">
        <v>181</v>
      </c>
      <c r="B688" s="143" t="s">
        <v>796</v>
      </c>
      <c r="C688" s="3"/>
      <c r="D688" s="77" t="s">
        <v>1203</v>
      </c>
      <c r="E688" s="6" t="s">
        <v>373</v>
      </c>
      <c r="F688" s="78" t="s">
        <v>338</v>
      </c>
      <c r="G688" s="142"/>
      <c r="H688" s="163" t="s">
        <v>231</v>
      </c>
      <c r="I688" s="142"/>
      <c r="J688" s="145">
        <v>7436.0062600000001</v>
      </c>
      <c r="K688" s="145">
        <v>6632.16</v>
      </c>
      <c r="L688" s="145">
        <v>6632.16</v>
      </c>
      <c r="M688" s="48"/>
    </row>
    <row r="689" spans="1:13" s="171" customFormat="1" ht="78.75">
      <c r="A689" s="142" t="s">
        <v>181</v>
      </c>
      <c r="B689" s="143" t="s">
        <v>730</v>
      </c>
      <c r="C689" s="3" t="s">
        <v>393</v>
      </c>
      <c r="D689" s="7" t="s">
        <v>1268</v>
      </c>
      <c r="E689" s="6" t="s">
        <v>310</v>
      </c>
      <c r="F689" s="78" t="s">
        <v>375</v>
      </c>
      <c r="G689" s="142" t="s">
        <v>193</v>
      </c>
      <c r="H689" s="163" t="s">
        <v>231</v>
      </c>
      <c r="I689" s="142" t="s">
        <v>131</v>
      </c>
      <c r="J689" s="145">
        <v>7436.0062600000001</v>
      </c>
      <c r="K689" s="145">
        <v>6632.16</v>
      </c>
      <c r="L689" s="145">
        <v>6632.16</v>
      </c>
      <c r="M689" s="48" t="s">
        <v>308</v>
      </c>
    </row>
    <row r="690" spans="1:13" s="171" customFormat="1" ht="67.5">
      <c r="A690" s="142" t="s">
        <v>181</v>
      </c>
      <c r="B690" s="143" t="s">
        <v>797</v>
      </c>
      <c r="C690" s="80"/>
      <c r="D690" s="77" t="s">
        <v>1203</v>
      </c>
      <c r="E690" s="6" t="s">
        <v>373</v>
      </c>
      <c r="F690" s="78" t="s">
        <v>338</v>
      </c>
      <c r="G690" s="142"/>
      <c r="H690" s="163" t="s">
        <v>232</v>
      </c>
      <c r="I690" s="142"/>
      <c r="J690" s="145">
        <v>4188.68869</v>
      </c>
      <c r="K690" s="145">
        <v>3243.9879999999998</v>
      </c>
      <c r="L690" s="145">
        <v>3243.9879999999998</v>
      </c>
      <c r="M690" s="48"/>
    </row>
    <row r="691" spans="1:13" s="171" customFormat="1" ht="78.75">
      <c r="A691" s="142" t="s">
        <v>181</v>
      </c>
      <c r="B691" s="143" t="s">
        <v>730</v>
      </c>
      <c r="C691" s="80" t="s">
        <v>404</v>
      </c>
      <c r="D691" s="7" t="s">
        <v>1268</v>
      </c>
      <c r="E691" s="6" t="s">
        <v>310</v>
      </c>
      <c r="F691" s="78" t="s">
        <v>375</v>
      </c>
      <c r="G691" s="142" t="s">
        <v>123</v>
      </c>
      <c r="H691" s="163" t="s">
        <v>232</v>
      </c>
      <c r="I691" s="142" t="s">
        <v>131</v>
      </c>
      <c r="J691" s="145">
        <v>4188.68869</v>
      </c>
      <c r="K691" s="145">
        <v>3243.9879999999998</v>
      </c>
      <c r="L691" s="145">
        <v>3243.9879999999998</v>
      </c>
      <c r="M691" s="48" t="s">
        <v>308</v>
      </c>
    </row>
    <row r="692" spans="1:13" s="171" customFormat="1" ht="112.5">
      <c r="A692" s="142" t="s">
        <v>181</v>
      </c>
      <c r="B692" s="143" t="s">
        <v>798</v>
      </c>
      <c r="C692" s="76"/>
      <c r="D692" s="77" t="s">
        <v>1203</v>
      </c>
      <c r="E692" s="76" t="s">
        <v>373</v>
      </c>
      <c r="F692" s="78" t="s">
        <v>338</v>
      </c>
      <c r="G692" s="142"/>
      <c r="H692" s="163" t="s">
        <v>233</v>
      </c>
      <c r="I692" s="142"/>
      <c r="J692" s="145">
        <v>1058.63769</v>
      </c>
      <c r="K692" s="145">
        <v>0</v>
      </c>
      <c r="L692" s="145">
        <v>0</v>
      </c>
      <c r="M692" s="48"/>
    </row>
    <row r="693" spans="1:13" s="171" customFormat="1" ht="112.5">
      <c r="A693" s="142" t="s">
        <v>181</v>
      </c>
      <c r="B693" s="143" t="s">
        <v>724</v>
      </c>
      <c r="C693" s="76" t="s">
        <v>404</v>
      </c>
      <c r="D693" s="7" t="s">
        <v>1219</v>
      </c>
      <c r="E693" s="6" t="s">
        <v>310</v>
      </c>
      <c r="F693" s="6" t="s">
        <v>394</v>
      </c>
      <c r="G693" s="142" t="s">
        <v>123</v>
      </c>
      <c r="H693" s="163" t="s">
        <v>233</v>
      </c>
      <c r="I693" s="142" t="s">
        <v>124</v>
      </c>
      <c r="J693" s="145">
        <v>1058.63769</v>
      </c>
      <c r="K693" s="145">
        <v>0</v>
      </c>
      <c r="L693" s="145">
        <v>0</v>
      </c>
      <c r="M693" s="48" t="s">
        <v>308</v>
      </c>
    </row>
    <row r="694" spans="1:13" s="171" customFormat="1" ht="90">
      <c r="A694" s="142" t="s">
        <v>181</v>
      </c>
      <c r="B694" s="143" t="s">
        <v>799</v>
      </c>
      <c r="C694" s="3"/>
      <c r="D694" s="77" t="s">
        <v>1203</v>
      </c>
      <c r="E694" s="11" t="s">
        <v>373</v>
      </c>
      <c r="F694" s="78" t="s">
        <v>338</v>
      </c>
      <c r="G694" s="142"/>
      <c r="H694" s="163" t="s">
        <v>234</v>
      </c>
      <c r="I694" s="142"/>
      <c r="J694" s="145">
        <v>198</v>
      </c>
      <c r="K694" s="145">
        <v>198</v>
      </c>
      <c r="L694" s="145">
        <v>198</v>
      </c>
      <c r="M694" s="48"/>
    </row>
    <row r="695" spans="1:13" s="171" customFormat="1" ht="90">
      <c r="A695" s="142" t="s">
        <v>181</v>
      </c>
      <c r="B695" s="143" t="s">
        <v>758</v>
      </c>
      <c r="C695" s="3" t="s">
        <v>422</v>
      </c>
      <c r="D695" s="7" t="s">
        <v>443</v>
      </c>
      <c r="E695" s="11" t="s">
        <v>310</v>
      </c>
      <c r="F695" s="6" t="s">
        <v>442</v>
      </c>
      <c r="G695" s="142" t="s">
        <v>198</v>
      </c>
      <c r="H695" s="163" t="s">
        <v>234</v>
      </c>
      <c r="I695" s="142" t="s">
        <v>163</v>
      </c>
      <c r="J695" s="145">
        <v>198</v>
      </c>
      <c r="K695" s="145">
        <v>198</v>
      </c>
      <c r="L695" s="145">
        <v>198</v>
      </c>
      <c r="M695" s="48" t="s">
        <v>316</v>
      </c>
    </row>
    <row r="696" spans="1:13" s="171" customFormat="1" ht="78.75">
      <c r="A696" s="142" t="s">
        <v>181</v>
      </c>
      <c r="B696" s="143" t="s">
        <v>800</v>
      </c>
      <c r="C696" s="3"/>
      <c r="D696" s="77" t="s">
        <v>1203</v>
      </c>
      <c r="E696" s="11" t="s">
        <v>373</v>
      </c>
      <c r="F696" s="78" t="s">
        <v>338</v>
      </c>
      <c r="G696" s="142"/>
      <c r="H696" s="163" t="s">
        <v>235</v>
      </c>
      <c r="I696" s="142"/>
      <c r="J696" s="145">
        <v>328.15</v>
      </c>
      <c r="K696" s="145">
        <v>250</v>
      </c>
      <c r="L696" s="145">
        <v>250</v>
      </c>
      <c r="M696" s="48"/>
    </row>
    <row r="697" spans="1:13" s="171" customFormat="1" ht="56.25">
      <c r="A697" s="142" t="s">
        <v>181</v>
      </c>
      <c r="B697" s="143" t="s">
        <v>639</v>
      </c>
      <c r="C697" s="3" t="s">
        <v>422</v>
      </c>
      <c r="D697" s="14" t="s">
        <v>1178</v>
      </c>
      <c r="E697" s="11" t="s">
        <v>310</v>
      </c>
      <c r="F697" s="11" t="s">
        <v>1179</v>
      </c>
      <c r="G697" s="142" t="s">
        <v>198</v>
      </c>
      <c r="H697" s="163" t="s">
        <v>235</v>
      </c>
      <c r="I697" s="142" t="s">
        <v>3</v>
      </c>
      <c r="J697" s="145">
        <v>328.15</v>
      </c>
      <c r="K697" s="145">
        <v>250</v>
      </c>
      <c r="L697" s="145">
        <v>250</v>
      </c>
      <c r="M697" s="48" t="s">
        <v>316</v>
      </c>
    </row>
    <row r="698" spans="1:13" s="171" customFormat="1" ht="45">
      <c r="A698" s="142" t="s">
        <v>181</v>
      </c>
      <c r="B698" s="143" t="s">
        <v>801</v>
      </c>
      <c r="C698" s="3"/>
      <c r="D698" s="77" t="s">
        <v>1203</v>
      </c>
      <c r="E698" s="11" t="s">
        <v>373</v>
      </c>
      <c r="F698" s="78" t="s">
        <v>338</v>
      </c>
      <c r="G698" s="142"/>
      <c r="H698" s="163" t="s">
        <v>236</v>
      </c>
      <c r="I698" s="142"/>
      <c r="J698" s="145">
        <v>52.6</v>
      </c>
      <c r="K698" s="145">
        <v>50</v>
      </c>
      <c r="L698" s="145">
        <v>50</v>
      </c>
      <c r="M698" s="48"/>
    </row>
    <row r="699" spans="1:13" s="171" customFormat="1" ht="78.75">
      <c r="A699" s="142" t="s">
        <v>181</v>
      </c>
      <c r="B699" s="143" t="s">
        <v>872</v>
      </c>
      <c r="C699" s="3" t="s">
        <v>422</v>
      </c>
      <c r="D699" s="14" t="s">
        <v>1237</v>
      </c>
      <c r="E699" s="11" t="s">
        <v>310</v>
      </c>
      <c r="F699" s="11" t="s">
        <v>1166</v>
      </c>
      <c r="G699" s="142" t="s">
        <v>198</v>
      </c>
      <c r="H699" s="163" t="s">
        <v>236</v>
      </c>
      <c r="I699" s="142" t="s">
        <v>920</v>
      </c>
      <c r="J699" s="145">
        <v>52.6</v>
      </c>
      <c r="K699" s="145">
        <v>50</v>
      </c>
      <c r="L699" s="145">
        <v>50</v>
      </c>
      <c r="M699" s="48" t="s">
        <v>308</v>
      </c>
    </row>
    <row r="700" spans="1:13" s="171" customFormat="1" ht="78.75">
      <c r="A700" s="142" t="s">
        <v>181</v>
      </c>
      <c r="B700" s="143" t="s">
        <v>802</v>
      </c>
      <c r="C700" s="3"/>
      <c r="D700" s="77" t="s">
        <v>1203</v>
      </c>
      <c r="E700" s="78" t="s">
        <v>373</v>
      </c>
      <c r="F700" s="78" t="s">
        <v>338</v>
      </c>
      <c r="G700" s="142"/>
      <c r="H700" s="163" t="s">
        <v>237</v>
      </c>
      <c r="I700" s="142"/>
      <c r="J700" s="145">
        <v>35.64</v>
      </c>
      <c r="K700" s="145">
        <v>36.94</v>
      </c>
      <c r="L700" s="145">
        <v>36.94</v>
      </c>
      <c r="M700" s="48"/>
    </row>
    <row r="701" spans="1:13" s="171" customFormat="1" ht="78.75">
      <c r="A701" s="142" t="s">
        <v>181</v>
      </c>
      <c r="B701" s="143" t="s">
        <v>728</v>
      </c>
      <c r="C701" s="3" t="s">
        <v>393</v>
      </c>
      <c r="D701" s="81" t="s">
        <v>1214</v>
      </c>
      <c r="E701" s="78" t="s">
        <v>310</v>
      </c>
      <c r="F701" s="78" t="s">
        <v>379</v>
      </c>
      <c r="G701" s="142" t="s">
        <v>193</v>
      </c>
      <c r="H701" s="163" t="s">
        <v>237</v>
      </c>
      <c r="I701" s="142" t="s">
        <v>129</v>
      </c>
      <c r="J701" s="145">
        <v>35.64</v>
      </c>
      <c r="K701" s="145">
        <v>36.94</v>
      </c>
      <c r="L701" s="145">
        <v>36.94</v>
      </c>
      <c r="M701" s="48" t="s">
        <v>316</v>
      </c>
    </row>
    <row r="702" spans="1:13" s="171" customFormat="1" ht="78.75">
      <c r="A702" s="142" t="s">
        <v>181</v>
      </c>
      <c r="B702" s="143" t="s">
        <v>803</v>
      </c>
      <c r="C702" s="3"/>
      <c r="D702" s="77" t="s">
        <v>1203</v>
      </c>
      <c r="E702" s="78" t="s">
        <v>373</v>
      </c>
      <c r="F702" s="78" t="s">
        <v>338</v>
      </c>
      <c r="G702" s="142"/>
      <c r="H702" s="163" t="s">
        <v>238</v>
      </c>
      <c r="I702" s="142"/>
      <c r="J702" s="145">
        <v>35.64</v>
      </c>
      <c r="K702" s="145">
        <v>40</v>
      </c>
      <c r="L702" s="145">
        <v>40</v>
      </c>
      <c r="M702" s="48"/>
    </row>
    <row r="703" spans="1:13" s="171" customFormat="1" ht="78.75">
      <c r="A703" s="142" t="s">
        <v>181</v>
      </c>
      <c r="B703" s="143" t="s">
        <v>728</v>
      </c>
      <c r="C703" s="3" t="s">
        <v>393</v>
      </c>
      <c r="D703" s="81" t="s">
        <v>1214</v>
      </c>
      <c r="E703" s="78" t="s">
        <v>310</v>
      </c>
      <c r="F703" s="78" t="s">
        <v>379</v>
      </c>
      <c r="G703" s="142" t="s">
        <v>193</v>
      </c>
      <c r="H703" s="163" t="s">
        <v>238</v>
      </c>
      <c r="I703" s="142" t="s">
        <v>129</v>
      </c>
      <c r="J703" s="145">
        <v>35.64</v>
      </c>
      <c r="K703" s="145">
        <v>40</v>
      </c>
      <c r="L703" s="145">
        <v>40</v>
      </c>
      <c r="M703" s="48" t="s">
        <v>316</v>
      </c>
    </row>
    <row r="704" spans="1:13" s="171" customFormat="1" ht="78.75">
      <c r="A704" s="142" t="s">
        <v>181</v>
      </c>
      <c r="B704" s="143" t="s">
        <v>804</v>
      </c>
      <c r="C704" s="3"/>
      <c r="D704" s="77" t="s">
        <v>1203</v>
      </c>
      <c r="E704" s="78" t="s">
        <v>373</v>
      </c>
      <c r="F704" s="78" t="s">
        <v>338</v>
      </c>
      <c r="G704" s="142"/>
      <c r="H704" s="163" t="s">
        <v>239</v>
      </c>
      <c r="I704" s="142"/>
      <c r="J704" s="145">
        <v>35.64</v>
      </c>
      <c r="K704" s="145">
        <v>32.4</v>
      </c>
      <c r="L704" s="145">
        <v>32.4</v>
      </c>
      <c r="M704" s="48"/>
    </row>
    <row r="705" spans="1:13" s="171" customFormat="1" ht="78.75">
      <c r="A705" s="142" t="s">
        <v>181</v>
      </c>
      <c r="B705" s="143" t="s">
        <v>728</v>
      </c>
      <c r="C705" s="3" t="s">
        <v>393</v>
      </c>
      <c r="D705" s="81" t="s">
        <v>1214</v>
      </c>
      <c r="E705" s="78" t="s">
        <v>310</v>
      </c>
      <c r="F705" s="78" t="s">
        <v>379</v>
      </c>
      <c r="G705" s="142" t="s">
        <v>193</v>
      </c>
      <c r="H705" s="163" t="s">
        <v>239</v>
      </c>
      <c r="I705" s="142" t="s">
        <v>129</v>
      </c>
      <c r="J705" s="145">
        <v>35.64</v>
      </c>
      <c r="K705" s="145">
        <v>32.4</v>
      </c>
      <c r="L705" s="145">
        <v>32.4</v>
      </c>
      <c r="M705" s="48" t="s">
        <v>316</v>
      </c>
    </row>
    <row r="706" spans="1:13" s="171" customFormat="1" ht="78.75">
      <c r="A706" s="142" t="s">
        <v>181</v>
      </c>
      <c r="B706" s="143" t="s">
        <v>805</v>
      </c>
      <c r="C706" s="3"/>
      <c r="D706" s="77" t="s">
        <v>1203</v>
      </c>
      <c r="E706" s="78" t="s">
        <v>373</v>
      </c>
      <c r="F706" s="78" t="s">
        <v>338</v>
      </c>
      <c r="G706" s="142"/>
      <c r="H706" s="163" t="s">
        <v>240</v>
      </c>
      <c r="I706" s="142"/>
      <c r="J706" s="145">
        <v>39.116</v>
      </c>
      <c r="K706" s="145">
        <v>35.56</v>
      </c>
      <c r="L706" s="145">
        <v>35.56</v>
      </c>
      <c r="M706" s="48"/>
    </row>
    <row r="707" spans="1:13" s="171" customFormat="1" ht="78.75">
      <c r="A707" s="142" t="s">
        <v>181</v>
      </c>
      <c r="B707" s="143" t="s">
        <v>728</v>
      </c>
      <c r="C707" s="3" t="s">
        <v>386</v>
      </c>
      <c r="D707" s="81" t="s">
        <v>1214</v>
      </c>
      <c r="E707" s="78" t="s">
        <v>310</v>
      </c>
      <c r="F707" s="78" t="s">
        <v>379</v>
      </c>
      <c r="G707" s="142" t="s">
        <v>188</v>
      </c>
      <c r="H707" s="163" t="s">
        <v>240</v>
      </c>
      <c r="I707" s="142" t="s">
        <v>129</v>
      </c>
      <c r="J707" s="145">
        <v>39.116</v>
      </c>
      <c r="K707" s="145">
        <v>35.56</v>
      </c>
      <c r="L707" s="145">
        <v>35.56</v>
      </c>
      <c r="M707" s="48" t="s">
        <v>316</v>
      </c>
    </row>
    <row r="708" spans="1:13" s="171" customFormat="1" ht="78.75">
      <c r="A708" s="142" t="s">
        <v>181</v>
      </c>
      <c r="B708" s="143" t="s">
        <v>806</v>
      </c>
      <c r="C708" s="3"/>
      <c r="D708" s="77" t="s">
        <v>1203</v>
      </c>
      <c r="E708" s="78" t="s">
        <v>373</v>
      </c>
      <c r="F708" s="78" t="s">
        <v>338</v>
      </c>
      <c r="G708" s="142"/>
      <c r="H708" s="163" t="s">
        <v>241</v>
      </c>
      <c r="I708" s="142"/>
      <c r="J708" s="145">
        <v>39.116</v>
      </c>
      <c r="K708" s="145">
        <v>40</v>
      </c>
      <c r="L708" s="145">
        <v>40</v>
      </c>
      <c r="M708" s="48"/>
    </row>
    <row r="709" spans="1:13" s="171" customFormat="1" ht="78.75">
      <c r="A709" s="142" t="s">
        <v>181</v>
      </c>
      <c r="B709" s="143" t="s">
        <v>728</v>
      </c>
      <c r="C709" s="3" t="s">
        <v>386</v>
      </c>
      <c r="D709" s="81" t="s">
        <v>1214</v>
      </c>
      <c r="E709" s="78" t="s">
        <v>310</v>
      </c>
      <c r="F709" s="78" t="s">
        <v>379</v>
      </c>
      <c r="G709" s="142" t="s">
        <v>188</v>
      </c>
      <c r="H709" s="163" t="s">
        <v>241</v>
      </c>
      <c r="I709" s="142" t="s">
        <v>129</v>
      </c>
      <c r="J709" s="145">
        <v>39.116</v>
      </c>
      <c r="K709" s="145">
        <v>40</v>
      </c>
      <c r="L709" s="145">
        <v>40</v>
      </c>
      <c r="M709" s="48" t="s">
        <v>316</v>
      </c>
    </row>
    <row r="710" spans="1:13" s="171" customFormat="1" ht="78.75">
      <c r="A710" s="142" t="s">
        <v>181</v>
      </c>
      <c r="B710" s="143" t="s">
        <v>807</v>
      </c>
      <c r="C710" s="80"/>
      <c r="D710" s="77" t="s">
        <v>1203</v>
      </c>
      <c r="E710" s="78" t="s">
        <v>373</v>
      </c>
      <c r="F710" s="78" t="s">
        <v>338</v>
      </c>
      <c r="G710" s="142"/>
      <c r="H710" s="163" t="s">
        <v>242</v>
      </c>
      <c r="I710" s="142"/>
      <c r="J710" s="145">
        <v>34.54</v>
      </c>
      <c r="K710" s="145">
        <v>30.48</v>
      </c>
      <c r="L710" s="145">
        <v>30.48</v>
      </c>
      <c r="M710" s="48"/>
    </row>
    <row r="711" spans="1:13" s="171" customFormat="1" ht="78.75">
      <c r="A711" s="142" t="s">
        <v>181</v>
      </c>
      <c r="B711" s="143" t="s">
        <v>728</v>
      </c>
      <c r="C711" s="80" t="s">
        <v>404</v>
      </c>
      <c r="D711" s="81" t="s">
        <v>1214</v>
      </c>
      <c r="E711" s="78" t="s">
        <v>310</v>
      </c>
      <c r="F711" s="78" t="s">
        <v>379</v>
      </c>
      <c r="G711" s="142" t="s">
        <v>123</v>
      </c>
      <c r="H711" s="163" t="s">
        <v>242</v>
      </c>
      <c r="I711" s="142" t="s">
        <v>129</v>
      </c>
      <c r="J711" s="145">
        <v>34.54</v>
      </c>
      <c r="K711" s="145">
        <v>30.48</v>
      </c>
      <c r="L711" s="145">
        <v>30.48</v>
      </c>
      <c r="M711" s="48" t="s">
        <v>316</v>
      </c>
    </row>
    <row r="712" spans="1:13" s="171" customFormat="1" ht="56.25">
      <c r="A712" s="142" t="s">
        <v>181</v>
      </c>
      <c r="B712" s="143" t="s">
        <v>986</v>
      </c>
      <c r="C712" s="3"/>
      <c r="D712" s="77" t="s">
        <v>1203</v>
      </c>
      <c r="E712" s="78" t="s">
        <v>373</v>
      </c>
      <c r="F712" s="78" t="s">
        <v>338</v>
      </c>
      <c r="G712" s="142"/>
      <c r="H712" s="163" t="s">
        <v>919</v>
      </c>
      <c r="I712" s="142"/>
      <c r="J712" s="145">
        <v>5396.3527999999997</v>
      </c>
      <c r="K712" s="145">
        <v>0</v>
      </c>
      <c r="L712" s="145">
        <v>0</v>
      </c>
      <c r="M712" s="48"/>
    </row>
    <row r="713" spans="1:13" s="171" customFormat="1" ht="33.75">
      <c r="A713" s="142" t="s">
        <v>181</v>
      </c>
      <c r="B713" s="143" t="s">
        <v>728</v>
      </c>
      <c r="C713" s="80" t="s">
        <v>386</v>
      </c>
      <c r="D713" s="81" t="s">
        <v>1288</v>
      </c>
      <c r="E713" s="78" t="s">
        <v>310</v>
      </c>
      <c r="F713" s="78" t="s">
        <v>430</v>
      </c>
      <c r="G713" s="142" t="s">
        <v>188</v>
      </c>
      <c r="H713" s="163" t="s">
        <v>919</v>
      </c>
      <c r="I713" s="142" t="s">
        <v>129</v>
      </c>
      <c r="J713" s="145">
        <v>5396.3527999999997</v>
      </c>
      <c r="K713" s="145">
        <v>0</v>
      </c>
      <c r="L713" s="145">
        <v>0</v>
      </c>
      <c r="M713" s="48" t="s">
        <v>316</v>
      </c>
    </row>
    <row r="714" spans="1:13" s="171" customFormat="1" ht="123.75">
      <c r="A714" s="142" t="s">
        <v>181</v>
      </c>
      <c r="B714" s="143" t="s">
        <v>808</v>
      </c>
      <c r="C714" s="3"/>
      <c r="D714" s="81" t="s">
        <v>1224</v>
      </c>
      <c r="E714" s="78" t="s">
        <v>310</v>
      </c>
      <c r="F714" s="78" t="s">
        <v>381</v>
      </c>
      <c r="G714" s="142"/>
      <c r="H714" s="163" t="s">
        <v>243</v>
      </c>
      <c r="I714" s="142"/>
      <c r="J714" s="145">
        <v>703.42476999999997</v>
      </c>
      <c r="K714" s="145">
        <v>703.67</v>
      </c>
      <c r="L714" s="145">
        <v>703.67</v>
      </c>
      <c r="M714" s="48"/>
    </row>
    <row r="715" spans="1:13" s="171" customFormat="1" ht="78.75">
      <c r="A715" s="142" t="s">
        <v>181</v>
      </c>
      <c r="B715" s="143" t="s">
        <v>728</v>
      </c>
      <c r="C715" s="3" t="s">
        <v>393</v>
      </c>
      <c r="D715" s="81" t="s">
        <v>1214</v>
      </c>
      <c r="E715" s="78" t="s">
        <v>310</v>
      </c>
      <c r="F715" s="78" t="s">
        <v>379</v>
      </c>
      <c r="G715" s="142" t="s">
        <v>193</v>
      </c>
      <c r="H715" s="163" t="s">
        <v>243</v>
      </c>
      <c r="I715" s="142" t="s">
        <v>129</v>
      </c>
      <c r="J715" s="145">
        <v>703.42476999999997</v>
      </c>
      <c r="K715" s="145">
        <v>703.67</v>
      </c>
      <c r="L715" s="145">
        <v>703.67</v>
      </c>
      <c r="M715" s="48" t="s">
        <v>316</v>
      </c>
    </row>
    <row r="716" spans="1:13" s="171" customFormat="1" ht="123.75">
      <c r="A716" s="142" t="s">
        <v>181</v>
      </c>
      <c r="B716" s="143" t="s">
        <v>809</v>
      </c>
      <c r="C716" s="3"/>
      <c r="D716" s="81" t="s">
        <v>1224</v>
      </c>
      <c r="E716" s="78" t="s">
        <v>310</v>
      </c>
      <c r="F716" s="78" t="s">
        <v>381</v>
      </c>
      <c r="G716" s="142"/>
      <c r="H716" s="163" t="s">
        <v>244</v>
      </c>
      <c r="I716" s="142"/>
      <c r="J716" s="145">
        <v>653.12797</v>
      </c>
      <c r="K716" s="145">
        <v>653.69000000000005</v>
      </c>
      <c r="L716" s="145">
        <v>653.69000000000005</v>
      </c>
      <c r="M716" s="48"/>
    </row>
    <row r="717" spans="1:13" s="171" customFormat="1" ht="78.75">
      <c r="A717" s="142" t="s">
        <v>181</v>
      </c>
      <c r="B717" s="143" t="s">
        <v>728</v>
      </c>
      <c r="C717" s="3" t="s">
        <v>386</v>
      </c>
      <c r="D717" s="81" t="s">
        <v>1214</v>
      </c>
      <c r="E717" s="78" t="s">
        <v>310</v>
      </c>
      <c r="F717" s="78" t="s">
        <v>379</v>
      </c>
      <c r="G717" s="142" t="s">
        <v>188</v>
      </c>
      <c r="H717" s="163" t="s">
        <v>244</v>
      </c>
      <c r="I717" s="142" t="s">
        <v>129</v>
      </c>
      <c r="J717" s="145">
        <v>653.12797</v>
      </c>
      <c r="K717" s="145">
        <v>653.69000000000005</v>
      </c>
      <c r="L717" s="145">
        <v>653.69000000000005</v>
      </c>
      <c r="M717" s="48" t="s">
        <v>316</v>
      </c>
    </row>
    <row r="718" spans="1:13" s="171" customFormat="1" ht="123.75">
      <c r="A718" s="142" t="s">
        <v>181</v>
      </c>
      <c r="B718" s="143" t="s">
        <v>810</v>
      </c>
      <c r="C718" s="3"/>
      <c r="D718" s="81" t="s">
        <v>1224</v>
      </c>
      <c r="E718" s="78" t="s">
        <v>310</v>
      </c>
      <c r="F718" s="78" t="s">
        <v>381</v>
      </c>
      <c r="G718" s="142"/>
      <c r="H718" s="163" t="s">
        <v>245</v>
      </c>
      <c r="I718" s="142"/>
      <c r="J718" s="145">
        <v>2388.9360999999999</v>
      </c>
      <c r="K718" s="145">
        <v>2401</v>
      </c>
      <c r="L718" s="145">
        <v>2401</v>
      </c>
      <c r="M718" s="48"/>
    </row>
    <row r="719" spans="1:13" s="171" customFormat="1" ht="78.75">
      <c r="A719" s="142" t="s">
        <v>181</v>
      </c>
      <c r="B719" s="143" t="s">
        <v>728</v>
      </c>
      <c r="C719" s="80" t="s">
        <v>386</v>
      </c>
      <c r="D719" s="81" t="s">
        <v>1214</v>
      </c>
      <c r="E719" s="78" t="s">
        <v>310</v>
      </c>
      <c r="F719" s="78" t="s">
        <v>379</v>
      </c>
      <c r="G719" s="142" t="s">
        <v>188</v>
      </c>
      <c r="H719" s="163" t="s">
        <v>245</v>
      </c>
      <c r="I719" s="142" t="s">
        <v>129</v>
      </c>
      <c r="J719" s="145">
        <v>2388.9360999999999</v>
      </c>
      <c r="K719" s="145">
        <v>2401</v>
      </c>
      <c r="L719" s="145">
        <v>2401</v>
      </c>
      <c r="M719" s="48" t="s">
        <v>316</v>
      </c>
    </row>
    <row r="720" spans="1:13" s="171" customFormat="1" ht="56.25">
      <c r="A720" s="142" t="s">
        <v>181</v>
      </c>
      <c r="B720" s="143" t="s">
        <v>811</v>
      </c>
      <c r="C720" s="3"/>
      <c r="D720" s="77" t="s">
        <v>1203</v>
      </c>
      <c r="E720" s="78" t="s">
        <v>373</v>
      </c>
      <c r="F720" s="78" t="s">
        <v>338</v>
      </c>
      <c r="G720" s="142"/>
      <c r="H720" s="163" t="s">
        <v>246</v>
      </c>
      <c r="I720" s="142"/>
      <c r="J720" s="145">
        <v>723.23</v>
      </c>
      <c r="K720" s="145">
        <v>602.68799999999999</v>
      </c>
      <c r="L720" s="145">
        <v>602.68799999999999</v>
      </c>
      <c r="M720" s="48"/>
    </row>
    <row r="721" spans="1:13" s="171" customFormat="1" ht="112.5">
      <c r="A721" s="142" t="s">
        <v>181</v>
      </c>
      <c r="B721" s="143" t="s">
        <v>728</v>
      </c>
      <c r="C721" s="3" t="s">
        <v>393</v>
      </c>
      <c r="D721" s="81" t="s">
        <v>1290</v>
      </c>
      <c r="E721" s="78" t="s">
        <v>391</v>
      </c>
      <c r="F721" s="78" t="s">
        <v>390</v>
      </c>
      <c r="G721" s="142" t="s">
        <v>193</v>
      </c>
      <c r="H721" s="163" t="s">
        <v>246</v>
      </c>
      <c r="I721" s="142" t="s">
        <v>129</v>
      </c>
      <c r="J721" s="145">
        <v>723.23</v>
      </c>
      <c r="K721" s="145">
        <v>602.68799999999999</v>
      </c>
      <c r="L721" s="145">
        <v>602.68799999999999</v>
      </c>
      <c r="M721" s="48" t="s">
        <v>316</v>
      </c>
    </row>
    <row r="722" spans="1:13" s="171" customFormat="1" ht="56.25">
      <c r="A722" s="142" t="s">
        <v>181</v>
      </c>
      <c r="B722" s="143" t="s">
        <v>812</v>
      </c>
      <c r="C722" s="3"/>
      <c r="D722" s="77" t="s">
        <v>1203</v>
      </c>
      <c r="E722" s="78" t="s">
        <v>373</v>
      </c>
      <c r="F722" s="78" t="s">
        <v>338</v>
      </c>
      <c r="G722" s="142"/>
      <c r="H722" s="163" t="s">
        <v>247</v>
      </c>
      <c r="I722" s="142"/>
      <c r="J722" s="145">
        <v>1468.2570000000001</v>
      </c>
      <c r="K722" s="145">
        <v>1489.625</v>
      </c>
      <c r="L722" s="145">
        <v>1489.625</v>
      </c>
      <c r="M722" s="48"/>
    </row>
    <row r="723" spans="1:13" s="171" customFormat="1" ht="112.5">
      <c r="A723" s="142" t="s">
        <v>181</v>
      </c>
      <c r="B723" s="143" t="s">
        <v>728</v>
      </c>
      <c r="C723" s="3" t="s">
        <v>393</v>
      </c>
      <c r="D723" s="81" t="s">
        <v>1290</v>
      </c>
      <c r="E723" s="78" t="s">
        <v>391</v>
      </c>
      <c r="F723" s="78" t="s">
        <v>390</v>
      </c>
      <c r="G723" s="142" t="s">
        <v>193</v>
      </c>
      <c r="H723" s="163" t="s">
        <v>247</v>
      </c>
      <c r="I723" s="142" t="s">
        <v>129</v>
      </c>
      <c r="J723" s="145">
        <v>1468.2570000000001</v>
      </c>
      <c r="K723" s="145">
        <v>1489.625</v>
      </c>
      <c r="L723" s="145">
        <v>1489.625</v>
      </c>
      <c r="M723" s="48" t="s">
        <v>316</v>
      </c>
    </row>
    <row r="724" spans="1:13" s="171" customFormat="1" ht="56.25">
      <c r="A724" s="142" t="s">
        <v>181</v>
      </c>
      <c r="B724" s="143" t="s">
        <v>813</v>
      </c>
      <c r="C724" s="3"/>
      <c r="D724" s="77" t="s">
        <v>1203</v>
      </c>
      <c r="E724" s="78" t="s">
        <v>373</v>
      </c>
      <c r="F724" s="78" t="s">
        <v>338</v>
      </c>
      <c r="G724" s="142"/>
      <c r="H724" s="163" t="s">
        <v>248</v>
      </c>
      <c r="I724" s="142"/>
      <c r="J724" s="145">
        <v>775.81600000000003</v>
      </c>
      <c r="K724" s="145">
        <v>754.35799999999995</v>
      </c>
      <c r="L724" s="145">
        <v>754.35799999999995</v>
      </c>
      <c r="M724" s="48"/>
    </row>
    <row r="725" spans="1:13" s="171" customFormat="1" ht="112.5">
      <c r="A725" s="142" t="s">
        <v>181</v>
      </c>
      <c r="B725" s="143" t="s">
        <v>728</v>
      </c>
      <c r="C725" s="3" t="s">
        <v>393</v>
      </c>
      <c r="D725" s="81" t="s">
        <v>1290</v>
      </c>
      <c r="E725" s="78" t="s">
        <v>391</v>
      </c>
      <c r="F725" s="78" t="s">
        <v>390</v>
      </c>
      <c r="G725" s="142" t="s">
        <v>193</v>
      </c>
      <c r="H725" s="163" t="s">
        <v>248</v>
      </c>
      <c r="I725" s="142" t="s">
        <v>129</v>
      </c>
      <c r="J725" s="145">
        <v>775.81600000000003</v>
      </c>
      <c r="K725" s="145">
        <v>754.35799999999995</v>
      </c>
      <c r="L725" s="145">
        <v>754.35799999999995</v>
      </c>
      <c r="M725" s="48" t="s">
        <v>316</v>
      </c>
    </row>
    <row r="726" spans="1:13" s="171" customFormat="1" ht="56.25">
      <c r="A726" s="142" t="s">
        <v>181</v>
      </c>
      <c r="B726" s="143" t="s">
        <v>814</v>
      </c>
      <c r="C726" s="80"/>
      <c r="D726" s="77" t="s">
        <v>1203</v>
      </c>
      <c r="E726" s="11" t="s">
        <v>373</v>
      </c>
      <c r="F726" s="78" t="s">
        <v>338</v>
      </c>
      <c r="G726" s="142"/>
      <c r="H726" s="163" t="s">
        <v>249</v>
      </c>
      <c r="I726" s="142"/>
      <c r="J726" s="145">
        <v>1650.008</v>
      </c>
      <c r="K726" s="145">
        <v>1502.568</v>
      </c>
      <c r="L726" s="145">
        <v>1502.568</v>
      </c>
      <c r="M726" s="48"/>
    </row>
    <row r="727" spans="1:13" s="171" customFormat="1" ht="78.75">
      <c r="A727" s="142" t="s">
        <v>181</v>
      </c>
      <c r="B727" s="143" t="s">
        <v>728</v>
      </c>
      <c r="C727" s="80" t="s">
        <v>386</v>
      </c>
      <c r="D727" s="12" t="s">
        <v>1181</v>
      </c>
      <c r="E727" s="11" t="s">
        <v>310</v>
      </c>
      <c r="F727" s="10" t="s">
        <v>394</v>
      </c>
      <c r="G727" s="142" t="s">
        <v>188</v>
      </c>
      <c r="H727" s="163" t="s">
        <v>249</v>
      </c>
      <c r="I727" s="142" t="s">
        <v>129</v>
      </c>
      <c r="J727" s="145">
        <v>1650.008</v>
      </c>
      <c r="K727" s="145">
        <v>1502.568</v>
      </c>
      <c r="L727" s="145">
        <v>1502.568</v>
      </c>
      <c r="M727" s="48" t="s">
        <v>316</v>
      </c>
    </row>
    <row r="728" spans="1:13" s="171" customFormat="1" ht="56.25">
      <c r="A728" s="142" t="s">
        <v>181</v>
      </c>
      <c r="B728" s="143" t="s">
        <v>815</v>
      </c>
      <c r="C728" s="80"/>
      <c r="D728" s="77" t="s">
        <v>1203</v>
      </c>
      <c r="E728" s="11" t="s">
        <v>373</v>
      </c>
      <c r="F728" s="78" t="s">
        <v>338</v>
      </c>
      <c r="G728" s="142"/>
      <c r="H728" s="163" t="s">
        <v>250</v>
      </c>
      <c r="I728" s="142"/>
      <c r="J728" s="145">
        <v>1765.896</v>
      </c>
      <c r="K728" s="145">
        <v>1711.4960000000001</v>
      </c>
      <c r="L728" s="145">
        <v>1711.4960000000001</v>
      </c>
      <c r="M728" s="48"/>
    </row>
    <row r="729" spans="1:13" s="171" customFormat="1" ht="78.75">
      <c r="A729" s="142" t="s">
        <v>181</v>
      </c>
      <c r="B729" s="143" t="s">
        <v>728</v>
      </c>
      <c r="C729" s="80" t="s">
        <v>386</v>
      </c>
      <c r="D729" s="12" t="s">
        <v>1181</v>
      </c>
      <c r="E729" s="11" t="s">
        <v>310</v>
      </c>
      <c r="F729" s="10" t="s">
        <v>394</v>
      </c>
      <c r="G729" s="142" t="s">
        <v>188</v>
      </c>
      <c r="H729" s="163" t="s">
        <v>250</v>
      </c>
      <c r="I729" s="142" t="s">
        <v>129</v>
      </c>
      <c r="J729" s="145">
        <v>1765.896</v>
      </c>
      <c r="K729" s="145">
        <v>1711.4960000000001</v>
      </c>
      <c r="L729" s="145">
        <v>1711.4960000000001</v>
      </c>
      <c r="M729" s="48" t="s">
        <v>316</v>
      </c>
    </row>
    <row r="730" spans="1:13" s="164" customFormat="1" ht="78.75">
      <c r="A730" s="142" t="s">
        <v>181</v>
      </c>
      <c r="B730" s="143" t="s">
        <v>816</v>
      </c>
      <c r="C730" s="76"/>
      <c r="D730" s="81" t="s">
        <v>1171</v>
      </c>
      <c r="E730" s="78" t="s">
        <v>310</v>
      </c>
      <c r="F730" s="78" t="s">
        <v>418</v>
      </c>
      <c r="G730" s="142"/>
      <c r="H730" s="163" t="s">
        <v>251</v>
      </c>
      <c r="I730" s="142"/>
      <c r="J730" s="145">
        <v>262.8</v>
      </c>
      <c r="K730" s="145">
        <v>206.5</v>
      </c>
      <c r="L730" s="145">
        <v>206.5</v>
      </c>
      <c r="M730" s="48"/>
    </row>
    <row r="731" spans="1:13" s="171" customFormat="1" ht="101.25">
      <c r="A731" s="142" t="s">
        <v>181</v>
      </c>
      <c r="B731" s="143" t="s">
        <v>817</v>
      </c>
      <c r="C731" s="76" t="s">
        <v>407</v>
      </c>
      <c r="D731" s="81" t="s">
        <v>1226</v>
      </c>
      <c r="E731" s="78" t="s">
        <v>310</v>
      </c>
      <c r="F731" s="78" t="s">
        <v>416</v>
      </c>
      <c r="G731" s="142" t="s">
        <v>28</v>
      </c>
      <c r="H731" s="163" t="s">
        <v>251</v>
      </c>
      <c r="I731" s="142" t="s">
        <v>252</v>
      </c>
      <c r="J731" s="145">
        <v>262.8</v>
      </c>
      <c r="K731" s="145">
        <v>206.5</v>
      </c>
      <c r="L731" s="145">
        <v>206.5</v>
      </c>
      <c r="M731" s="48" t="s">
        <v>308</v>
      </c>
    </row>
    <row r="732" spans="1:13" s="171" customFormat="1" ht="112.5">
      <c r="A732" s="142" t="s">
        <v>181</v>
      </c>
      <c r="B732" s="143" t="s">
        <v>880</v>
      </c>
      <c r="C732" s="76"/>
      <c r="D732" s="81" t="s">
        <v>1225</v>
      </c>
      <c r="E732" s="78" t="s">
        <v>310</v>
      </c>
      <c r="F732" s="78" t="s">
        <v>414</v>
      </c>
      <c r="G732" s="142"/>
      <c r="H732" s="163" t="s">
        <v>886</v>
      </c>
      <c r="I732" s="142"/>
      <c r="J732" s="145">
        <v>5459.2</v>
      </c>
      <c r="K732" s="145">
        <v>5459.2</v>
      </c>
      <c r="L732" s="145">
        <v>5459.2</v>
      </c>
      <c r="M732" s="48"/>
    </row>
    <row r="733" spans="1:13" s="171" customFormat="1" ht="112.5">
      <c r="A733" s="142" t="s">
        <v>181</v>
      </c>
      <c r="B733" s="143" t="s">
        <v>817</v>
      </c>
      <c r="C733" s="3" t="s">
        <v>413</v>
      </c>
      <c r="D733" s="81" t="s">
        <v>1227</v>
      </c>
      <c r="E733" s="78" t="s">
        <v>310</v>
      </c>
      <c r="F733" s="78" t="s">
        <v>1228</v>
      </c>
      <c r="G733" s="142" t="s">
        <v>34</v>
      </c>
      <c r="H733" s="163" t="s">
        <v>886</v>
      </c>
      <c r="I733" s="142" t="s">
        <v>252</v>
      </c>
      <c r="J733" s="145">
        <v>5459.2</v>
      </c>
      <c r="K733" s="145">
        <v>5459.2</v>
      </c>
      <c r="L733" s="145">
        <v>5459.2</v>
      </c>
      <c r="M733" s="48" t="s">
        <v>308</v>
      </c>
    </row>
    <row r="734" spans="1:13" s="171" customFormat="1" ht="168.75">
      <c r="A734" s="142" t="s">
        <v>181</v>
      </c>
      <c r="B734" s="143" t="s">
        <v>818</v>
      </c>
      <c r="C734" s="3"/>
      <c r="D734" s="81" t="s">
        <v>1229</v>
      </c>
      <c r="E734" s="78" t="s">
        <v>409</v>
      </c>
      <c r="F734" s="78" t="s">
        <v>1230</v>
      </c>
      <c r="G734" s="142"/>
      <c r="H734" s="163" t="s">
        <v>253</v>
      </c>
      <c r="I734" s="142"/>
      <c r="J734" s="145">
        <v>312.39999999999998</v>
      </c>
      <c r="K734" s="145">
        <v>312.39999999999998</v>
      </c>
      <c r="L734" s="145">
        <v>312.39999999999998</v>
      </c>
      <c r="M734" s="48"/>
    </row>
    <row r="735" spans="1:13" s="171" customFormat="1" ht="157.5">
      <c r="A735" s="142" t="s">
        <v>181</v>
      </c>
      <c r="B735" s="143" t="s">
        <v>758</v>
      </c>
      <c r="C735" s="3" t="s">
        <v>407</v>
      </c>
      <c r="D735" s="81" t="s">
        <v>1231</v>
      </c>
      <c r="E735" s="78" t="s">
        <v>310</v>
      </c>
      <c r="F735" s="78" t="s">
        <v>1232</v>
      </c>
      <c r="G735" s="142" t="s">
        <v>188</v>
      </c>
      <c r="H735" s="163" t="s">
        <v>253</v>
      </c>
      <c r="I735" s="142" t="s">
        <v>163</v>
      </c>
      <c r="J735" s="145">
        <v>312.39999999999998</v>
      </c>
      <c r="K735" s="145">
        <v>312.39999999999998</v>
      </c>
      <c r="L735" s="145">
        <v>312.39999999999998</v>
      </c>
      <c r="M735" s="48" t="s">
        <v>316</v>
      </c>
    </row>
    <row r="736" spans="1:13" s="171" customFormat="1" ht="157.5">
      <c r="A736" s="142" t="s">
        <v>181</v>
      </c>
      <c r="B736" s="143" t="s">
        <v>819</v>
      </c>
      <c r="C736" s="3"/>
      <c r="D736" s="7" t="s">
        <v>1209</v>
      </c>
      <c r="E736" s="78" t="s">
        <v>429</v>
      </c>
      <c r="F736" s="78" t="s">
        <v>401</v>
      </c>
      <c r="G736" s="142"/>
      <c r="H736" s="163" t="s">
        <v>254</v>
      </c>
      <c r="I736" s="142"/>
      <c r="J736" s="145">
        <v>15398.609</v>
      </c>
      <c r="K736" s="145">
        <v>12557.009</v>
      </c>
      <c r="L736" s="145">
        <v>12557.009</v>
      </c>
      <c r="M736" s="48"/>
    </row>
    <row r="737" spans="1:13" s="171" customFormat="1" ht="135">
      <c r="A737" s="142" t="s">
        <v>181</v>
      </c>
      <c r="B737" s="143" t="s">
        <v>730</v>
      </c>
      <c r="C737" s="3" t="s">
        <v>428</v>
      </c>
      <c r="D737" s="81" t="s">
        <v>1233</v>
      </c>
      <c r="E737" s="78" t="s">
        <v>310</v>
      </c>
      <c r="F737" s="78" t="s">
        <v>426</v>
      </c>
      <c r="G737" s="142" t="s">
        <v>193</v>
      </c>
      <c r="H737" s="163" t="s">
        <v>254</v>
      </c>
      <c r="I737" s="142" t="s">
        <v>131</v>
      </c>
      <c r="J737" s="145">
        <v>15398.609</v>
      </c>
      <c r="K737" s="145">
        <v>12557.009</v>
      </c>
      <c r="L737" s="145">
        <v>12557.009</v>
      </c>
      <c r="M737" s="48" t="s">
        <v>308</v>
      </c>
    </row>
    <row r="738" spans="1:13" s="171" customFormat="1" ht="168.75">
      <c r="A738" s="142" t="s">
        <v>181</v>
      </c>
      <c r="B738" s="143" t="s">
        <v>820</v>
      </c>
      <c r="C738" s="3"/>
      <c r="D738" s="7" t="s">
        <v>1209</v>
      </c>
      <c r="E738" s="78" t="s">
        <v>429</v>
      </c>
      <c r="F738" s="78" t="s">
        <v>401</v>
      </c>
      <c r="G738" s="142"/>
      <c r="H738" s="163" t="s">
        <v>255</v>
      </c>
      <c r="I738" s="142"/>
      <c r="J738" s="145">
        <v>2147.9140000000002</v>
      </c>
      <c r="K738" s="145">
        <v>1428.114</v>
      </c>
      <c r="L738" s="145">
        <v>1428.114</v>
      </c>
      <c r="M738" s="48"/>
    </row>
    <row r="739" spans="1:13" s="171" customFormat="1" ht="135">
      <c r="A739" s="142" t="s">
        <v>181</v>
      </c>
      <c r="B739" s="143" t="s">
        <v>730</v>
      </c>
      <c r="C739" s="3" t="s">
        <v>428</v>
      </c>
      <c r="D739" s="81" t="s">
        <v>1233</v>
      </c>
      <c r="E739" s="78" t="s">
        <v>310</v>
      </c>
      <c r="F739" s="78" t="s">
        <v>426</v>
      </c>
      <c r="G739" s="142" t="s">
        <v>193</v>
      </c>
      <c r="H739" s="163" t="s">
        <v>255</v>
      </c>
      <c r="I739" s="142" t="s">
        <v>131</v>
      </c>
      <c r="J739" s="145">
        <v>2147.9140000000002</v>
      </c>
      <c r="K739" s="145">
        <v>1428.114</v>
      </c>
      <c r="L739" s="145">
        <v>1428.114</v>
      </c>
      <c r="M739" s="48" t="s">
        <v>308</v>
      </c>
    </row>
    <row r="740" spans="1:13" s="171" customFormat="1" ht="157.5">
      <c r="A740" s="142" t="s">
        <v>181</v>
      </c>
      <c r="B740" s="143" t="s">
        <v>821</v>
      </c>
      <c r="C740" s="3"/>
      <c r="D740" s="7" t="s">
        <v>1209</v>
      </c>
      <c r="E740" s="78" t="s">
        <v>429</v>
      </c>
      <c r="F740" s="78" t="s">
        <v>401</v>
      </c>
      <c r="G740" s="142"/>
      <c r="H740" s="163" t="s">
        <v>256</v>
      </c>
      <c r="I740" s="142"/>
      <c r="J740" s="145">
        <v>30401.179</v>
      </c>
      <c r="K740" s="145">
        <v>30401.179</v>
      </c>
      <c r="L740" s="145">
        <v>30401.179</v>
      </c>
      <c r="M740" s="48"/>
    </row>
    <row r="741" spans="1:13" s="171" customFormat="1" ht="135">
      <c r="A741" s="142" t="s">
        <v>181</v>
      </c>
      <c r="B741" s="143" t="s">
        <v>730</v>
      </c>
      <c r="C741" s="3" t="s">
        <v>428</v>
      </c>
      <c r="D741" s="81" t="s">
        <v>1233</v>
      </c>
      <c r="E741" s="78" t="s">
        <v>310</v>
      </c>
      <c r="F741" s="78" t="s">
        <v>426</v>
      </c>
      <c r="G741" s="142" t="s">
        <v>193</v>
      </c>
      <c r="H741" s="163" t="s">
        <v>256</v>
      </c>
      <c r="I741" s="142" t="s">
        <v>131</v>
      </c>
      <c r="J741" s="145">
        <v>30401.179</v>
      </c>
      <c r="K741" s="145">
        <v>30401.179</v>
      </c>
      <c r="L741" s="145">
        <v>30401.179</v>
      </c>
      <c r="M741" s="48" t="s">
        <v>308</v>
      </c>
    </row>
    <row r="742" spans="1:13" s="171" customFormat="1" ht="168.75">
      <c r="A742" s="142" t="s">
        <v>181</v>
      </c>
      <c r="B742" s="143" t="s">
        <v>822</v>
      </c>
      <c r="C742" s="3"/>
      <c r="D742" s="7" t="s">
        <v>1209</v>
      </c>
      <c r="E742" s="78" t="s">
        <v>429</v>
      </c>
      <c r="F742" s="78" t="s">
        <v>401</v>
      </c>
      <c r="G742" s="142"/>
      <c r="H742" s="163" t="s">
        <v>257</v>
      </c>
      <c r="I742" s="142"/>
      <c r="J742" s="145">
        <v>3306.826</v>
      </c>
      <c r="K742" s="145">
        <v>3105.826</v>
      </c>
      <c r="L742" s="145">
        <v>3105.826</v>
      </c>
      <c r="M742" s="48"/>
    </row>
    <row r="743" spans="1:13" s="171" customFormat="1" ht="135">
      <c r="A743" s="142" t="s">
        <v>181</v>
      </c>
      <c r="B743" s="143" t="s">
        <v>730</v>
      </c>
      <c r="C743" s="3" t="s">
        <v>428</v>
      </c>
      <c r="D743" s="81" t="s">
        <v>1233</v>
      </c>
      <c r="E743" s="78" t="s">
        <v>310</v>
      </c>
      <c r="F743" s="78" t="s">
        <v>426</v>
      </c>
      <c r="G743" s="142" t="s">
        <v>193</v>
      </c>
      <c r="H743" s="163" t="s">
        <v>257</v>
      </c>
      <c r="I743" s="142" t="s">
        <v>131</v>
      </c>
      <c r="J743" s="145">
        <v>3306.826</v>
      </c>
      <c r="K743" s="145">
        <v>3105.826</v>
      </c>
      <c r="L743" s="145">
        <v>3105.826</v>
      </c>
      <c r="M743" s="48" t="s">
        <v>308</v>
      </c>
    </row>
    <row r="744" spans="1:13" s="171" customFormat="1" ht="157.5">
      <c r="A744" s="142" t="s">
        <v>181</v>
      </c>
      <c r="B744" s="143" t="s">
        <v>823</v>
      </c>
      <c r="C744" s="3"/>
      <c r="D744" s="7" t="s">
        <v>1209</v>
      </c>
      <c r="E744" s="78" t="s">
        <v>429</v>
      </c>
      <c r="F744" s="78" t="s">
        <v>401</v>
      </c>
      <c r="G744" s="142"/>
      <c r="H744" s="163" t="s">
        <v>258</v>
      </c>
      <c r="I744" s="142"/>
      <c r="J744" s="145">
        <v>17212.565999999999</v>
      </c>
      <c r="K744" s="145">
        <v>15200.59</v>
      </c>
      <c r="L744" s="145">
        <v>15200.59</v>
      </c>
      <c r="M744" s="48"/>
    </row>
    <row r="745" spans="1:13" s="171" customFormat="1" ht="135">
      <c r="A745" s="142" t="s">
        <v>181</v>
      </c>
      <c r="B745" s="143" t="s">
        <v>730</v>
      </c>
      <c r="C745" s="3" t="s">
        <v>428</v>
      </c>
      <c r="D745" s="81" t="s">
        <v>1233</v>
      </c>
      <c r="E745" s="78" t="s">
        <v>310</v>
      </c>
      <c r="F745" s="78" t="s">
        <v>426</v>
      </c>
      <c r="G745" s="142" t="s">
        <v>193</v>
      </c>
      <c r="H745" s="163" t="s">
        <v>258</v>
      </c>
      <c r="I745" s="142" t="s">
        <v>131</v>
      </c>
      <c r="J745" s="145">
        <v>17212.565999999999</v>
      </c>
      <c r="K745" s="145">
        <v>15200.59</v>
      </c>
      <c r="L745" s="145">
        <v>15200.59</v>
      </c>
      <c r="M745" s="48" t="s">
        <v>308</v>
      </c>
    </row>
    <row r="746" spans="1:13" s="171" customFormat="1" ht="168.75">
      <c r="A746" s="142" t="s">
        <v>181</v>
      </c>
      <c r="B746" s="143" t="s">
        <v>824</v>
      </c>
      <c r="C746" s="3"/>
      <c r="D746" s="7" t="s">
        <v>1209</v>
      </c>
      <c r="E746" s="78" t="s">
        <v>429</v>
      </c>
      <c r="F746" s="78" t="s">
        <v>401</v>
      </c>
      <c r="G746" s="142"/>
      <c r="H746" s="163" t="s">
        <v>259</v>
      </c>
      <c r="I746" s="142"/>
      <c r="J746" s="145">
        <v>2440.058</v>
      </c>
      <c r="K746" s="145">
        <v>925.63400000000001</v>
      </c>
      <c r="L746" s="145">
        <v>925.63400000000001</v>
      </c>
      <c r="M746" s="48"/>
    </row>
    <row r="747" spans="1:13" s="171" customFormat="1" ht="135">
      <c r="A747" s="142" t="s">
        <v>181</v>
      </c>
      <c r="B747" s="143" t="s">
        <v>730</v>
      </c>
      <c r="C747" s="3" t="s">
        <v>428</v>
      </c>
      <c r="D747" s="81" t="s">
        <v>1233</v>
      </c>
      <c r="E747" s="78" t="s">
        <v>310</v>
      </c>
      <c r="F747" s="78" t="s">
        <v>426</v>
      </c>
      <c r="G747" s="142" t="s">
        <v>193</v>
      </c>
      <c r="H747" s="163" t="s">
        <v>259</v>
      </c>
      <c r="I747" s="142" t="s">
        <v>131</v>
      </c>
      <c r="J747" s="145">
        <v>2440.058</v>
      </c>
      <c r="K747" s="145">
        <v>925.63400000000001</v>
      </c>
      <c r="L747" s="145">
        <v>925.63400000000001</v>
      </c>
      <c r="M747" s="48" t="s">
        <v>308</v>
      </c>
    </row>
    <row r="748" spans="1:13" s="171" customFormat="1" ht="157.5">
      <c r="A748" s="142" t="s">
        <v>181</v>
      </c>
      <c r="B748" s="143" t="s">
        <v>825</v>
      </c>
      <c r="C748" s="3"/>
      <c r="D748" s="7" t="s">
        <v>1209</v>
      </c>
      <c r="E748" s="78" t="s">
        <v>429</v>
      </c>
      <c r="F748" s="78" t="s">
        <v>401</v>
      </c>
      <c r="G748" s="142"/>
      <c r="H748" s="163" t="s">
        <v>260</v>
      </c>
      <c r="I748" s="142"/>
      <c r="J748" s="145">
        <v>40400</v>
      </c>
      <c r="K748" s="145">
        <v>40400</v>
      </c>
      <c r="L748" s="145">
        <v>40400</v>
      </c>
      <c r="M748" s="48"/>
    </row>
    <row r="749" spans="1:13" s="171" customFormat="1" ht="135">
      <c r="A749" s="142" t="s">
        <v>181</v>
      </c>
      <c r="B749" s="143" t="s">
        <v>730</v>
      </c>
      <c r="C749" s="3" t="s">
        <v>428</v>
      </c>
      <c r="D749" s="81" t="s">
        <v>1233</v>
      </c>
      <c r="E749" s="78" t="s">
        <v>310</v>
      </c>
      <c r="F749" s="78" t="s">
        <v>426</v>
      </c>
      <c r="G749" s="142" t="s">
        <v>188</v>
      </c>
      <c r="H749" s="163" t="s">
        <v>260</v>
      </c>
      <c r="I749" s="142" t="s">
        <v>131</v>
      </c>
      <c r="J749" s="145">
        <v>40400</v>
      </c>
      <c r="K749" s="145">
        <v>40400</v>
      </c>
      <c r="L749" s="145">
        <v>40400</v>
      </c>
      <c r="M749" s="48" t="s">
        <v>308</v>
      </c>
    </row>
    <row r="750" spans="1:13" s="171" customFormat="1" ht="168.75">
      <c r="A750" s="142" t="s">
        <v>181</v>
      </c>
      <c r="B750" s="143" t="s">
        <v>826</v>
      </c>
      <c r="C750" s="3"/>
      <c r="D750" s="7" t="s">
        <v>1209</v>
      </c>
      <c r="E750" s="78" t="s">
        <v>429</v>
      </c>
      <c r="F750" s="78" t="s">
        <v>401</v>
      </c>
      <c r="G750" s="142"/>
      <c r="H750" s="163" t="s">
        <v>261</v>
      </c>
      <c r="I750" s="142"/>
      <c r="J750" s="145">
        <v>17593.866999999998</v>
      </c>
      <c r="K750" s="145">
        <v>17593.866999999998</v>
      </c>
      <c r="L750" s="145">
        <v>17593.866999999998</v>
      </c>
      <c r="M750" s="48"/>
    </row>
    <row r="751" spans="1:13" s="171" customFormat="1" ht="135">
      <c r="A751" s="142" t="s">
        <v>181</v>
      </c>
      <c r="B751" s="143" t="s">
        <v>730</v>
      </c>
      <c r="C751" s="3" t="s">
        <v>428</v>
      </c>
      <c r="D751" s="81" t="s">
        <v>1233</v>
      </c>
      <c r="E751" s="78" t="s">
        <v>310</v>
      </c>
      <c r="F751" s="78" t="s">
        <v>426</v>
      </c>
      <c r="G751" s="142" t="s">
        <v>188</v>
      </c>
      <c r="H751" s="163" t="s">
        <v>261</v>
      </c>
      <c r="I751" s="142" t="s">
        <v>131</v>
      </c>
      <c r="J751" s="145">
        <v>17593.866999999998</v>
      </c>
      <c r="K751" s="145">
        <v>17593.866999999998</v>
      </c>
      <c r="L751" s="145">
        <v>17593.866999999998</v>
      </c>
      <c r="M751" s="48" t="s">
        <v>308</v>
      </c>
    </row>
    <row r="752" spans="1:13" s="171" customFormat="1" ht="157.5">
      <c r="A752" s="142" t="s">
        <v>181</v>
      </c>
      <c r="B752" s="143" t="s">
        <v>827</v>
      </c>
      <c r="C752" s="3"/>
      <c r="D752" s="7" t="s">
        <v>1209</v>
      </c>
      <c r="E752" s="78" t="s">
        <v>429</v>
      </c>
      <c r="F752" s="78" t="s">
        <v>401</v>
      </c>
      <c r="G752" s="142"/>
      <c r="H752" s="163" t="s">
        <v>262</v>
      </c>
      <c r="I752" s="142"/>
      <c r="J752" s="145">
        <v>49268.92</v>
      </c>
      <c r="K752" s="145">
        <v>43400</v>
      </c>
      <c r="L752" s="145">
        <v>43400</v>
      </c>
      <c r="M752" s="48"/>
    </row>
    <row r="753" spans="1:13" s="171" customFormat="1" ht="135">
      <c r="A753" s="142" t="s">
        <v>181</v>
      </c>
      <c r="B753" s="143" t="s">
        <v>730</v>
      </c>
      <c r="C753" s="3" t="s">
        <v>428</v>
      </c>
      <c r="D753" s="81" t="s">
        <v>1233</v>
      </c>
      <c r="E753" s="78" t="s">
        <v>310</v>
      </c>
      <c r="F753" s="78" t="s">
        <v>426</v>
      </c>
      <c r="G753" s="142" t="s">
        <v>188</v>
      </c>
      <c r="H753" s="163" t="s">
        <v>262</v>
      </c>
      <c r="I753" s="142" t="s">
        <v>131</v>
      </c>
      <c r="J753" s="145">
        <v>49268.92</v>
      </c>
      <c r="K753" s="145">
        <v>43400</v>
      </c>
      <c r="L753" s="145">
        <v>43400</v>
      </c>
      <c r="M753" s="48" t="s">
        <v>308</v>
      </c>
    </row>
    <row r="754" spans="1:13" s="171" customFormat="1" ht="168.75">
      <c r="A754" s="142" t="s">
        <v>181</v>
      </c>
      <c r="B754" s="143" t="s">
        <v>828</v>
      </c>
      <c r="C754" s="3"/>
      <c r="D754" s="7" t="s">
        <v>1209</v>
      </c>
      <c r="E754" s="78" t="s">
        <v>429</v>
      </c>
      <c r="F754" s="78" t="s">
        <v>401</v>
      </c>
      <c r="G754" s="142"/>
      <c r="H754" s="163" t="s">
        <v>263</v>
      </c>
      <c r="I754" s="142"/>
      <c r="J754" s="145">
        <v>17397.154999999999</v>
      </c>
      <c r="K754" s="145">
        <v>15044.475</v>
      </c>
      <c r="L754" s="145">
        <v>15044.475</v>
      </c>
      <c r="M754" s="48"/>
    </row>
    <row r="755" spans="1:13" s="171" customFormat="1" ht="135">
      <c r="A755" s="142" t="s">
        <v>181</v>
      </c>
      <c r="B755" s="143" t="s">
        <v>730</v>
      </c>
      <c r="C755" s="3" t="s">
        <v>428</v>
      </c>
      <c r="D755" s="81" t="s">
        <v>1233</v>
      </c>
      <c r="E755" s="78" t="s">
        <v>310</v>
      </c>
      <c r="F755" s="78" t="s">
        <v>426</v>
      </c>
      <c r="G755" s="142" t="s">
        <v>188</v>
      </c>
      <c r="H755" s="163" t="s">
        <v>263</v>
      </c>
      <c r="I755" s="142" t="s">
        <v>131</v>
      </c>
      <c r="J755" s="145">
        <v>17397.154999999999</v>
      </c>
      <c r="K755" s="145">
        <v>15044.475</v>
      </c>
      <c r="L755" s="145">
        <v>15044.475</v>
      </c>
      <c r="M755" s="48" t="s">
        <v>308</v>
      </c>
    </row>
    <row r="756" spans="1:13" s="171" customFormat="1" ht="146.25">
      <c r="A756" s="142" t="s">
        <v>181</v>
      </c>
      <c r="B756" s="143" t="s">
        <v>829</v>
      </c>
      <c r="C756" s="3"/>
      <c r="D756" s="7" t="s">
        <v>1209</v>
      </c>
      <c r="E756" s="78" t="s">
        <v>429</v>
      </c>
      <c r="F756" s="78" t="s">
        <v>401</v>
      </c>
      <c r="G756" s="142"/>
      <c r="H756" s="163" t="s">
        <v>264</v>
      </c>
      <c r="I756" s="142"/>
      <c r="J756" s="145">
        <v>588.96500000000003</v>
      </c>
      <c r="K756" s="145">
        <v>438.96499999999997</v>
      </c>
      <c r="L756" s="145">
        <v>438.96499999999997</v>
      </c>
      <c r="M756" s="48"/>
    </row>
    <row r="757" spans="1:13" s="171" customFormat="1" ht="135">
      <c r="A757" s="142" t="s">
        <v>181</v>
      </c>
      <c r="B757" s="143" t="s">
        <v>730</v>
      </c>
      <c r="C757" s="3" t="s">
        <v>428</v>
      </c>
      <c r="D757" s="81" t="s">
        <v>1233</v>
      </c>
      <c r="E757" s="78" t="s">
        <v>310</v>
      </c>
      <c r="F757" s="78" t="s">
        <v>426</v>
      </c>
      <c r="G757" s="142" t="s">
        <v>193</v>
      </c>
      <c r="H757" s="163" t="s">
        <v>264</v>
      </c>
      <c r="I757" s="142" t="s">
        <v>131</v>
      </c>
      <c r="J757" s="145">
        <v>588.96500000000003</v>
      </c>
      <c r="K757" s="145">
        <v>438.96499999999997</v>
      </c>
      <c r="L757" s="145">
        <v>438.96499999999997</v>
      </c>
      <c r="M757" s="48" t="s">
        <v>316</v>
      </c>
    </row>
    <row r="758" spans="1:13" s="171" customFormat="1" ht="146.25">
      <c r="A758" s="142" t="s">
        <v>181</v>
      </c>
      <c r="B758" s="143" t="s">
        <v>830</v>
      </c>
      <c r="C758" s="3"/>
      <c r="D758" s="7" t="s">
        <v>1209</v>
      </c>
      <c r="E758" s="78" t="s">
        <v>429</v>
      </c>
      <c r="F758" s="78" t="s">
        <v>401</v>
      </c>
      <c r="G758" s="142"/>
      <c r="H758" s="163" t="s">
        <v>265</v>
      </c>
      <c r="I758" s="142"/>
      <c r="J758" s="145">
        <v>1022.446</v>
      </c>
      <c r="K758" s="145">
        <v>1022.446</v>
      </c>
      <c r="L758" s="145">
        <v>1022.446</v>
      </c>
      <c r="M758" s="48"/>
    </row>
    <row r="759" spans="1:13" s="171" customFormat="1" ht="135">
      <c r="A759" s="142" t="s">
        <v>181</v>
      </c>
      <c r="B759" s="143" t="s">
        <v>730</v>
      </c>
      <c r="C759" s="3" t="s">
        <v>428</v>
      </c>
      <c r="D759" s="81" t="s">
        <v>1233</v>
      </c>
      <c r="E759" s="78" t="s">
        <v>310</v>
      </c>
      <c r="F759" s="78" t="s">
        <v>426</v>
      </c>
      <c r="G759" s="142" t="s">
        <v>193</v>
      </c>
      <c r="H759" s="163" t="s">
        <v>265</v>
      </c>
      <c r="I759" s="142" t="s">
        <v>131</v>
      </c>
      <c r="J759" s="145">
        <v>1022.446</v>
      </c>
      <c r="K759" s="145">
        <v>1022.446</v>
      </c>
      <c r="L759" s="145">
        <v>1022.446</v>
      </c>
      <c r="M759" s="48" t="s">
        <v>316</v>
      </c>
    </row>
    <row r="760" spans="1:13" s="171" customFormat="1" ht="146.25">
      <c r="A760" s="142" t="s">
        <v>181</v>
      </c>
      <c r="B760" s="143" t="s">
        <v>831</v>
      </c>
      <c r="C760" s="3"/>
      <c r="D760" s="7" t="s">
        <v>1209</v>
      </c>
      <c r="E760" s="78" t="s">
        <v>429</v>
      </c>
      <c r="F760" s="78" t="s">
        <v>401</v>
      </c>
      <c r="G760" s="142"/>
      <c r="H760" s="163" t="s">
        <v>266</v>
      </c>
      <c r="I760" s="142"/>
      <c r="J760" s="145">
        <v>656.77</v>
      </c>
      <c r="K760" s="145">
        <v>506.17</v>
      </c>
      <c r="L760" s="145">
        <v>506.17</v>
      </c>
      <c r="M760" s="48"/>
    </row>
    <row r="761" spans="1:13" s="171" customFormat="1" ht="135">
      <c r="A761" s="142" t="s">
        <v>181</v>
      </c>
      <c r="B761" s="143" t="s">
        <v>730</v>
      </c>
      <c r="C761" s="3" t="s">
        <v>428</v>
      </c>
      <c r="D761" s="81" t="s">
        <v>1233</v>
      </c>
      <c r="E761" s="78" t="s">
        <v>310</v>
      </c>
      <c r="F761" s="78" t="s">
        <v>426</v>
      </c>
      <c r="G761" s="142" t="s">
        <v>193</v>
      </c>
      <c r="H761" s="163" t="s">
        <v>266</v>
      </c>
      <c r="I761" s="142" t="s">
        <v>131</v>
      </c>
      <c r="J761" s="145">
        <v>656.77</v>
      </c>
      <c r="K761" s="145">
        <v>506.17</v>
      </c>
      <c r="L761" s="145">
        <v>506.17</v>
      </c>
      <c r="M761" s="48" t="s">
        <v>316</v>
      </c>
    </row>
    <row r="762" spans="1:13" s="171" customFormat="1" ht="146.25">
      <c r="A762" s="142" t="s">
        <v>181</v>
      </c>
      <c r="B762" s="143" t="s">
        <v>832</v>
      </c>
      <c r="C762" s="3"/>
      <c r="D762" s="7" t="s">
        <v>1209</v>
      </c>
      <c r="E762" s="78" t="s">
        <v>429</v>
      </c>
      <c r="F762" s="78" t="s">
        <v>401</v>
      </c>
      <c r="G762" s="142"/>
      <c r="H762" s="163" t="s">
        <v>267</v>
      </c>
      <c r="I762" s="142"/>
      <c r="J762" s="145">
        <v>2318.009</v>
      </c>
      <c r="K762" s="145">
        <v>2318.009</v>
      </c>
      <c r="L762" s="145">
        <v>2318.009</v>
      </c>
      <c r="M762" s="48"/>
    </row>
    <row r="763" spans="1:13" s="171" customFormat="1" ht="135">
      <c r="A763" s="142" t="s">
        <v>181</v>
      </c>
      <c r="B763" s="143" t="s">
        <v>730</v>
      </c>
      <c r="C763" s="3" t="s">
        <v>428</v>
      </c>
      <c r="D763" s="81" t="s">
        <v>1233</v>
      </c>
      <c r="E763" s="78" t="s">
        <v>310</v>
      </c>
      <c r="F763" s="78" t="s">
        <v>426</v>
      </c>
      <c r="G763" s="142" t="s">
        <v>188</v>
      </c>
      <c r="H763" s="163" t="s">
        <v>267</v>
      </c>
      <c r="I763" s="142" t="s">
        <v>131</v>
      </c>
      <c r="J763" s="145">
        <v>2318.009</v>
      </c>
      <c r="K763" s="145">
        <v>2318.009</v>
      </c>
      <c r="L763" s="145">
        <v>2318.009</v>
      </c>
      <c r="M763" s="48" t="s">
        <v>316</v>
      </c>
    </row>
    <row r="764" spans="1:13" s="171" customFormat="1" ht="146.25">
      <c r="A764" s="142" t="s">
        <v>181</v>
      </c>
      <c r="B764" s="143" t="s">
        <v>833</v>
      </c>
      <c r="C764" s="3"/>
      <c r="D764" s="7" t="s">
        <v>1209</v>
      </c>
      <c r="E764" s="78" t="s">
        <v>429</v>
      </c>
      <c r="F764" s="78" t="s">
        <v>401</v>
      </c>
      <c r="G764" s="142"/>
      <c r="H764" s="163" t="s">
        <v>268</v>
      </c>
      <c r="I764" s="142"/>
      <c r="J764" s="145">
        <v>2737.7159999999999</v>
      </c>
      <c r="K764" s="145">
        <v>2337.7159999999999</v>
      </c>
      <c r="L764" s="145">
        <v>2337.7159999999999</v>
      </c>
      <c r="M764" s="48"/>
    </row>
    <row r="765" spans="1:13" s="171" customFormat="1" ht="135">
      <c r="A765" s="142" t="s">
        <v>181</v>
      </c>
      <c r="B765" s="143" t="s">
        <v>730</v>
      </c>
      <c r="C765" s="3" t="s">
        <v>428</v>
      </c>
      <c r="D765" s="81" t="s">
        <v>1233</v>
      </c>
      <c r="E765" s="78" t="s">
        <v>310</v>
      </c>
      <c r="F765" s="78" t="s">
        <v>426</v>
      </c>
      <c r="G765" s="142" t="s">
        <v>188</v>
      </c>
      <c r="H765" s="163" t="s">
        <v>268</v>
      </c>
      <c r="I765" s="142" t="s">
        <v>131</v>
      </c>
      <c r="J765" s="145">
        <v>2737.7159999999999</v>
      </c>
      <c r="K765" s="145">
        <v>2337.7159999999999</v>
      </c>
      <c r="L765" s="145">
        <v>2337.7159999999999</v>
      </c>
      <c r="M765" s="48" t="s">
        <v>316</v>
      </c>
    </row>
    <row r="766" spans="1:13" s="171" customFormat="1" ht="56.25" hidden="1">
      <c r="A766" s="142" t="s">
        <v>181</v>
      </c>
      <c r="B766" s="143" t="s">
        <v>963</v>
      </c>
      <c r="C766" s="3"/>
      <c r="D766" s="77" t="s">
        <v>1203</v>
      </c>
      <c r="E766" s="78" t="s">
        <v>373</v>
      </c>
      <c r="F766" s="78" t="s">
        <v>338</v>
      </c>
      <c r="G766" s="142"/>
      <c r="H766" s="163" t="s">
        <v>918</v>
      </c>
      <c r="I766" s="142"/>
      <c r="J766" s="145">
        <v>0</v>
      </c>
      <c r="K766" s="145">
        <v>0</v>
      </c>
      <c r="L766" s="145">
        <v>0</v>
      </c>
      <c r="M766" s="48"/>
    </row>
    <row r="767" spans="1:13" s="171" customFormat="1" ht="45" hidden="1">
      <c r="A767" s="142" t="s">
        <v>181</v>
      </c>
      <c r="B767" s="143" t="s">
        <v>728</v>
      </c>
      <c r="C767" s="3" t="s">
        <v>393</v>
      </c>
      <c r="D767" s="81" t="s">
        <v>1284</v>
      </c>
      <c r="E767" s="78" t="s">
        <v>310</v>
      </c>
      <c r="F767" s="78" t="s">
        <v>434</v>
      </c>
      <c r="G767" s="142" t="s">
        <v>193</v>
      </c>
      <c r="H767" s="163" t="s">
        <v>918</v>
      </c>
      <c r="I767" s="142" t="s">
        <v>129</v>
      </c>
      <c r="J767" s="145">
        <v>0</v>
      </c>
      <c r="K767" s="145">
        <v>0</v>
      </c>
      <c r="L767" s="145">
        <v>0</v>
      </c>
      <c r="M767" s="48" t="s">
        <v>316</v>
      </c>
    </row>
    <row r="768" spans="1:13" s="171" customFormat="1" ht="56.25">
      <c r="A768" s="142" t="s">
        <v>181</v>
      </c>
      <c r="B768" s="143" t="s">
        <v>964</v>
      </c>
      <c r="C768" s="3"/>
      <c r="D768" s="77" t="s">
        <v>1203</v>
      </c>
      <c r="E768" s="78" t="s">
        <v>373</v>
      </c>
      <c r="F768" s="78" t="s">
        <v>338</v>
      </c>
      <c r="G768" s="142"/>
      <c r="H768" s="163" t="s">
        <v>917</v>
      </c>
      <c r="I768" s="142"/>
      <c r="J768" s="145">
        <v>388.63576</v>
      </c>
      <c r="K768" s="145">
        <v>0</v>
      </c>
      <c r="L768" s="145">
        <v>0</v>
      </c>
      <c r="M768" s="48"/>
    </row>
    <row r="769" spans="1:13" s="171" customFormat="1" ht="45">
      <c r="A769" s="142" t="s">
        <v>181</v>
      </c>
      <c r="B769" s="143" t="s">
        <v>728</v>
      </c>
      <c r="C769" s="3" t="s">
        <v>393</v>
      </c>
      <c r="D769" s="81" t="s">
        <v>1285</v>
      </c>
      <c r="E769" s="78" t="s">
        <v>310</v>
      </c>
      <c r="F769" s="78" t="s">
        <v>434</v>
      </c>
      <c r="G769" s="142" t="s">
        <v>193</v>
      </c>
      <c r="H769" s="163" t="s">
        <v>917</v>
      </c>
      <c r="I769" s="142" t="s">
        <v>129</v>
      </c>
      <c r="J769" s="145">
        <v>388.63576</v>
      </c>
      <c r="K769" s="145">
        <v>0</v>
      </c>
      <c r="L769" s="145">
        <v>0</v>
      </c>
      <c r="M769" s="48" t="s">
        <v>316</v>
      </c>
    </row>
    <row r="770" spans="1:13" s="171" customFormat="1" ht="56.25">
      <c r="A770" s="142" t="s">
        <v>181</v>
      </c>
      <c r="B770" s="143" t="s">
        <v>965</v>
      </c>
      <c r="C770" s="3"/>
      <c r="D770" s="77" t="s">
        <v>1203</v>
      </c>
      <c r="E770" s="78" t="s">
        <v>373</v>
      </c>
      <c r="F770" s="78" t="s">
        <v>338</v>
      </c>
      <c r="G770" s="142"/>
      <c r="H770" s="163" t="s">
        <v>916</v>
      </c>
      <c r="I770" s="142"/>
      <c r="J770" s="145">
        <v>777.63699999999994</v>
      </c>
      <c r="K770" s="145">
        <v>0</v>
      </c>
      <c r="L770" s="145">
        <v>0</v>
      </c>
      <c r="M770" s="48"/>
    </row>
    <row r="771" spans="1:13" s="171" customFormat="1" ht="45">
      <c r="A771" s="142" t="s">
        <v>181</v>
      </c>
      <c r="B771" s="143" t="s">
        <v>728</v>
      </c>
      <c r="C771" s="3" t="s">
        <v>393</v>
      </c>
      <c r="D771" s="81" t="s">
        <v>1286</v>
      </c>
      <c r="E771" s="78" t="s">
        <v>310</v>
      </c>
      <c r="F771" s="78" t="s">
        <v>434</v>
      </c>
      <c r="G771" s="142" t="s">
        <v>193</v>
      </c>
      <c r="H771" s="163" t="s">
        <v>916</v>
      </c>
      <c r="I771" s="142" t="s">
        <v>129</v>
      </c>
      <c r="J771" s="145">
        <v>777.63699999999994</v>
      </c>
      <c r="K771" s="145">
        <v>0</v>
      </c>
      <c r="L771" s="145">
        <v>0</v>
      </c>
      <c r="M771" s="48" t="s">
        <v>316</v>
      </c>
    </row>
    <row r="772" spans="1:13" s="171" customFormat="1" ht="56.25">
      <c r="A772" s="142" t="s">
        <v>181</v>
      </c>
      <c r="B772" s="143" t="s">
        <v>966</v>
      </c>
      <c r="C772" s="80"/>
      <c r="D772" s="77" t="s">
        <v>1203</v>
      </c>
      <c r="E772" s="78" t="s">
        <v>373</v>
      </c>
      <c r="F772" s="78" t="s">
        <v>338</v>
      </c>
      <c r="G772" s="142"/>
      <c r="H772" s="163" t="s">
        <v>915</v>
      </c>
      <c r="I772" s="142"/>
      <c r="J772" s="145">
        <v>1808.5883699999999</v>
      </c>
      <c r="K772" s="145">
        <v>0</v>
      </c>
      <c r="L772" s="145">
        <v>0</v>
      </c>
      <c r="M772" s="48"/>
    </row>
    <row r="773" spans="1:13" s="171" customFormat="1" ht="33.75">
      <c r="A773" s="142" t="s">
        <v>181</v>
      </c>
      <c r="B773" s="143" t="s">
        <v>728</v>
      </c>
      <c r="C773" s="80" t="s">
        <v>386</v>
      </c>
      <c r="D773" s="81" t="s">
        <v>1287</v>
      </c>
      <c r="E773" s="78" t="s">
        <v>310</v>
      </c>
      <c r="F773" s="78" t="s">
        <v>432</v>
      </c>
      <c r="G773" s="142" t="s">
        <v>188</v>
      </c>
      <c r="H773" s="163" t="s">
        <v>915</v>
      </c>
      <c r="I773" s="142" t="s">
        <v>129</v>
      </c>
      <c r="J773" s="145">
        <v>1808.5883699999999</v>
      </c>
      <c r="K773" s="145">
        <v>0</v>
      </c>
      <c r="L773" s="145">
        <v>0</v>
      </c>
      <c r="M773" s="48" t="s">
        <v>316</v>
      </c>
    </row>
    <row r="774" spans="1:13" s="171" customFormat="1" ht="56.25">
      <c r="A774" s="142" t="s">
        <v>181</v>
      </c>
      <c r="B774" s="143" t="s">
        <v>912</v>
      </c>
      <c r="C774" s="80"/>
      <c r="D774" s="77" t="s">
        <v>1203</v>
      </c>
      <c r="E774" s="78" t="s">
        <v>373</v>
      </c>
      <c r="F774" s="78" t="s">
        <v>338</v>
      </c>
      <c r="G774" s="142"/>
      <c r="H774" s="163" t="s">
        <v>269</v>
      </c>
      <c r="I774" s="142"/>
      <c r="J774" s="145">
        <v>339.74720000000002</v>
      </c>
      <c r="K774" s="145">
        <v>0</v>
      </c>
      <c r="L774" s="145">
        <v>0</v>
      </c>
      <c r="M774" s="48"/>
    </row>
    <row r="775" spans="1:13" s="171" customFormat="1" ht="33.75">
      <c r="A775" s="142" t="s">
        <v>181</v>
      </c>
      <c r="B775" s="143" t="s">
        <v>728</v>
      </c>
      <c r="C775" s="80" t="s">
        <v>386</v>
      </c>
      <c r="D775" s="81" t="s">
        <v>1288</v>
      </c>
      <c r="E775" s="78" t="s">
        <v>310</v>
      </c>
      <c r="F775" s="78" t="s">
        <v>430</v>
      </c>
      <c r="G775" s="142" t="s">
        <v>188</v>
      </c>
      <c r="H775" s="163" t="s">
        <v>269</v>
      </c>
      <c r="I775" s="142" t="s">
        <v>129</v>
      </c>
      <c r="J775" s="145">
        <v>339.74720000000002</v>
      </c>
      <c r="K775" s="145">
        <v>0</v>
      </c>
      <c r="L775" s="145">
        <v>0</v>
      </c>
      <c r="M775" s="48" t="s">
        <v>316</v>
      </c>
    </row>
    <row r="776" spans="1:13" s="164" customFormat="1" ht="67.5">
      <c r="A776" s="142" t="s">
        <v>181</v>
      </c>
      <c r="B776" s="143" t="s">
        <v>1042</v>
      </c>
      <c r="C776" s="169"/>
      <c r="D776" s="169"/>
      <c r="E776" s="169"/>
      <c r="F776" s="169"/>
      <c r="G776" s="142"/>
      <c r="H776" s="163" t="s">
        <v>1104</v>
      </c>
      <c r="I776" s="142"/>
      <c r="J776" s="145">
        <f>J777+J783</f>
        <v>18319.896000000001</v>
      </c>
      <c r="K776" s="145">
        <f t="shared" ref="K776:L776" si="17">K777+K783</f>
        <v>17608.307000000001</v>
      </c>
      <c r="L776" s="145">
        <f t="shared" si="17"/>
        <v>17608.307000000001</v>
      </c>
      <c r="M776" s="48"/>
    </row>
    <row r="777" spans="1:13" s="171" customFormat="1" ht="45">
      <c r="A777" s="142" t="s">
        <v>181</v>
      </c>
      <c r="B777" s="143" t="s">
        <v>649</v>
      </c>
      <c r="C777" s="3"/>
      <c r="D777" s="77" t="s">
        <v>1203</v>
      </c>
      <c r="E777" s="6" t="s">
        <v>373</v>
      </c>
      <c r="F777" s="78" t="s">
        <v>338</v>
      </c>
      <c r="G777" s="142"/>
      <c r="H777" s="163" t="s">
        <v>270</v>
      </c>
      <c r="I777" s="142"/>
      <c r="J777" s="145">
        <v>8677.7914400000009</v>
      </c>
      <c r="K777" s="145">
        <v>8259.01</v>
      </c>
      <c r="L777" s="145">
        <v>8259.01</v>
      </c>
      <c r="M777" s="48"/>
    </row>
    <row r="778" spans="1:13" s="171" customFormat="1" ht="135">
      <c r="A778" s="142" t="s">
        <v>181</v>
      </c>
      <c r="B778" s="143" t="s">
        <v>650</v>
      </c>
      <c r="C778" s="3" t="s">
        <v>422</v>
      </c>
      <c r="D778" s="13" t="s">
        <v>1291</v>
      </c>
      <c r="E778" s="6" t="s">
        <v>310</v>
      </c>
      <c r="F778" s="6" t="s">
        <v>335</v>
      </c>
      <c r="G778" s="142" t="s">
        <v>198</v>
      </c>
      <c r="H778" s="163" t="s">
        <v>270</v>
      </c>
      <c r="I778" s="142" t="s">
        <v>17</v>
      </c>
      <c r="J778" s="145">
        <v>6056.5247099999997</v>
      </c>
      <c r="K778" s="145">
        <v>5877.12</v>
      </c>
      <c r="L778" s="145">
        <v>5877.12</v>
      </c>
      <c r="M778" s="48" t="s">
        <v>308</v>
      </c>
    </row>
    <row r="779" spans="1:13" s="171" customFormat="1" ht="135">
      <c r="A779" s="142" t="s">
        <v>181</v>
      </c>
      <c r="B779" s="143" t="s">
        <v>652</v>
      </c>
      <c r="C779" s="3" t="s">
        <v>422</v>
      </c>
      <c r="D779" s="13" t="s">
        <v>1291</v>
      </c>
      <c r="E779" s="6" t="s">
        <v>310</v>
      </c>
      <c r="F779" s="6" t="s">
        <v>335</v>
      </c>
      <c r="G779" s="142" t="s">
        <v>198</v>
      </c>
      <c r="H779" s="163" t="s">
        <v>270</v>
      </c>
      <c r="I779" s="142" t="s">
        <v>19</v>
      </c>
      <c r="J779" s="145">
        <v>1829.0707299999999</v>
      </c>
      <c r="K779" s="145">
        <v>1774.89</v>
      </c>
      <c r="L779" s="145">
        <v>1774.89</v>
      </c>
      <c r="M779" s="48" t="s">
        <v>308</v>
      </c>
    </row>
    <row r="780" spans="1:13" s="171" customFormat="1" ht="56.25">
      <c r="A780" s="142" t="s">
        <v>181</v>
      </c>
      <c r="B780" s="143" t="s">
        <v>639</v>
      </c>
      <c r="C780" s="3" t="s">
        <v>422</v>
      </c>
      <c r="D780" s="81" t="s">
        <v>1292</v>
      </c>
      <c r="E780" s="78" t="s">
        <v>310</v>
      </c>
      <c r="F780" s="78" t="s">
        <v>1193</v>
      </c>
      <c r="G780" s="142" t="s">
        <v>198</v>
      </c>
      <c r="H780" s="163" t="s">
        <v>270</v>
      </c>
      <c r="I780" s="142" t="s">
        <v>3</v>
      </c>
      <c r="J780" s="145">
        <v>710.45282999999995</v>
      </c>
      <c r="K780" s="145">
        <v>607</v>
      </c>
      <c r="L780" s="145">
        <v>607</v>
      </c>
      <c r="M780" s="48" t="s">
        <v>316</v>
      </c>
    </row>
    <row r="781" spans="1:13" s="171" customFormat="1" ht="56.25">
      <c r="A781" s="142" t="s">
        <v>181</v>
      </c>
      <c r="B781" s="143" t="s">
        <v>665</v>
      </c>
      <c r="C781" s="3" t="s">
        <v>422</v>
      </c>
      <c r="D781" s="81" t="s">
        <v>1292</v>
      </c>
      <c r="E781" s="78" t="s">
        <v>310</v>
      </c>
      <c r="F781" s="78" t="s">
        <v>1193</v>
      </c>
      <c r="G781" s="142" t="s">
        <v>198</v>
      </c>
      <c r="H781" s="163" t="s">
        <v>270</v>
      </c>
      <c r="I781" s="142">
        <v>247</v>
      </c>
      <c r="J781" s="145">
        <v>55.928170000000001</v>
      </c>
      <c r="K781" s="145">
        <v>0</v>
      </c>
      <c r="L781" s="145">
        <v>0</v>
      </c>
      <c r="M781" s="48" t="s">
        <v>316</v>
      </c>
    </row>
    <row r="782" spans="1:13" s="171" customFormat="1" ht="56.25">
      <c r="A782" s="142" t="s">
        <v>181</v>
      </c>
      <c r="B782" s="143" t="s">
        <v>679</v>
      </c>
      <c r="C782" s="3" t="s">
        <v>422</v>
      </c>
      <c r="D782" s="81" t="s">
        <v>1292</v>
      </c>
      <c r="E782" s="78" t="s">
        <v>310</v>
      </c>
      <c r="F782" s="78" t="s">
        <v>1193</v>
      </c>
      <c r="G782" s="142" t="s">
        <v>198</v>
      </c>
      <c r="H782" s="163" t="s">
        <v>270</v>
      </c>
      <c r="I782" s="142">
        <v>851</v>
      </c>
      <c r="J782" s="145">
        <v>25.815000000000001</v>
      </c>
      <c r="K782" s="145">
        <v>0</v>
      </c>
      <c r="L782" s="145">
        <v>0</v>
      </c>
      <c r="M782" s="48" t="s">
        <v>316</v>
      </c>
    </row>
    <row r="783" spans="1:13" s="164" customFormat="1" ht="45">
      <c r="A783" s="142" t="s">
        <v>181</v>
      </c>
      <c r="B783" s="143" t="s">
        <v>738</v>
      </c>
      <c r="C783" s="4"/>
      <c r="D783" s="72"/>
      <c r="E783" s="73"/>
      <c r="F783" s="73"/>
      <c r="G783" s="142"/>
      <c r="H783" s="163" t="s">
        <v>271</v>
      </c>
      <c r="I783" s="142"/>
      <c r="J783" s="145">
        <f>J784+J785</f>
        <v>9642.1045599999998</v>
      </c>
      <c r="K783" s="145">
        <f t="shared" ref="K783:L783" si="18">K784+K785</f>
        <v>9349.2970000000005</v>
      </c>
      <c r="L783" s="145">
        <f t="shared" si="18"/>
        <v>9349.2970000000005</v>
      </c>
      <c r="M783" s="48"/>
    </row>
    <row r="784" spans="1:13" s="171" customFormat="1" ht="135">
      <c r="A784" s="142" t="s">
        <v>181</v>
      </c>
      <c r="B784" s="143" t="s">
        <v>650</v>
      </c>
      <c r="C784" s="3" t="s">
        <v>422</v>
      </c>
      <c r="D784" s="13" t="s">
        <v>1291</v>
      </c>
      <c r="E784" s="6" t="s">
        <v>310</v>
      </c>
      <c r="F784" s="6" t="s">
        <v>335</v>
      </c>
      <c r="G784" s="142" t="s">
        <v>198</v>
      </c>
      <c r="H784" s="163" t="s">
        <v>271</v>
      </c>
      <c r="I784" s="142" t="s">
        <v>17</v>
      </c>
      <c r="J784" s="145">
        <v>7405.6107300000003</v>
      </c>
      <c r="K784" s="145">
        <v>7180.72</v>
      </c>
      <c r="L784" s="145">
        <v>7180.72</v>
      </c>
      <c r="M784" s="48" t="s">
        <v>308</v>
      </c>
    </row>
    <row r="785" spans="1:13" s="171" customFormat="1" ht="135">
      <c r="A785" s="142" t="s">
        <v>181</v>
      </c>
      <c r="B785" s="143" t="s">
        <v>652</v>
      </c>
      <c r="C785" s="3" t="s">
        <v>422</v>
      </c>
      <c r="D785" s="13" t="s">
        <v>1291</v>
      </c>
      <c r="E785" s="6" t="s">
        <v>310</v>
      </c>
      <c r="F785" s="6" t="s">
        <v>335</v>
      </c>
      <c r="G785" s="142" t="s">
        <v>198</v>
      </c>
      <c r="H785" s="163" t="s">
        <v>271</v>
      </c>
      <c r="I785" s="142" t="s">
        <v>19</v>
      </c>
      <c r="J785" s="145">
        <v>2236.4938299999999</v>
      </c>
      <c r="K785" s="145">
        <v>2168.5770000000002</v>
      </c>
      <c r="L785" s="145">
        <v>2168.5770000000002</v>
      </c>
      <c r="M785" s="48" t="s">
        <v>308</v>
      </c>
    </row>
    <row r="786" spans="1:13" s="164" customFormat="1" ht="45">
      <c r="A786" s="142" t="s">
        <v>181</v>
      </c>
      <c r="B786" s="143" t="s">
        <v>1007</v>
      </c>
      <c r="C786" s="169"/>
      <c r="D786" s="169"/>
      <c r="E786" s="169"/>
      <c r="F786" s="169"/>
      <c r="G786" s="142"/>
      <c r="H786" s="163" t="s">
        <v>1069</v>
      </c>
      <c r="I786" s="142"/>
      <c r="J786" s="145">
        <f>J787+J789+J791+J793+J795+J797+J799+J801</f>
        <v>6365.7596540000004</v>
      </c>
      <c r="K786" s="145">
        <f t="shared" ref="K786:L786" si="19">K787+K789+K791+K793+K795+K797+K799+K801</f>
        <v>3538.6880000000001</v>
      </c>
      <c r="L786" s="145">
        <f t="shared" si="19"/>
        <v>5358.0879999999997</v>
      </c>
      <c r="M786" s="48"/>
    </row>
    <row r="787" spans="1:13" s="171" customFormat="1" ht="45">
      <c r="A787" s="142" t="s">
        <v>181</v>
      </c>
      <c r="B787" s="143" t="s">
        <v>834</v>
      </c>
      <c r="C787" s="3"/>
      <c r="D787" s="77" t="s">
        <v>1203</v>
      </c>
      <c r="E787" s="78" t="s">
        <v>373</v>
      </c>
      <c r="F787" s="78" t="s">
        <v>338</v>
      </c>
      <c r="G787" s="142"/>
      <c r="H787" s="163" t="s">
        <v>272</v>
      </c>
      <c r="I787" s="142"/>
      <c r="J787" s="145">
        <v>743.19095000000004</v>
      </c>
      <c r="K787" s="145">
        <v>651.64200000000005</v>
      </c>
      <c r="L787" s="145">
        <v>2636.6419999999998</v>
      </c>
      <c r="M787" s="48"/>
    </row>
    <row r="788" spans="1:13" s="171" customFormat="1" ht="78.75">
      <c r="A788" s="142" t="s">
        <v>181</v>
      </c>
      <c r="B788" s="143" t="s">
        <v>728</v>
      </c>
      <c r="C788" s="3" t="s">
        <v>372</v>
      </c>
      <c r="D788" s="81" t="s">
        <v>1281</v>
      </c>
      <c r="E788" s="78" t="s">
        <v>310</v>
      </c>
      <c r="F788" s="78" t="s">
        <v>383</v>
      </c>
      <c r="G788" s="142" t="s">
        <v>198</v>
      </c>
      <c r="H788" s="163" t="s">
        <v>272</v>
      </c>
      <c r="I788" s="142" t="s">
        <v>129</v>
      </c>
      <c r="J788" s="145">
        <v>743.19095000000004</v>
      </c>
      <c r="K788" s="145">
        <v>651.64200000000005</v>
      </c>
      <c r="L788" s="145">
        <v>2636.6419999999998</v>
      </c>
      <c r="M788" s="48" t="s">
        <v>316</v>
      </c>
    </row>
    <row r="789" spans="1:13" s="171" customFormat="1" ht="45">
      <c r="A789" s="142" t="s">
        <v>181</v>
      </c>
      <c r="B789" s="143" t="s">
        <v>790</v>
      </c>
      <c r="C789" s="3"/>
      <c r="D789" s="77" t="s">
        <v>1203</v>
      </c>
      <c r="E789" s="78" t="s">
        <v>373</v>
      </c>
      <c r="F789" s="78" t="s">
        <v>338</v>
      </c>
      <c r="G789" s="142"/>
      <c r="H789" s="163" t="s">
        <v>274</v>
      </c>
      <c r="I789" s="142"/>
      <c r="J789" s="145">
        <v>827.77</v>
      </c>
      <c r="K789" s="145">
        <v>592.77</v>
      </c>
      <c r="L789" s="145">
        <v>592.77</v>
      </c>
      <c r="M789" s="48"/>
    </row>
    <row r="790" spans="1:13" s="171" customFormat="1" ht="33.75">
      <c r="A790" s="142" t="s">
        <v>181</v>
      </c>
      <c r="B790" s="143" t="s">
        <v>728</v>
      </c>
      <c r="C790" s="3" t="s">
        <v>372</v>
      </c>
      <c r="D790" s="81" t="s">
        <v>1289</v>
      </c>
      <c r="E790" s="78" t="s">
        <v>310</v>
      </c>
      <c r="F790" s="78" t="s">
        <v>377</v>
      </c>
      <c r="G790" s="142" t="s">
        <v>198</v>
      </c>
      <c r="H790" s="163" t="s">
        <v>274</v>
      </c>
      <c r="I790" s="142" t="s">
        <v>129</v>
      </c>
      <c r="J790" s="145">
        <v>827.77</v>
      </c>
      <c r="K790" s="145">
        <v>592.77</v>
      </c>
      <c r="L790" s="145">
        <v>592.77</v>
      </c>
      <c r="M790" s="48" t="s">
        <v>316</v>
      </c>
    </row>
    <row r="791" spans="1:13" s="171" customFormat="1" ht="67.5">
      <c r="A791" s="142" t="s">
        <v>181</v>
      </c>
      <c r="B791" s="143" t="s">
        <v>835</v>
      </c>
      <c r="C791" s="3"/>
      <c r="D791" s="77" t="s">
        <v>1203</v>
      </c>
      <c r="E791" s="78" t="s">
        <v>373</v>
      </c>
      <c r="F791" s="78" t="s">
        <v>338</v>
      </c>
      <c r="G791" s="142"/>
      <c r="H791" s="163" t="s">
        <v>275</v>
      </c>
      <c r="I791" s="142"/>
      <c r="J791" s="145">
        <v>339.57198</v>
      </c>
      <c r="K791" s="145">
        <v>945.57299999999998</v>
      </c>
      <c r="L791" s="145">
        <v>945.57299999999998</v>
      </c>
      <c r="M791" s="48"/>
    </row>
    <row r="792" spans="1:13" s="171" customFormat="1" ht="67.5">
      <c r="A792" s="142" t="s">
        <v>181</v>
      </c>
      <c r="B792" s="143" t="s">
        <v>728</v>
      </c>
      <c r="C792" s="3" t="s">
        <v>372</v>
      </c>
      <c r="D792" s="7" t="s">
        <v>1268</v>
      </c>
      <c r="E792" s="78" t="s">
        <v>310</v>
      </c>
      <c r="F792" s="78" t="s">
        <v>375</v>
      </c>
      <c r="G792" s="142" t="s">
        <v>198</v>
      </c>
      <c r="H792" s="163" t="s">
        <v>275</v>
      </c>
      <c r="I792" s="142" t="s">
        <v>129</v>
      </c>
      <c r="J792" s="145">
        <v>339.57198</v>
      </c>
      <c r="K792" s="145">
        <v>945.57299999999998</v>
      </c>
      <c r="L792" s="145">
        <v>945.57299999999998</v>
      </c>
      <c r="M792" s="48" t="s">
        <v>316</v>
      </c>
    </row>
    <row r="793" spans="1:13" s="171" customFormat="1" ht="67.5">
      <c r="A793" s="142" t="s">
        <v>181</v>
      </c>
      <c r="B793" s="143" t="s">
        <v>797</v>
      </c>
      <c r="C793" s="80"/>
      <c r="D793" s="77" t="s">
        <v>1203</v>
      </c>
      <c r="E793" s="78" t="s">
        <v>373</v>
      </c>
      <c r="F793" s="78" t="s">
        <v>338</v>
      </c>
      <c r="G793" s="142"/>
      <c r="H793" s="163" t="s">
        <v>276</v>
      </c>
      <c r="I793" s="142"/>
      <c r="J793" s="145">
        <v>1891.146</v>
      </c>
      <c r="K793" s="145">
        <v>945.57299999999998</v>
      </c>
      <c r="L793" s="145">
        <v>945.57299999999998</v>
      </c>
      <c r="M793" s="48"/>
    </row>
    <row r="794" spans="1:13" s="171" customFormat="1" ht="67.5">
      <c r="A794" s="142" t="s">
        <v>181</v>
      </c>
      <c r="B794" s="143" t="s">
        <v>728</v>
      </c>
      <c r="C794" s="80" t="s">
        <v>372</v>
      </c>
      <c r="D794" s="7" t="s">
        <v>1268</v>
      </c>
      <c r="E794" s="78" t="s">
        <v>310</v>
      </c>
      <c r="F794" s="78" t="s">
        <v>375</v>
      </c>
      <c r="G794" s="142" t="s">
        <v>198</v>
      </c>
      <c r="H794" s="163" t="s">
        <v>276</v>
      </c>
      <c r="I794" s="142" t="s">
        <v>129</v>
      </c>
      <c r="J794" s="145">
        <v>1891.146</v>
      </c>
      <c r="K794" s="145">
        <v>945.57299999999998</v>
      </c>
      <c r="L794" s="145">
        <v>945.57299999999998</v>
      </c>
      <c r="M794" s="48" t="s">
        <v>316</v>
      </c>
    </row>
    <row r="795" spans="1:13" s="171" customFormat="1" ht="67.5">
      <c r="A795" s="142" t="s">
        <v>181</v>
      </c>
      <c r="B795" s="143" t="s">
        <v>1163</v>
      </c>
      <c r="C795" s="80"/>
      <c r="D795" s="77" t="s">
        <v>1203</v>
      </c>
      <c r="E795" s="78" t="s">
        <v>373</v>
      </c>
      <c r="F795" s="78" t="s">
        <v>338</v>
      </c>
      <c r="G795" s="142"/>
      <c r="H795" s="163" t="s">
        <v>1130</v>
      </c>
      <c r="I795" s="142"/>
      <c r="J795" s="145">
        <v>1555.1425839999999</v>
      </c>
      <c r="K795" s="145">
        <v>0</v>
      </c>
      <c r="L795" s="145">
        <v>0</v>
      </c>
      <c r="M795" s="48"/>
    </row>
    <row r="796" spans="1:13" s="171" customFormat="1" ht="67.5">
      <c r="A796" s="142" t="s">
        <v>181</v>
      </c>
      <c r="B796" s="143" t="s">
        <v>728</v>
      </c>
      <c r="C796" s="80" t="s">
        <v>372</v>
      </c>
      <c r="D796" s="7" t="s">
        <v>1268</v>
      </c>
      <c r="E796" s="78" t="s">
        <v>310</v>
      </c>
      <c r="F796" s="78" t="s">
        <v>375</v>
      </c>
      <c r="G796" s="142" t="s">
        <v>198</v>
      </c>
      <c r="H796" s="163" t="s">
        <v>1130</v>
      </c>
      <c r="I796" s="142" t="s">
        <v>129</v>
      </c>
      <c r="J796" s="145">
        <v>1555.14284</v>
      </c>
      <c r="K796" s="145">
        <v>0</v>
      </c>
      <c r="L796" s="145">
        <v>0</v>
      </c>
      <c r="M796" s="48" t="s">
        <v>316</v>
      </c>
    </row>
    <row r="797" spans="1:13" s="171" customFormat="1" ht="45">
      <c r="A797" s="142" t="s">
        <v>181</v>
      </c>
      <c r="B797" s="143" t="s">
        <v>836</v>
      </c>
      <c r="C797" s="3"/>
      <c r="D797" s="77" t="s">
        <v>1203</v>
      </c>
      <c r="E797" s="78" t="s">
        <v>373</v>
      </c>
      <c r="F797" s="78" t="s">
        <v>338</v>
      </c>
      <c r="G797" s="142"/>
      <c r="H797" s="163" t="s">
        <v>277</v>
      </c>
      <c r="I797" s="142"/>
      <c r="J797" s="145">
        <v>335.48318</v>
      </c>
      <c r="K797" s="145">
        <v>235.69</v>
      </c>
      <c r="L797" s="145">
        <v>157.09</v>
      </c>
      <c r="M797" s="48"/>
    </row>
    <row r="798" spans="1:13" s="171" customFormat="1" ht="78.75">
      <c r="A798" s="142" t="s">
        <v>181</v>
      </c>
      <c r="B798" s="143" t="s">
        <v>728</v>
      </c>
      <c r="C798" s="3" t="s">
        <v>372</v>
      </c>
      <c r="D798" s="81" t="s">
        <v>1281</v>
      </c>
      <c r="E798" s="78" t="s">
        <v>310</v>
      </c>
      <c r="F798" s="78" t="s">
        <v>383</v>
      </c>
      <c r="G798" s="142" t="s">
        <v>198</v>
      </c>
      <c r="H798" s="163" t="s">
        <v>277</v>
      </c>
      <c r="I798" s="142" t="s">
        <v>129</v>
      </c>
      <c r="J798" s="145">
        <v>335.48318</v>
      </c>
      <c r="K798" s="145">
        <v>235.69</v>
      </c>
      <c r="L798" s="145">
        <v>157.09</v>
      </c>
      <c r="M798" s="48" t="s">
        <v>316</v>
      </c>
    </row>
    <row r="799" spans="1:13" s="171" customFormat="1" ht="45">
      <c r="A799" s="142" t="s">
        <v>181</v>
      </c>
      <c r="B799" s="143" t="s">
        <v>837</v>
      </c>
      <c r="C799" s="3"/>
      <c r="D799" s="77" t="s">
        <v>1203</v>
      </c>
      <c r="E799" s="78" t="s">
        <v>373</v>
      </c>
      <c r="F799" s="78" t="s">
        <v>338</v>
      </c>
      <c r="G799" s="142"/>
      <c r="H799" s="163" t="s">
        <v>278</v>
      </c>
      <c r="I799" s="142"/>
      <c r="J799" s="145">
        <v>129.67907</v>
      </c>
      <c r="K799" s="145">
        <v>167.44</v>
      </c>
      <c r="L799" s="145">
        <v>80.44</v>
      </c>
      <c r="M799" s="48"/>
    </row>
    <row r="800" spans="1:13" s="171" customFormat="1" ht="78.75">
      <c r="A800" s="142" t="s">
        <v>181</v>
      </c>
      <c r="B800" s="143" t="s">
        <v>728</v>
      </c>
      <c r="C800" s="3" t="s">
        <v>372</v>
      </c>
      <c r="D800" s="81" t="s">
        <v>1281</v>
      </c>
      <c r="E800" s="78" t="s">
        <v>310</v>
      </c>
      <c r="F800" s="78" t="s">
        <v>383</v>
      </c>
      <c r="G800" s="142" t="s">
        <v>198</v>
      </c>
      <c r="H800" s="163" t="s">
        <v>278</v>
      </c>
      <c r="I800" s="142" t="s">
        <v>129</v>
      </c>
      <c r="J800" s="145">
        <v>129.67907</v>
      </c>
      <c r="K800" s="145">
        <v>167.44</v>
      </c>
      <c r="L800" s="145">
        <v>80.44</v>
      </c>
      <c r="M800" s="48" t="s">
        <v>316</v>
      </c>
    </row>
    <row r="801" spans="1:13" s="171" customFormat="1" ht="56.25">
      <c r="A801" s="142" t="s">
        <v>181</v>
      </c>
      <c r="B801" s="143" t="s">
        <v>967</v>
      </c>
      <c r="C801" s="3"/>
      <c r="D801" s="77" t="s">
        <v>1203</v>
      </c>
      <c r="E801" s="78" t="s">
        <v>373</v>
      </c>
      <c r="F801" s="78" t="s">
        <v>338</v>
      </c>
      <c r="G801" s="142"/>
      <c r="H801" s="163" t="s">
        <v>914</v>
      </c>
      <c r="I801" s="142"/>
      <c r="J801" s="145">
        <v>543.77589</v>
      </c>
      <c r="K801" s="145">
        <v>0</v>
      </c>
      <c r="L801" s="145">
        <v>0</v>
      </c>
      <c r="M801" s="48"/>
    </row>
    <row r="802" spans="1:13" s="171" customFormat="1" ht="33.75">
      <c r="A802" s="142" t="s">
        <v>181</v>
      </c>
      <c r="B802" s="143" t="s">
        <v>728</v>
      </c>
      <c r="C802" s="3" t="s">
        <v>372</v>
      </c>
      <c r="D802" s="81" t="s">
        <v>1289</v>
      </c>
      <c r="E802" s="78" t="s">
        <v>310</v>
      </c>
      <c r="F802" s="78" t="s">
        <v>377</v>
      </c>
      <c r="G802" s="142" t="s">
        <v>198</v>
      </c>
      <c r="H802" s="163" t="s">
        <v>914</v>
      </c>
      <c r="I802" s="142" t="s">
        <v>129</v>
      </c>
      <c r="J802" s="145">
        <v>543.77589</v>
      </c>
      <c r="K802" s="145">
        <v>0</v>
      </c>
      <c r="L802" s="145">
        <v>0</v>
      </c>
      <c r="M802" s="48" t="s">
        <v>316</v>
      </c>
    </row>
    <row r="803" spans="1:13" s="164" customFormat="1" ht="56.25">
      <c r="A803" s="142" t="s">
        <v>181</v>
      </c>
      <c r="B803" s="143" t="s">
        <v>1043</v>
      </c>
      <c r="C803" s="169"/>
      <c r="D803" s="169"/>
      <c r="E803" s="169"/>
      <c r="F803" s="169"/>
      <c r="G803" s="142"/>
      <c r="H803" s="163" t="s">
        <v>1105</v>
      </c>
      <c r="I803" s="142"/>
      <c r="J803" s="145">
        <f>J804+J808</f>
        <v>19310.0998</v>
      </c>
      <c r="K803" s="145">
        <f t="shared" ref="K803:L803" si="20">K804+K808</f>
        <v>17184.900000000001</v>
      </c>
      <c r="L803" s="145">
        <f t="shared" si="20"/>
        <v>17184.900000000001</v>
      </c>
      <c r="M803" s="48"/>
    </row>
    <row r="804" spans="1:13" s="171" customFormat="1" ht="101.25">
      <c r="A804" s="142" t="s">
        <v>181</v>
      </c>
      <c r="B804" s="143" t="s">
        <v>838</v>
      </c>
      <c r="C804" s="76"/>
      <c r="D804" s="77" t="s">
        <v>1174</v>
      </c>
      <c r="E804" s="78" t="s">
        <v>310</v>
      </c>
      <c r="F804" s="78" t="s">
        <v>322</v>
      </c>
      <c r="G804" s="142"/>
      <c r="H804" s="163" t="s">
        <v>279</v>
      </c>
      <c r="I804" s="142"/>
      <c r="J804" s="145">
        <v>12323.2</v>
      </c>
      <c r="K804" s="145">
        <v>13723.2</v>
      </c>
      <c r="L804" s="145">
        <v>13723.2</v>
      </c>
      <c r="M804" s="48"/>
    </row>
    <row r="805" spans="1:13" s="171" customFormat="1" ht="101.25">
      <c r="A805" s="142" t="s">
        <v>181</v>
      </c>
      <c r="B805" s="143" t="s">
        <v>639</v>
      </c>
      <c r="C805" s="76" t="s">
        <v>368</v>
      </c>
      <c r="D805" s="77" t="s">
        <v>1293</v>
      </c>
      <c r="E805" s="78" t="s">
        <v>310</v>
      </c>
      <c r="F805" s="78" t="s">
        <v>366</v>
      </c>
      <c r="G805" s="142" t="s">
        <v>34</v>
      </c>
      <c r="H805" s="163" t="s">
        <v>279</v>
      </c>
      <c r="I805" s="142" t="s">
        <v>3</v>
      </c>
      <c r="J805" s="145">
        <v>137.19999999999999</v>
      </c>
      <c r="K805" s="145">
        <v>137.19999999999999</v>
      </c>
      <c r="L805" s="145">
        <v>137.19999999999999</v>
      </c>
      <c r="M805" s="48" t="s">
        <v>316</v>
      </c>
    </row>
    <row r="806" spans="1:13" s="171" customFormat="1" ht="112.5">
      <c r="A806" s="142" t="s">
        <v>181</v>
      </c>
      <c r="B806" s="143" t="s">
        <v>817</v>
      </c>
      <c r="C806" s="76" t="s">
        <v>368</v>
      </c>
      <c r="D806" s="77" t="s">
        <v>1234</v>
      </c>
      <c r="E806" s="78" t="s">
        <v>310</v>
      </c>
      <c r="F806" s="78" t="s">
        <v>1235</v>
      </c>
      <c r="G806" s="142" t="s">
        <v>34</v>
      </c>
      <c r="H806" s="163" t="s">
        <v>279</v>
      </c>
      <c r="I806" s="142" t="s">
        <v>252</v>
      </c>
      <c r="J806" s="145">
        <v>7015.3149999999996</v>
      </c>
      <c r="K806" s="145">
        <v>7822.2</v>
      </c>
      <c r="L806" s="145">
        <v>7822.2</v>
      </c>
      <c r="M806" s="48" t="s">
        <v>308</v>
      </c>
    </row>
    <row r="807" spans="1:13" s="171" customFormat="1" ht="112.5">
      <c r="A807" s="142" t="s">
        <v>181</v>
      </c>
      <c r="B807" s="143" t="s">
        <v>697</v>
      </c>
      <c r="C807" s="76" t="s">
        <v>368</v>
      </c>
      <c r="D807" s="77" t="s">
        <v>1234</v>
      </c>
      <c r="E807" s="78" t="s">
        <v>310</v>
      </c>
      <c r="F807" s="78" t="s">
        <v>1235</v>
      </c>
      <c r="G807" s="142" t="s">
        <v>34</v>
      </c>
      <c r="H807" s="163" t="s">
        <v>279</v>
      </c>
      <c r="I807" s="142" t="s">
        <v>88</v>
      </c>
      <c r="J807" s="145">
        <v>5170.6850000000004</v>
      </c>
      <c r="K807" s="145">
        <v>5763.8</v>
      </c>
      <c r="L807" s="145">
        <v>5763.8</v>
      </c>
      <c r="M807" s="48" t="s">
        <v>316</v>
      </c>
    </row>
    <row r="808" spans="1:13" s="164" customFormat="1" ht="78.75">
      <c r="A808" s="142" t="s">
        <v>181</v>
      </c>
      <c r="B808" s="143" t="s">
        <v>839</v>
      </c>
      <c r="C808" s="76"/>
      <c r="D808" s="77" t="s">
        <v>1167</v>
      </c>
      <c r="E808" s="78" t="s">
        <v>346</v>
      </c>
      <c r="F808" s="79" t="s">
        <v>1168</v>
      </c>
      <c r="G808" s="142"/>
      <c r="H808" s="163" t="s">
        <v>885</v>
      </c>
      <c r="I808" s="142"/>
      <c r="J808" s="145">
        <v>6986.8998000000001</v>
      </c>
      <c r="K808" s="145">
        <v>3461.7</v>
      </c>
      <c r="L808" s="145">
        <v>3461.7</v>
      </c>
      <c r="M808" s="48"/>
    </row>
    <row r="809" spans="1:13" s="171" customFormat="1" ht="67.5">
      <c r="A809" s="142" t="s">
        <v>181</v>
      </c>
      <c r="B809" s="143" t="s">
        <v>674</v>
      </c>
      <c r="C809" s="76" t="s">
        <v>363</v>
      </c>
      <c r="D809" s="77" t="s">
        <v>1257</v>
      </c>
      <c r="E809" s="78" t="s">
        <v>310</v>
      </c>
      <c r="F809" s="78" t="s">
        <v>901</v>
      </c>
      <c r="G809" s="142" t="s">
        <v>34</v>
      </c>
      <c r="H809" s="163" t="s">
        <v>885</v>
      </c>
      <c r="I809" s="142" t="s">
        <v>58</v>
      </c>
      <c r="J809" s="145">
        <v>6986.8998000000001</v>
      </c>
      <c r="K809" s="145">
        <v>3461.7</v>
      </c>
      <c r="L809" s="145">
        <v>3461.7</v>
      </c>
      <c r="M809" s="48" t="s">
        <v>316</v>
      </c>
    </row>
    <row r="810" spans="1:13" s="164" customFormat="1" ht="33.75">
      <c r="A810" s="142" t="s">
        <v>181</v>
      </c>
      <c r="B810" s="143" t="s">
        <v>1044</v>
      </c>
      <c r="C810" s="169"/>
      <c r="D810" s="169"/>
      <c r="E810" s="169"/>
      <c r="F810" s="169"/>
      <c r="G810" s="142"/>
      <c r="H810" s="163" t="s">
        <v>1106</v>
      </c>
      <c r="I810" s="142"/>
      <c r="J810" s="145">
        <f>J811</f>
        <v>14</v>
      </c>
      <c r="K810" s="145">
        <f t="shared" ref="K810:L810" si="21">K811</f>
        <v>14</v>
      </c>
      <c r="L810" s="145">
        <f t="shared" si="21"/>
        <v>14</v>
      </c>
      <c r="M810" s="48"/>
    </row>
    <row r="811" spans="1:13" s="171" customFormat="1" ht="45">
      <c r="A811" s="142" t="s">
        <v>181</v>
      </c>
      <c r="B811" s="143" t="s">
        <v>840</v>
      </c>
      <c r="C811" s="76"/>
      <c r="D811" s="77" t="s">
        <v>1203</v>
      </c>
      <c r="E811" s="6" t="s">
        <v>480</v>
      </c>
      <c r="F811" s="78" t="s">
        <v>338</v>
      </c>
      <c r="G811" s="142"/>
      <c r="H811" s="163" t="s">
        <v>280</v>
      </c>
      <c r="I811" s="142"/>
      <c r="J811" s="145">
        <v>14</v>
      </c>
      <c r="K811" s="145">
        <v>14</v>
      </c>
      <c r="L811" s="145">
        <v>14</v>
      </c>
      <c r="M811" s="48"/>
    </row>
    <row r="812" spans="1:13" s="171" customFormat="1" ht="45">
      <c r="A812" s="142" t="s">
        <v>181</v>
      </c>
      <c r="B812" s="143" t="s">
        <v>639</v>
      </c>
      <c r="C812" s="76" t="s">
        <v>460</v>
      </c>
      <c r="D812" s="7" t="s">
        <v>1245</v>
      </c>
      <c r="E812" s="6" t="s">
        <v>310</v>
      </c>
      <c r="F812" s="6" t="s">
        <v>498</v>
      </c>
      <c r="G812" s="142" t="s">
        <v>128</v>
      </c>
      <c r="H812" s="163" t="s">
        <v>280</v>
      </c>
      <c r="I812" s="142" t="s">
        <v>3</v>
      </c>
      <c r="J812" s="145">
        <v>14</v>
      </c>
      <c r="K812" s="145">
        <v>14</v>
      </c>
      <c r="L812" s="145">
        <v>14</v>
      </c>
      <c r="M812" s="48" t="s">
        <v>316</v>
      </c>
    </row>
    <row r="813" spans="1:13" s="171" customFormat="1" ht="45">
      <c r="A813" s="142" t="s">
        <v>181</v>
      </c>
      <c r="B813" s="203" t="s">
        <v>1345</v>
      </c>
      <c r="C813" s="205"/>
      <c r="D813" s="206" t="s">
        <v>1203</v>
      </c>
      <c r="E813" s="196" t="s">
        <v>359</v>
      </c>
      <c r="F813" s="197" t="s">
        <v>338</v>
      </c>
      <c r="G813" s="198"/>
      <c r="H813" s="199">
        <v>1710170630</v>
      </c>
      <c r="I813" s="198"/>
      <c r="J813" s="200">
        <f>J814</f>
        <v>100</v>
      </c>
      <c r="K813" s="200">
        <f t="shared" ref="K813:L813" si="22">K814</f>
        <v>0</v>
      </c>
      <c r="L813" s="200">
        <f t="shared" si="22"/>
        <v>0</v>
      </c>
      <c r="M813" s="201"/>
    </row>
    <row r="814" spans="1:13" s="171" customFormat="1" ht="45">
      <c r="A814" s="142" t="s">
        <v>181</v>
      </c>
      <c r="B814" s="203" t="s">
        <v>639</v>
      </c>
      <c r="C814" s="205" t="s">
        <v>358</v>
      </c>
      <c r="D814" s="7" t="s">
        <v>1346</v>
      </c>
      <c r="E814" s="6" t="s">
        <v>310</v>
      </c>
      <c r="F814" s="6" t="s">
        <v>1347</v>
      </c>
      <c r="G814" s="142" t="s">
        <v>273</v>
      </c>
      <c r="H814" s="199">
        <v>1710170630</v>
      </c>
      <c r="I814" s="198">
        <v>244</v>
      </c>
      <c r="J814" s="200">
        <v>100</v>
      </c>
      <c r="K814" s="200">
        <v>0</v>
      </c>
      <c r="L814" s="200">
        <v>0</v>
      </c>
      <c r="M814" s="48" t="s">
        <v>308</v>
      </c>
    </row>
    <row r="815" spans="1:13" s="164" customFormat="1" ht="33.75">
      <c r="A815" s="142" t="s">
        <v>181</v>
      </c>
      <c r="B815" s="143" t="s">
        <v>1045</v>
      </c>
      <c r="C815" s="169"/>
      <c r="D815" s="169"/>
      <c r="E815" s="169"/>
      <c r="F815" s="169"/>
      <c r="G815" s="142"/>
      <c r="H815" s="163" t="s">
        <v>1107</v>
      </c>
      <c r="I815" s="142"/>
      <c r="J815" s="145">
        <f>J816+J818+J820</f>
        <v>434.99900000000002</v>
      </c>
      <c r="K815" s="145">
        <f t="shared" ref="K815:L815" si="23">K816+K818+K820</f>
        <v>310</v>
      </c>
      <c r="L815" s="145">
        <f t="shared" si="23"/>
        <v>310</v>
      </c>
      <c r="M815" s="48"/>
    </row>
    <row r="816" spans="1:13" s="171" customFormat="1" ht="67.5">
      <c r="A816" s="142" t="s">
        <v>181</v>
      </c>
      <c r="B816" s="143" t="s">
        <v>841</v>
      </c>
      <c r="C816" s="76"/>
      <c r="D816" s="77" t="s">
        <v>1203</v>
      </c>
      <c r="E816" s="6" t="s">
        <v>359</v>
      </c>
      <c r="F816" s="78" t="s">
        <v>338</v>
      </c>
      <c r="G816" s="142"/>
      <c r="H816" s="163" t="s">
        <v>282</v>
      </c>
      <c r="I816" s="142"/>
      <c r="J816" s="145">
        <v>364.99900000000002</v>
      </c>
      <c r="K816" s="145">
        <v>250</v>
      </c>
      <c r="L816" s="145">
        <v>250</v>
      </c>
      <c r="M816" s="48"/>
    </row>
    <row r="817" spans="1:13" s="171" customFormat="1" ht="78.75">
      <c r="A817" s="142" t="s">
        <v>181</v>
      </c>
      <c r="B817" s="143" t="s">
        <v>639</v>
      </c>
      <c r="C817" s="76" t="s">
        <v>358</v>
      </c>
      <c r="D817" s="7" t="s">
        <v>1241</v>
      </c>
      <c r="E817" s="6" t="s">
        <v>310</v>
      </c>
      <c r="F817" s="6" t="s">
        <v>1188</v>
      </c>
      <c r="G817" s="142" t="s">
        <v>273</v>
      </c>
      <c r="H817" s="163" t="s">
        <v>282</v>
      </c>
      <c r="I817" s="142" t="s">
        <v>3</v>
      </c>
      <c r="J817" s="145">
        <v>364.99900000000002</v>
      </c>
      <c r="K817" s="145">
        <v>250</v>
      </c>
      <c r="L817" s="145">
        <v>250</v>
      </c>
      <c r="M817" s="48" t="s">
        <v>316</v>
      </c>
    </row>
    <row r="818" spans="1:13" s="171" customFormat="1" ht="45">
      <c r="A818" s="142" t="s">
        <v>181</v>
      </c>
      <c r="B818" s="143" t="s">
        <v>1164</v>
      </c>
      <c r="C818" s="76"/>
      <c r="D818" s="77" t="s">
        <v>1203</v>
      </c>
      <c r="E818" s="6" t="s">
        <v>359</v>
      </c>
      <c r="F818" s="78" t="s">
        <v>338</v>
      </c>
      <c r="G818" s="142"/>
      <c r="H818" s="163" t="s">
        <v>1129</v>
      </c>
      <c r="I818" s="142"/>
      <c r="J818" s="145">
        <v>50</v>
      </c>
      <c r="K818" s="145">
        <v>50</v>
      </c>
      <c r="L818" s="145">
        <v>50</v>
      </c>
      <c r="M818" s="48"/>
    </row>
    <row r="819" spans="1:13" s="171" customFormat="1" ht="45">
      <c r="A819" s="142" t="s">
        <v>181</v>
      </c>
      <c r="B819" s="143" t="s">
        <v>728</v>
      </c>
      <c r="C819" s="76" t="s">
        <v>358</v>
      </c>
      <c r="D819" s="7" t="s">
        <v>1182</v>
      </c>
      <c r="E819" s="6" t="s">
        <v>310</v>
      </c>
      <c r="F819" s="6" t="s">
        <v>1183</v>
      </c>
      <c r="G819" s="142" t="s">
        <v>273</v>
      </c>
      <c r="H819" s="163" t="s">
        <v>1129</v>
      </c>
      <c r="I819" s="142" t="s">
        <v>129</v>
      </c>
      <c r="J819" s="145">
        <v>50</v>
      </c>
      <c r="K819" s="145">
        <v>50</v>
      </c>
      <c r="L819" s="145">
        <v>50</v>
      </c>
      <c r="M819" s="48" t="s">
        <v>316</v>
      </c>
    </row>
    <row r="820" spans="1:13" s="171" customFormat="1" ht="45">
      <c r="A820" s="142" t="s">
        <v>181</v>
      </c>
      <c r="B820" s="143" t="s">
        <v>843</v>
      </c>
      <c r="C820" s="76"/>
      <c r="D820" s="77" t="s">
        <v>1203</v>
      </c>
      <c r="E820" s="6" t="s">
        <v>359</v>
      </c>
      <c r="F820" s="78" t="s">
        <v>338</v>
      </c>
      <c r="G820" s="142"/>
      <c r="H820" s="163" t="s">
        <v>284</v>
      </c>
      <c r="I820" s="142"/>
      <c r="J820" s="145">
        <v>20</v>
      </c>
      <c r="K820" s="145">
        <v>10</v>
      </c>
      <c r="L820" s="145">
        <v>10</v>
      </c>
      <c r="M820" s="48"/>
    </row>
    <row r="821" spans="1:13" s="171" customFormat="1" ht="78.75">
      <c r="A821" s="142" t="s">
        <v>181</v>
      </c>
      <c r="B821" s="143" t="s">
        <v>639</v>
      </c>
      <c r="C821" s="76" t="s">
        <v>358</v>
      </c>
      <c r="D821" s="7" t="s">
        <v>1241</v>
      </c>
      <c r="E821" s="6" t="s">
        <v>310</v>
      </c>
      <c r="F821" s="6" t="s">
        <v>1188</v>
      </c>
      <c r="G821" s="142" t="s">
        <v>273</v>
      </c>
      <c r="H821" s="163" t="s">
        <v>284</v>
      </c>
      <c r="I821" s="142" t="s">
        <v>3</v>
      </c>
      <c r="J821" s="145">
        <v>0</v>
      </c>
      <c r="K821" s="145">
        <v>10</v>
      </c>
      <c r="L821" s="145">
        <v>10</v>
      </c>
      <c r="M821" s="48" t="s">
        <v>316</v>
      </c>
    </row>
    <row r="822" spans="1:13" s="171" customFormat="1" ht="45">
      <c r="A822" s="142" t="s">
        <v>181</v>
      </c>
      <c r="B822" s="143" t="s">
        <v>872</v>
      </c>
      <c r="C822" s="76" t="s">
        <v>358</v>
      </c>
      <c r="D822" s="7" t="s">
        <v>1189</v>
      </c>
      <c r="E822" s="6" t="s">
        <v>310</v>
      </c>
      <c r="F822" s="6" t="s">
        <v>1190</v>
      </c>
      <c r="G822" s="142" t="s">
        <v>273</v>
      </c>
      <c r="H822" s="163" t="s">
        <v>284</v>
      </c>
      <c r="I822" s="142" t="s">
        <v>920</v>
      </c>
      <c r="J822" s="145">
        <v>20</v>
      </c>
      <c r="K822" s="145">
        <v>0</v>
      </c>
      <c r="L822" s="145">
        <v>0</v>
      </c>
      <c r="M822" s="48" t="s">
        <v>308</v>
      </c>
    </row>
    <row r="823" spans="1:13" s="164" customFormat="1" ht="33.75">
      <c r="A823" s="142" t="s">
        <v>181</v>
      </c>
      <c r="B823" s="143" t="s">
        <v>1023</v>
      </c>
      <c r="C823" s="169"/>
      <c r="D823" s="169"/>
      <c r="E823" s="169"/>
      <c r="F823" s="169"/>
      <c r="G823" s="142"/>
      <c r="H823" s="163" t="s">
        <v>1085</v>
      </c>
      <c r="I823" s="142"/>
      <c r="J823" s="145">
        <f>J824+J826+J828+J830+J832+J834+J836</f>
        <v>366.51447999999999</v>
      </c>
      <c r="K823" s="145">
        <v>547</v>
      </c>
      <c r="L823" s="145">
        <v>547</v>
      </c>
      <c r="M823" s="48"/>
    </row>
    <row r="824" spans="1:13" s="171" customFormat="1" ht="78.75">
      <c r="A824" s="142" t="s">
        <v>181</v>
      </c>
      <c r="B824" s="143" t="s">
        <v>844</v>
      </c>
      <c r="C824" s="76"/>
      <c r="D824" s="77" t="s">
        <v>1203</v>
      </c>
      <c r="E824" s="6" t="s">
        <v>359</v>
      </c>
      <c r="F824" s="78" t="s">
        <v>338</v>
      </c>
      <c r="G824" s="142"/>
      <c r="H824" s="163" t="s">
        <v>285</v>
      </c>
      <c r="I824" s="142"/>
      <c r="J824" s="145">
        <v>28.78454</v>
      </c>
      <c r="K824" s="145">
        <v>46</v>
      </c>
      <c r="L824" s="145">
        <v>46</v>
      </c>
      <c r="M824" s="48"/>
    </row>
    <row r="825" spans="1:13" s="171" customFormat="1" ht="78.75">
      <c r="A825" s="142" t="s">
        <v>181</v>
      </c>
      <c r="B825" s="143" t="s">
        <v>728</v>
      </c>
      <c r="C825" s="76" t="s">
        <v>358</v>
      </c>
      <c r="D825" s="7" t="s">
        <v>1266</v>
      </c>
      <c r="E825" s="6" t="s">
        <v>310</v>
      </c>
      <c r="F825" s="6" t="s">
        <v>1187</v>
      </c>
      <c r="G825" s="142" t="s">
        <v>119</v>
      </c>
      <c r="H825" s="163" t="s">
        <v>285</v>
      </c>
      <c r="I825" s="142" t="s">
        <v>129</v>
      </c>
      <c r="J825" s="145">
        <v>28.78454</v>
      </c>
      <c r="K825" s="145">
        <v>46</v>
      </c>
      <c r="L825" s="145">
        <v>46</v>
      </c>
      <c r="M825" s="48" t="s">
        <v>316</v>
      </c>
    </row>
    <row r="826" spans="1:13" s="171" customFormat="1" ht="78.75">
      <c r="A826" s="142" t="s">
        <v>181</v>
      </c>
      <c r="B826" s="143" t="s">
        <v>845</v>
      </c>
      <c r="C826" s="76"/>
      <c r="D826" s="77" t="s">
        <v>1203</v>
      </c>
      <c r="E826" s="6" t="s">
        <v>359</v>
      </c>
      <c r="F826" s="78" t="s">
        <v>338</v>
      </c>
      <c r="G826" s="142"/>
      <c r="H826" s="163" t="s">
        <v>286</v>
      </c>
      <c r="I826" s="142"/>
      <c r="J826" s="145">
        <v>32.583010000000002</v>
      </c>
      <c r="K826" s="145">
        <v>47</v>
      </c>
      <c r="L826" s="145">
        <v>47</v>
      </c>
      <c r="M826" s="48"/>
    </row>
    <row r="827" spans="1:13" s="171" customFormat="1" ht="78.75">
      <c r="A827" s="142" t="s">
        <v>181</v>
      </c>
      <c r="B827" s="143" t="s">
        <v>728</v>
      </c>
      <c r="C827" s="76" t="s">
        <v>358</v>
      </c>
      <c r="D827" s="7" t="s">
        <v>1266</v>
      </c>
      <c r="E827" s="6" t="s">
        <v>310</v>
      </c>
      <c r="F827" s="6" t="s">
        <v>1187</v>
      </c>
      <c r="G827" s="142" t="s">
        <v>119</v>
      </c>
      <c r="H827" s="163" t="s">
        <v>286</v>
      </c>
      <c r="I827" s="142" t="s">
        <v>129</v>
      </c>
      <c r="J827" s="145">
        <v>32.583010000000002</v>
      </c>
      <c r="K827" s="145">
        <v>47</v>
      </c>
      <c r="L827" s="145">
        <v>47</v>
      </c>
      <c r="M827" s="48" t="s">
        <v>316</v>
      </c>
    </row>
    <row r="828" spans="1:13" s="171" customFormat="1" ht="78.75">
      <c r="A828" s="142" t="s">
        <v>181</v>
      </c>
      <c r="B828" s="143" t="s">
        <v>846</v>
      </c>
      <c r="C828" s="76"/>
      <c r="D828" s="77" t="s">
        <v>1203</v>
      </c>
      <c r="E828" s="6" t="s">
        <v>359</v>
      </c>
      <c r="F828" s="78" t="s">
        <v>338</v>
      </c>
      <c r="G828" s="142"/>
      <c r="H828" s="163" t="s">
        <v>287</v>
      </c>
      <c r="I828" s="142"/>
      <c r="J828" s="145">
        <v>55.705219999999997</v>
      </c>
      <c r="K828" s="145">
        <v>51</v>
      </c>
      <c r="L828" s="145">
        <v>51</v>
      </c>
      <c r="M828" s="48"/>
    </row>
    <row r="829" spans="1:13" s="171" customFormat="1" ht="78.75">
      <c r="A829" s="142" t="s">
        <v>181</v>
      </c>
      <c r="B829" s="143" t="s">
        <v>728</v>
      </c>
      <c r="C829" s="76" t="s">
        <v>358</v>
      </c>
      <c r="D829" s="7" t="s">
        <v>1266</v>
      </c>
      <c r="E829" s="6" t="s">
        <v>310</v>
      </c>
      <c r="F829" s="6" t="s">
        <v>1187</v>
      </c>
      <c r="G829" s="142" t="s">
        <v>119</v>
      </c>
      <c r="H829" s="163" t="s">
        <v>287</v>
      </c>
      <c r="I829" s="142" t="s">
        <v>129</v>
      </c>
      <c r="J829" s="145">
        <v>55.705219999999997</v>
      </c>
      <c r="K829" s="145">
        <v>51</v>
      </c>
      <c r="L829" s="145">
        <v>51</v>
      </c>
      <c r="M829" s="48" t="s">
        <v>316</v>
      </c>
    </row>
    <row r="830" spans="1:13" s="171" customFormat="1" ht="90">
      <c r="A830" s="142" t="s">
        <v>181</v>
      </c>
      <c r="B830" s="143" t="s">
        <v>987</v>
      </c>
      <c r="C830" s="76"/>
      <c r="D830" s="77" t="s">
        <v>1203</v>
      </c>
      <c r="E830" s="6" t="s">
        <v>359</v>
      </c>
      <c r="F830" s="78" t="s">
        <v>338</v>
      </c>
      <c r="G830" s="142"/>
      <c r="H830" s="163" t="s">
        <v>913</v>
      </c>
      <c r="I830" s="142"/>
      <c r="J830" s="145">
        <v>0</v>
      </c>
      <c r="K830" s="145">
        <v>403</v>
      </c>
      <c r="L830" s="145">
        <v>403</v>
      </c>
      <c r="M830" s="48"/>
    </row>
    <row r="831" spans="1:13" s="171" customFormat="1" ht="101.25">
      <c r="A831" s="142" t="s">
        <v>181</v>
      </c>
      <c r="B831" s="143" t="s">
        <v>857</v>
      </c>
      <c r="C831" s="76" t="s">
        <v>358</v>
      </c>
      <c r="D831" s="7" t="s">
        <v>1150</v>
      </c>
      <c r="E831" s="6" t="s">
        <v>310</v>
      </c>
      <c r="F831" s="6" t="s">
        <v>1151</v>
      </c>
      <c r="G831" s="142" t="s">
        <v>119</v>
      </c>
      <c r="H831" s="163" t="s">
        <v>913</v>
      </c>
      <c r="I831" s="142" t="s">
        <v>301</v>
      </c>
      <c r="J831" s="145">
        <v>0</v>
      </c>
      <c r="K831" s="145">
        <v>403</v>
      </c>
      <c r="L831" s="145">
        <v>403</v>
      </c>
      <c r="M831" s="48" t="s">
        <v>308</v>
      </c>
    </row>
    <row r="832" spans="1:13" s="171" customFormat="1" ht="90">
      <c r="A832" s="142" t="s">
        <v>181</v>
      </c>
      <c r="B832" s="143" t="s">
        <v>847</v>
      </c>
      <c r="C832" s="76"/>
      <c r="D832" s="77" t="s">
        <v>1203</v>
      </c>
      <c r="E832" s="6" t="s">
        <v>359</v>
      </c>
      <c r="F832" s="78" t="s">
        <v>338</v>
      </c>
      <c r="G832" s="142"/>
      <c r="H832" s="163" t="s">
        <v>288</v>
      </c>
      <c r="I832" s="142"/>
      <c r="J832" s="145">
        <v>111.206</v>
      </c>
      <c r="K832" s="145">
        <v>0</v>
      </c>
      <c r="L832" s="145">
        <v>0</v>
      </c>
      <c r="M832" s="48"/>
    </row>
    <row r="833" spans="1:13" s="171" customFormat="1" ht="101.25">
      <c r="A833" s="142" t="s">
        <v>181</v>
      </c>
      <c r="B833" s="143" t="s">
        <v>676</v>
      </c>
      <c r="C833" s="76" t="s">
        <v>358</v>
      </c>
      <c r="D833" s="7" t="s">
        <v>1150</v>
      </c>
      <c r="E833" s="6" t="s">
        <v>310</v>
      </c>
      <c r="F833" s="6" t="s">
        <v>1151</v>
      </c>
      <c r="G833" s="142" t="s">
        <v>119</v>
      </c>
      <c r="H833" s="163" t="s">
        <v>288</v>
      </c>
      <c r="I833" s="142" t="s">
        <v>62</v>
      </c>
      <c r="J833" s="145">
        <v>111.206</v>
      </c>
      <c r="K833" s="145">
        <v>0</v>
      </c>
      <c r="L833" s="145">
        <v>0</v>
      </c>
      <c r="M833" s="48" t="s">
        <v>308</v>
      </c>
    </row>
    <row r="834" spans="1:13" s="171" customFormat="1" ht="90">
      <c r="A834" s="142" t="s">
        <v>181</v>
      </c>
      <c r="B834" s="143" t="s">
        <v>848</v>
      </c>
      <c r="C834" s="76"/>
      <c r="D834" s="77" t="s">
        <v>1203</v>
      </c>
      <c r="E834" s="6" t="s">
        <v>359</v>
      </c>
      <c r="F834" s="78" t="s">
        <v>338</v>
      </c>
      <c r="G834" s="142"/>
      <c r="H834" s="163" t="s">
        <v>289</v>
      </c>
      <c r="I834" s="142"/>
      <c r="J834" s="145">
        <v>88.638959999999997</v>
      </c>
      <c r="K834" s="145">
        <v>0</v>
      </c>
      <c r="L834" s="145">
        <v>0</v>
      </c>
      <c r="M834" s="48"/>
    </row>
    <row r="835" spans="1:13" s="171" customFormat="1" ht="101.25">
      <c r="A835" s="142" t="s">
        <v>181</v>
      </c>
      <c r="B835" s="143" t="s">
        <v>676</v>
      </c>
      <c r="C835" s="76" t="s">
        <v>358</v>
      </c>
      <c r="D835" s="7" t="s">
        <v>1150</v>
      </c>
      <c r="E835" s="6" t="s">
        <v>310</v>
      </c>
      <c r="F835" s="6" t="s">
        <v>1151</v>
      </c>
      <c r="G835" s="142" t="s">
        <v>119</v>
      </c>
      <c r="H835" s="163" t="s">
        <v>289</v>
      </c>
      <c r="I835" s="142" t="s">
        <v>62</v>
      </c>
      <c r="J835" s="145">
        <v>88.638959999999997</v>
      </c>
      <c r="K835" s="145">
        <v>0</v>
      </c>
      <c r="L835" s="145">
        <v>0</v>
      </c>
      <c r="M835" s="48" t="s">
        <v>308</v>
      </c>
    </row>
    <row r="836" spans="1:13" s="171" customFormat="1" ht="90">
      <c r="A836" s="142" t="s">
        <v>181</v>
      </c>
      <c r="B836" s="143" t="s">
        <v>1165</v>
      </c>
      <c r="C836" s="76"/>
      <c r="D836" s="77" t="s">
        <v>1203</v>
      </c>
      <c r="E836" s="6" t="s">
        <v>359</v>
      </c>
      <c r="F836" s="78" t="s">
        <v>338</v>
      </c>
      <c r="G836" s="142"/>
      <c r="H836" s="163" t="s">
        <v>1128</v>
      </c>
      <c r="I836" s="142"/>
      <c r="J836" s="145">
        <v>49.59675</v>
      </c>
      <c r="K836" s="145">
        <v>0</v>
      </c>
      <c r="L836" s="145">
        <v>0</v>
      </c>
      <c r="M836" s="48"/>
    </row>
    <row r="837" spans="1:13" s="171" customFormat="1" ht="101.25">
      <c r="A837" s="142" t="s">
        <v>181</v>
      </c>
      <c r="B837" s="143" t="s">
        <v>676</v>
      </c>
      <c r="C837" s="76" t="s">
        <v>358</v>
      </c>
      <c r="D837" s="7" t="s">
        <v>1150</v>
      </c>
      <c r="E837" s="6" t="s">
        <v>310</v>
      </c>
      <c r="F837" s="6" t="s">
        <v>1151</v>
      </c>
      <c r="G837" s="142" t="s">
        <v>119</v>
      </c>
      <c r="H837" s="163" t="s">
        <v>1128</v>
      </c>
      <c r="I837" s="142" t="s">
        <v>62</v>
      </c>
      <c r="J837" s="145">
        <v>49.59675</v>
      </c>
      <c r="K837" s="145">
        <v>0</v>
      </c>
      <c r="L837" s="145">
        <v>0</v>
      </c>
      <c r="M837" s="48" t="s">
        <v>308</v>
      </c>
    </row>
    <row r="838" spans="1:13" s="164" customFormat="1">
      <c r="A838" s="142" t="s">
        <v>181</v>
      </c>
      <c r="B838" s="143" t="s">
        <v>954</v>
      </c>
      <c r="C838" s="169"/>
      <c r="D838" s="169"/>
      <c r="E838" s="169"/>
      <c r="F838" s="169"/>
      <c r="G838" s="142"/>
      <c r="H838" s="163">
        <v>99900</v>
      </c>
      <c r="I838" s="142"/>
      <c r="J838" s="145">
        <f>J839+J844+J847</f>
        <v>4920.4970000000003</v>
      </c>
      <c r="K838" s="145">
        <f t="shared" ref="K838:L838" si="24">K839+K844+K847</f>
        <v>4742.9310000000005</v>
      </c>
      <c r="L838" s="145">
        <f t="shared" si="24"/>
        <v>4742.3310000000001</v>
      </c>
      <c r="M838" s="48"/>
    </row>
    <row r="839" spans="1:13" s="164" customFormat="1" ht="22.5">
      <c r="A839" s="142" t="s">
        <v>181</v>
      </c>
      <c r="B839" s="143" t="s">
        <v>645</v>
      </c>
      <c r="C839" s="169"/>
      <c r="D839" s="169"/>
      <c r="E839" s="169"/>
      <c r="F839" s="169"/>
      <c r="G839" s="142"/>
      <c r="H839" s="163" t="s">
        <v>38</v>
      </c>
      <c r="I839" s="142"/>
      <c r="J839" s="145">
        <f>J840+J841+J842+J843</f>
        <v>2879.7240000000002</v>
      </c>
      <c r="K839" s="145">
        <f t="shared" ref="K839:L839" si="25">K840+K841+K842+K843</f>
        <v>2767.5309999999999</v>
      </c>
      <c r="L839" s="145">
        <f t="shared" si="25"/>
        <v>2767.5309999999999</v>
      </c>
      <c r="M839" s="48"/>
    </row>
    <row r="840" spans="1:13" s="171" customFormat="1" ht="33.75">
      <c r="A840" s="142" t="s">
        <v>181</v>
      </c>
      <c r="B840" s="143" t="s">
        <v>646</v>
      </c>
      <c r="C840" s="76"/>
      <c r="D840" s="81" t="s">
        <v>1238</v>
      </c>
      <c r="E840" s="78" t="s">
        <v>314</v>
      </c>
      <c r="F840" s="78" t="s">
        <v>313</v>
      </c>
      <c r="G840" s="142" t="s">
        <v>198</v>
      </c>
      <c r="H840" s="163" t="s">
        <v>38</v>
      </c>
      <c r="I840" s="142" t="s">
        <v>11</v>
      </c>
      <c r="J840" s="145">
        <v>2172.2917299999999</v>
      </c>
      <c r="K840" s="145">
        <v>2125.6</v>
      </c>
      <c r="L840" s="145">
        <v>2125.6</v>
      </c>
      <c r="M840" s="48" t="s">
        <v>308</v>
      </c>
    </row>
    <row r="841" spans="1:13" s="171" customFormat="1" ht="67.5">
      <c r="A841" s="142" t="s">
        <v>181</v>
      </c>
      <c r="B841" s="143" t="s">
        <v>852</v>
      </c>
      <c r="C841" s="76" t="s">
        <v>318</v>
      </c>
      <c r="D841" s="81" t="s">
        <v>1247</v>
      </c>
      <c r="E841" s="78" t="s">
        <v>310</v>
      </c>
      <c r="F841" s="78" t="s">
        <v>335</v>
      </c>
      <c r="G841" s="142" t="s">
        <v>198</v>
      </c>
      <c r="H841" s="163" t="s">
        <v>38</v>
      </c>
      <c r="I841" s="142" t="s">
        <v>295</v>
      </c>
      <c r="J841" s="145">
        <v>29.9</v>
      </c>
      <c r="K841" s="145">
        <v>0</v>
      </c>
      <c r="L841" s="145">
        <v>0</v>
      </c>
      <c r="M841" s="48" t="s">
        <v>316</v>
      </c>
    </row>
    <row r="842" spans="1:13" s="171" customFormat="1" ht="101.25">
      <c r="A842" s="142" t="s">
        <v>181</v>
      </c>
      <c r="B842" s="143" t="s">
        <v>647</v>
      </c>
      <c r="C842" s="3" t="s">
        <v>317</v>
      </c>
      <c r="D842" s="81" t="s">
        <v>1108</v>
      </c>
      <c r="E842" s="78" t="s">
        <v>310</v>
      </c>
      <c r="F842" s="78" t="s">
        <v>337</v>
      </c>
      <c r="G842" s="142" t="s">
        <v>198</v>
      </c>
      <c r="H842" s="163" t="s">
        <v>38</v>
      </c>
      <c r="I842" s="142" t="s">
        <v>12</v>
      </c>
      <c r="J842" s="145">
        <v>656.03227000000004</v>
      </c>
      <c r="K842" s="145">
        <v>641.93100000000004</v>
      </c>
      <c r="L842" s="145">
        <v>641.93100000000004</v>
      </c>
      <c r="M842" s="48" t="s">
        <v>308</v>
      </c>
    </row>
    <row r="843" spans="1:13" s="171" customFormat="1" ht="67.5">
      <c r="A843" s="142" t="s">
        <v>181</v>
      </c>
      <c r="B843" s="143" t="s">
        <v>639</v>
      </c>
      <c r="C843" s="76" t="s">
        <v>317</v>
      </c>
      <c r="D843" s="81" t="s">
        <v>1247</v>
      </c>
      <c r="E843" s="78" t="s">
        <v>310</v>
      </c>
      <c r="F843" s="78" t="s">
        <v>335</v>
      </c>
      <c r="G843" s="142" t="s">
        <v>198</v>
      </c>
      <c r="H843" s="163" t="s">
        <v>38</v>
      </c>
      <c r="I843" s="142" t="s">
        <v>3</v>
      </c>
      <c r="J843" s="145">
        <v>21.5</v>
      </c>
      <c r="K843" s="145">
        <v>0</v>
      </c>
      <c r="L843" s="145">
        <v>0</v>
      </c>
      <c r="M843" s="48" t="s">
        <v>316</v>
      </c>
    </row>
    <row r="844" spans="1:13" s="171" customFormat="1" ht="90">
      <c r="A844" s="142" t="s">
        <v>181</v>
      </c>
      <c r="B844" s="143" t="s">
        <v>1152</v>
      </c>
      <c r="C844" s="173"/>
      <c r="D844" s="81" t="s">
        <v>1222</v>
      </c>
      <c r="E844" s="78" t="s">
        <v>310</v>
      </c>
      <c r="F844" s="78" t="s">
        <v>1147</v>
      </c>
      <c r="G844" s="142"/>
      <c r="H844" s="163" t="s">
        <v>1127</v>
      </c>
      <c r="I844" s="142"/>
      <c r="J844" s="145">
        <f>J845+J846</f>
        <v>40.272999999999996</v>
      </c>
      <c r="K844" s="145">
        <f t="shared" ref="K844:L844" si="26">K845+K846</f>
        <v>0</v>
      </c>
      <c r="L844" s="145">
        <f t="shared" si="26"/>
        <v>0</v>
      </c>
      <c r="M844" s="48"/>
    </row>
    <row r="845" spans="1:13" s="171" customFormat="1" ht="90">
      <c r="A845" s="142" t="s">
        <v>181</v>
      </c>
      <c r="B845" s="143" t="s">
        <v>646</v>
      </c>
      <c r="C845" s="76" t="s">
        <v>318</v>
      </c>
      <c r="D845" s="81" t="s">
        <v>1148</v>
      </c>
      <c r="E845" s="78" t="s">
        <v>310</v>
      </c>
      <c r="F845" s="78" t="s">
        <v>1149</v>
      </c>
      <c r="G845" s="142" t="s">
        <v>198</v>
      </c>
      <c r="H845" s="163" t="s">
        <v>1127</v>
      </c>
      <c r="I845" s="142" t="s">
        <v>11</v>
      </c>
      <c r="J845" s="145">
        <v>30.931639999999998</v>
      </c>
      <c r="K845" s="145">
        <v>0</v>
      </c>
      <c r="L845" s="145">
        <v>0</v>
      </c>
      <c r="M845" s="48" t="s">
        <v>308</v>
      </c>
    </row>
    <row r="846" spans="1:13" s="171" customFormat="1" ht="90">
      <c r="A846" s="142" t="s">
        <v>181</v>
      </c>
      <c r="B846" s="143" t="s">
        <v>647</v>
      </c>
      <c r="C846" s="3" t="s">
        <v>317</v>
      </c>
      <c r="D846" s="81" t="s">
        <v>1148</v>
      </c>
      <c r="E846" s="78" t="s">
        <v>310</v>
      </c>
      <c r="F846" s="78" t="s">
        <v>1149</v>
      </c>
      <c r="G846" s="142" t="s">
        <v>198</v>
      </c>
      <c r="H846" s="163" t="s">
        <v>1127</v>
      </c>
      <c r="I846" s="142" t="s">
        <v>12</v>
      </c>
      <c r="J846" s="145">
        <v>9.3413599999999999</v>
      </c>
      <c r="K846" s="145">
        <v>0</v>
      </c>
      <c r="L846" s="145">
        <v>0</v>
      </c>
      <c r="M846" s="48" t="s">
        <v>308</v>
      </c>
    </row>
    <row r="847" spans="1:13" s="164" customFormat="1" ht="90">
      <c r="A847" s="142" t="s">
        <v>181</v>
      </c>
      <c r="B847" s="143" t="s">
        <v>850</v>
      </c>
      <c r="C847" s="76"/>
      <c r="D847" s="81" t="s">
        <v>1170</v>
      </c>
      <c r="E847" s="78" t="s">
        <v>310</v>
      </c>
      <c r="F847" s="78" t="s">
        <v>353</v>
      </c>
      <c r="G847" s="142"/>
      <c r="H847" s="163" t="s">
        <v>291</v>
      </c>
      <c r="I847" s="142"/>
      <c r="J847" s="145">
        <f>J848+J849+J850+J851</f>
        <v>2000.5</v>
      </c>
      <c r="K847" s="145">
        <v>1975.4</v>
      </c>
      <c r="L847" s="145">
        <v>1974.8</v>
      </c>
      <c r="M847" s="48"/>
    </row>
    <row r="848" spans="1:13" s="171" customFormat="1" ht="67.5">
      <c r="A848" s="142" t="s">
        <v>181</v>
      </c>
      <c r="B848" s="143" t="s">
        <v>646</v>
      </c>
      <c r="C848" s="76" t="s">
        <v>348</v>
      </c>
      <c r="D848" s="81" t="s">
        <v>1247</v>
      </c>
      <c r="E848" s="78" t="s">
        <v>310</v>
      </c>
      <c r="F848" s="78" t="s">
        <v>335</v>
      </c>
      <c r="G848" s="142" t="s">
        <v>292</v>
      </c>
      <c r="H848" s="163" t="s">
        <v>291</v>
      </c>
      <c r="I848" s="142" t="s">
        <v>11</v>
      </c>
      <c r="J848" s="145">
        <v>1192.203</v>
      </c>
      <c r="K848" s="145">
        <v>1174</v>
      </c>
      <c r="L848" s="145">
        <v>1174</v>
      </c>
      <c r="M848" s="48" t="s">
        <v>308</v>
      </c>
    </row>
    <row r="849" spans="1:15" s="171" customFormat="1" ht="67.5">
      <c r="A849" s="142" t="s">
        <v>181</v>
      </c>
      <c r="B849" s="143" t="s">
        <v>647</v>
      </c>
      <c r="C849" s="76" t="s">
        <v>348</v>
      </c>
      <c r="D849" s="81" t="s">
        <v>1242</v>
      </c>
      <c r="E849" s="78" t="s">
        <v>350</v>
      </c>
      <c r="F849" s="78" t="s">
        <v>349</v>
      </c>
      <c r="G849" s="142" t="s">
        <v>292</v>
      </c>
      <c r="H849" s="163" t="s">
        <v>291</v>
      </c>
      <c r="I849" s="142" t="s">
        <v>12</v>
      </c>
      <c r="J849" s="145">
        <v>360.04500000000002</v>
      </c>
      <c r="K849" s="145">
        <v>354.548</v>
      </c>
      <c r="L849" s="145">
        <v>354.548</v>
      </c>
      <c r="M849" s="48" t="s">
        <v>308</v>
      </c>
    </row>
    <row r="850" spans="1:15" s="171" customFormat="1" ht="90">
      <c r="A850" s="142" t="s">
        <v>181</v>
      </c>
      <c r="B850" s="143" t="s">
        <v>639</v>
      </c>
      <c r="C850" s="76" t="s">
        <v>348</v>
      </c>
      <c r="D850" s="81" t="s">
        <v>1294</v>
      </c>
      <c r="E850" s="78" t="s">
        <v>346</v>
      </c>
      <c r="F850" s="78" t="s">
        <v>345</v>
      </c>
      <c r="G850" s="142" t="s">
        <v>292</v>
      </c>
      <c r="H850" s="163" t="s">
        <v>291</v>
      </c>
      <c r="I850" s="142" t="s">
        <v>3</v>
      </c>
      <c r="J850" s="145">
        <v>388.25200000000001</v>
      </c>
      <c r="K850" s="145">
        <v>386.85199999999998</v>
      </c>
      <c r="L850" s="145">
        <v>386.25200000000001</v>
      </c>
      <c r="M850" s="48" t="s">
        <v>316</v>
      </c>
    </row>
    <row r="851" spans="1:15" s="171" customFormat="1" ht="90">
      <c r="A851" s="142" t="s">
        <v>181</v>
      </c>
      <c r="B851" s="143" t="s">
        <v>665</v>
      </c>
      <c r="C851" s="76" t="s">
        <v>348</v>
      </c>
      <c r="D851" s="81" t="s">
        <v>1294</v>
      </c>
      <c r="E851" s="78" t="s">
        <v>346</v>
      </c>
      <c r="F851" s="78" t="s">
        <v>345</v>
      </c>
      <c r="G851" s="142" t="s">
        <v>292</v>
      </c>
      <c r="H851" s="163" t="s">
        <v>291</v>
      </c>
      <c r="I851" s="142" t="s">
        <v>45</v>
      </c>
      <c r="J851" s="145">
        <v>60</v>
      </c>
      <c r="K851" s="145">
        <v>60</v>
      </c>
      <c r="L851" s="145">
        <v>60</v>
      </c>
      <c r="M851" s="48" t="s">
        <v>316</v>
      </c>
    </row>
    <row r="852" spans="1:15" s="156" customFormat="1" ht="67.5">
      <c r="A852" s="165" t="s">
        <v>293</v>
      </c>
      <c r="B852" s="166" t="s">
        <v>851</v>
      </c>
      <c r="C852" s="161"/>
      <c r="D852" s="161"/>
      <c r="E852" s="161"/>
      <c r="F852" s="161"/>
      <c r="G852" s="165"/>
      <c r="H852" s="167"/>
      <c r="I852" s="165"/>
      <c r="J852" s="168">
        <f>J854+J859+J861+J863+J865+J867+J870+J877+J879+J881+J883+J885</f>
        <v>11034.913999999999</v>
      </c>
      <c r="K852" s="168">
        <f>K854+K859+K861+K863+K865+K867+K870+K877+K879+K881+K883+K885+K875</f>
        <v>10516.476000000001</v>
      </c>
      <c r="L852" s="168">
        <f>L854+L859+L861+L863+L865+L867+L870+L877+L879+L881+L883+L885+L875</f>
        <v>10517.146000000001</v>
      </c>
      <c r="M852" s="162"/>
    </row>
    <row r="853" spans="1:15" s="164" customFormat="1" ht="67.5">
      <c r="A853" s="142" t="s">
        <v>293</v>
      </c>
      <c r="B853" s="143" t="s">
        <v>989</v>
      </c>
      <c r="C853" s="169"/>
      <c r="D853" s="169"/>
      <c r="E853" s="169"/>
      <c r="F853" s="169"/>
      <c r="G853" s="142"/>
      <c r="H853" s="163" t="s">
        <v>1049</v>
      </c>
      <c r="I853" s="142"/>
      <c r="J853" s="145">
        <v>4260.6727700000001</v>
      </c>
      <c r="K853" s="145">
        <v>4806.5240000000003</v>
      </c>
      <c r="L853" s="145">
        <v>4806.5240000000003</v>
      </c>
      <c r="M853" s="48"/>
      <c r="N853" s="220"/>
      <c r="O853" s="220"/>
    </row>
    <row r="854" spans="1:15" s="171" customFormat="1" ht="45">
      <c r="A854" s="142" t="s">
        <v>293</v>
      </c>
      <c r="B854" s="143" t="s">
        <v>649</v>
      </c>
      <c r="C854" s="3"/>
      <c r="D854" s="77" t="s">
        <v>1203</v>
      </c>
      <c r="E854" s="78" t="s">
        <v>323</v>
      </c>
      <c r="F854" s="78" t="s">
        <v>338</v>
      </c>
      <c r="G854" s="142"/>
      <c r="H854" s="163" t="s">
        <v>15</v>
      </c>
      <c r="I854" s="142"/>
      <c r="J854" s="145">
        <v>4260.6727700000001</v>
      </c>
      <c r="K854" s="145">
        <v>4806.5240000000003</v>
      </c>
      <c r="L854" s="145">
        <v>4806.5240000000003</v>
      </c>
      <c r="M854" s="48"/>
    </row>
    <row r="855" spans="1:15" s="171" customFormat="1" ht="135">
      <c r="A855" s="142" t="s">
        <v>293</v>
      </c>
      <c r="B855" s="143" t="s">
        <v>650</v>
      </c>
      <c r="C855" s="3" t="s">
        <v>327</v>
      </c>
      <c r="D855" s="77" t="s">
        <v>1295</v>
      </c>
      <c r="E855" s="78" t="s">
        <v>310</v>
      </c>
      <c r="F855" s="78" t="s">
        <v>335</v>
      </c>
      <c r="G855" s="142" t="s">
        <v>16</v>
      </c>
      <c r="H855" s="163" t="s">
        <v>15</v>
      </c>
      <c r="I855" s="142" t="s">
        <v>17</v>
      </c>
      <c r="J855" s="145">
        <v>3235.3699900000001</v>
      </c>
      <c r="K855" s="145">
        <v>3657.2</v>
      </c>
      <c r="L855" s="145">
        <v>3657.2</v>
      </c>
      <c r="M855" s="48" t="s">
        <v>308</v>
      </c>
    </row>
    <row r="856" spans="1:15" s="171" customFormat="1" ht="135">
      <c r="A856" s="142" t="s">
        <v>293</v>
      </c>
      <c r="B856" s="143" t="s">
        <v>652</v>
      </c>
      <c r="C856" s="3" t="s">
        <v>327</v>
      </c>
      <c r="D856" s="77" t="s">
        <v>1295</v>
      </c>
      <c r="E856" s="78" t="s">
        <v>310</v>
      </c>
      <c r="F856" s="78" t="s">
        <v>335</v>
      </c>
      <c r="G856" s="142" t="s">
        <v>16</v>
      </c>
      <c r="H856" s="163" t="s">
        <v>15</v>
      </c>
      <c r="I856" s="142" t="s">
        <v>19</v>
      </c>
      <c r="J856" s="145">
        <v>976.81800999999996</v>
      </c>
      <c r="K856" s="145">
        <v>1104.4739999999999</v>
      </c>
      <c r="L856" s="145">
        <v>1104.4739999999999</v>
      </c>
      <c r="M856" s="48" t="s">
        <v>308</v>
      </c>
    </row>
    <row r="857" spans="1:15" s="171" customFormat="1" ht="78.75">
      <c r="A857" s="142" t="s">
        <v>293</v>
      </c>
      <c r="B857" s="143" t="s">
        <v>639</v>
      </c>
      <c r="C857" s="3" t="s">
        <v>327</v>
      </c>
      <c r="D857" s="77" t="s">
        <v>1296</v>
      </c>
      <c r="E857" s="78" t="s">
        <v>310</v>
      </c>
      <c r="F857" s="78" t="s">
        <v>333</v>
      </c>
      <c r="G857" s="142" t="s">
        <v>16</v>
      </c>
      <c r="H857" s="163" t="s">
        <v>15</v>
      </c>
      <c r="I857" s="142" t="s">
        <v>3</v>
      </c>
      <c r="J857" s="145">
        <v>48.484769999999997</v>
      </c>
      <c r="K857" s="145">
        <v>44.85</v>
      </c>
      <c r="L857" s="145">
        <v>44.85</v>
      </c>
      <c r="M857" s="48" t="s">
        <v>316</v>
      </c>
    </row>
    <row r="858" spans="1:15" s="164" customFormat="1" ht="22.5">
      <c r="A858" s="142" t="s">
        <v>293</v>
      </c>
      <c r="B858" s="143" t="s">
        <v>988</v>
      </c>
      <c r="C858" s="169"/>
      <c r="D858" s="169"/>
      <c r="E858" s="169"/>
      <c r="F858" s="169"/>
      <c r="G858" s="142"/>
      <c r="H858" s="163" t="s">
        <v>1046</v>
      </c>
      <c r="I858" s="142"/>
      <c r="J858" s="145">
        <v>344.27722999999997</v>
      </c>
      <c r="K858" s="145">
        <v>260</v>
      </c>
      <c r="L858" s="145">
        <v>260</v>
      </c>
      <c r="M858" s="48"/>
    </row>
    <row r="859" spans="1:15" s="171" customFormat="1" ht="45">
      <c r="A859" s="142" t="s">
        <v>293</v>
      </c>
      <c r="B859" s="143" t="s">
        <v>640</v>
      </c>
      <c r="C859" s="3"/>
      <c r="D859" s="81" t="s">
        <v>1204</v>
      </c>
      <c r="E859" s="78" t="s">
        <v>310</v>
      </c>
      <c r="F859" s="78" t="s">
        <v>341</v>
      </c>
      <c r="G859" s="142"/>
      <c r="H859" s="163" t="s">
        <v>4</v>
      </c>
      <c r="I859" s="142"/>
      <c r="J859" s="145">
        <v>253.32</v>
      </c>
      <c r="K859" s="145">
        <v>141.84</v>
      </c>
      <c r="L859" s="145">
        <v>141.84</v>
      </c>
      <c r="M859" s="48"/>
    </row>
    <row r="860" spans="1:15" s="171" customFormat="1" ht="78.75">
      <c r="A860" s="142" t="s">
        <v>293</v>
      </c>
      <c r="B860" s="143" t="s">
        <v>639</v>
      </c>
      <c r="C860" s="3" t="s">
        <v>340</v>
      </c>
      <c r="D860" s="77" t="s">
        <v>1296</v>
      </c>
      <c r="E860" s="78" t="s">
        <v>310</v>
      </c>
      <c r="F860" s="78" t="s">
        <v>333</v>
      </c>
      <c r="G860" s="142" t="s">
        <v>2</v>
      </c>
      <c r="H860" s="163" t="s">
        <v>4</v>
      </c>
      <c r="I860" s="142" t="s">
        <v>3</v>
      </c>
      <c r="J860" s="145">
        <v>253.32</v>
      </c>
      <c r="K860" s="145">
        <v>141.84</v>
      </c>
      <c r="L860" s="145">
        <v>141.84</v>
      </c>
      <c r="M860" s="48" t="s">
        <v>316</v>
      </c>
    </row>
    <row r="861" spans="1:15" s="171" customFormat="1" ht="45">
      <c r="A861" s="142" t="s">
        <v>293</v>
      </c>
      <c r="B861" s="143" t="s">
        <v>641</v>
      </c>
      <c r="C861" s="9"/>
      <c r="D861" s="81" t="s">
        <v>1204</v>
      </c>
      <c r="E861" s="78" t="s">
        <v>310</v>
      </c>
      <c r="F861" s="78" t="s">
        <v>341</v>
      </c>
      <c r="G861" s="142"/>
      <c r="H861" s="163" t="s">
        <v>5</v>
      </c>
      <c r="I861" s="142"/>
      <c r="J861" s="145">
        <v>18.78</v>
      </c>
      <c r="K861" s="145">
        <v>42.09</v>
      </c>
      <c r="L861" s="145">
        <v>42.09</v>
      </c>
      <c r="M861" s="48"/>
    </row>
    <row r="862" spans="1:15" s="171" customFormat="1" ht="78.75">
      <c r="A862" s="142" t="s">
        <v>293</v>
      </c>
      <c r="B862" s="143" t="s">
        <v>639</v>
      </c>
      <c r="C862" s="3" t="s">
        <v>340</v>
      </c>
      <c r="D862" s="77" t="s">
        <v>1296</v>
      </c>
      <c r="E862" s="78" t="s">
        <v>310</v>
      </c>
      <c r="F862" s="78" t="s">
        <v>333</v>
      </c>
      <c r="G862" s="142" t="s">
        <v>2</v>
      </c>
      <c r="H862" s="163" t="s">
        <v>5</v>
      </c>
      <c r="I862" s="142" t="s">
        <v>3</v>
      </c>
      <c r="J862" s="145">
        <v>18.78</v>
      </c>
      <c r="K862" s="145">
        <v>42.09</v>
      </c>
      <c r="L862" s="145">
        <v>42.09</v>
      </c>
      <c r="M862" s="48" t="s">
        <v>316</v>
      </c>
    </row>
    <row r="863" spans="1:15" s="171" customFormat="1" ht="45">
      <c r="A863" s="142" t="s">
        <v>293</v>
      </c>
      <c r="B863" s="143" t="s">
        <v>642</v>
      </c>
      <c r="C863" s="3"/>
      <c r="D863" s="81" t="s">
        <v>1204</v>
      </c>
      <c r="E863" s="78" t="s">
        <v>310</v>
      </c>
      <c r="F863" s="78" t="s">
        <v>341</v>
      </c>
      <c r="G863" s="142"/>
      <c r="H863" s="163" t="s">
        <v>6</v>
      </c>
      <c r="I863" s="142"/>
      <c r="J863" s="145">
        <v>28.537230000000001</v>
      </c>
      <c r="K863" s="145">
        <v>35.19</v>
      </c>
      <c r="L863" s="145">
        <v>35.19</v>
      </c>
      <c r="M863" s="48"/>
    </row>
    <row r="864" spans="1:15" s="171" customFormat="1" ht="78.75">
      <c r="A864" s="142" t="s">
        <v>293</v>
      </c>
      <c r="B864" s="143" t="s">
        <v>639</v>
      </c>
      <c r="C864" s="3" t="s">
        <v>340</v>
      </c>
      <c r="D864" s="77" t="s">
        <v>1296</v>
      </c>
      <c r="E864" s="78" t="s">
        <v>310</v>
      </c>
      <c r="F864" s="78" t="s">
        <v>333</v>
      </c>
      <c r="G864" s="142" t="s">
        <v>2</v>
      </c>
      <c r="H864" s="163" t="s">
        <v>6</v>
      </c>
      <c r="I864" s="142" t="s">
        <v>3</v>
      </c>
      <c r="J864" s="145">
        <v>28.537230000000001</v>
      </c>
      <c r="K864" s="145">
        <v>35.19</v>
      </c>
      <c r="L864" s="145">
        <v>35.19</v>
      </c>
      <c r="M864" s="48" t="s">
        <v>316</v>
      </c>
    </row>
    <row r="865" spans="1:13" s="171" customFormat="1" ht="45">
      <c r="A865" s="142" t="s">
        <v>293</v>
      </c>
      <c r="B865" s="143" t="s">
        <v>643</v>
      </c>
      <c r="C865" s="9"/>
      <c r="D865" s="81" t="s">
        <v>1204</v>
      </c>
      <c r="E865" s="78" t="s">
        <v>310</v>
      </c>
      <c r="F865" s="78" t="s">
        <v>341</v>
      </c>
      <c r="G865" s="142"/>
      <c r="H865" s="163" t="s">
        <v>7</v>
      </c>
      <c r="I865" s="142"/>
      <c r="J865" s="145">
        <v>37.44</v>
      </c>
      <c r="K865" s="145">
        <v>31.68</v>
      </c>
      <c r="L865" s="145">
        <v>31.68</v>
      </c>
      <c r="M865" s="48"/>
    </row>
    <row r="866" spans="1:13" s="171" customFormat="1" ht="78.75">
      <c r="A866" s="142" t="s">
        <v>293</v>
      </c>
      <c r="B866" s="143" t="s">
        <v>639</v>
      </c>
      <c r="C866" s="3" t="s">
        <v>340</v>
      </c>
      <c r="D866" s="77" t="s">
        <v>1296</v>
      </c>
      <c r="E866" s="78" t="s">
        <v>310</v>
      </c>
      <c r="F866" s="78" t="s">
        <v>333</v>
      </c>
      <c r="G866" s="142" t="s">
        <v>2</v>
      </c>
      <c r="H866" s="163" t="s">
        <v>7</v>
      </c>
      <c r="I866" s="142" t="s">
        <v>3</v>
      </c>
      <c r="J866" s="145">
        <v>37.44</v>
      </c>
      <c r="K866" s="145">
        <v>31.68</v>
      </c>
      <c r="L866" s="145">
        <v>31.68</v>
      </c>
      <c r="M866" s="48" t="s">
        <v>316</v>
      </c>
    </row>
    <row r="867" spans="1:13" s="171" customFormat="1" ht="78.75">
      <c r="A867" s="142" t="s">
        <v>293</v>
      </c>
      <c r="B867" s="143" t="s">
        <v>644</v>
      </c>
      <c r="C867" s="15"/>
      <c r="D867" s="81" t="s">
        <v>1204</v>
      </c>
      <c r="E867" s="78" t="s">
        <v>310</v>
      </c>
      <c r="F867" s="78" t="s">
        <v>341</v>
      </c>
      <c r="G867" s="142"/>
      <c r="H867" s="163" t="s">
        <v>8</v>
      </c>
      <c r="I867" s="142"/>
      <c r="J867" s="145">
        <v>6.2</v>
      </c>
      <c r="K867" s="145">
        <v>9.1999999999999993</v>
      </c>
      <c r="L867" s="145">
        <v>9.1999999999999993</v>
      </c>
      <c r="M867" s="48"/>
    </row>
    <row r="868" spans="1:13" s="171" customFormat="1" ht="45">
      <c r="A868" s="142" t="s">
        <v>293</v>
      </c>
      <c r="B868" s="143" t="s">
        <v>639</v>
      </c>
      <c r="C868" s="3" t="s">
        <v>340</v>
      </c>
      <c r="D868" s="77" t="s">
        <v>1240</v>
      </c>
      <c r="E868" s="78" t="s">
        <v>310</v>
      </c>
      <c r="F868" s="78" t="s">
        <v>602</v>
      </c>
      <c r="G868" s="142" t="s">
        <v>2</v>
      </c>
      <c r="H868" s="163" t="s">
        <v>8</v>
      </c>
      <c r="I868" s="142" t="s">
        <v>3</v>
      </c>
      <c r="J868" s="145">
        <v>6.2</v>
      </c>
      <c r="K868" s="145">
        <v>9.1999999999999993</v>
      </c>
      <c r="L868" s="145">
        <v>9.1999999999999993</v>
      </c>
      <c r="M868" s="48" t="s">
        <v>316</v>
      </c>
    </row>
    <row r="869" spans="1:13" s="164" customFormat="1">
      <c r="A869" s="142" t="s">
        <v>293</v>
      </c>
      <c r="B869" s="143" t="s">
        <v>954</v>
      </c>
      <c r="C869" s="169"/>
      <c r="D869" s="169"/>
      <c r="E869" s="169"/>
      <c r="F869" s="169"/>
      <c r="G869" s="142"/>
      <c r="H869" s="163">
        <v>99900</v>
      </c>
      <c r="I869" s="142"/>
      <c r="J869" s="145">
        <v>6429.9639999999999</v>
      </c>
      <c r="K869" s="145">
        <v>5449.9520000000002</v>
      </c>
      <c r="L869" s="145">
        <v>5450.6220000000003</v>
      </c>
      <c r="M869" s="48"/>
    </row>
    <row r="870" spans="1:13" s="171" customFormat="1" ht="33.75">
      <c r="A870" s="142" t="s">
        <v>293</v>
      </c>
      <c r="B870" s="143" t="s">
        <v>645</v>
      </c>
      <c r="C870" s="3"/>
      <c r="D870" s="77" t="s">
        <v>1238</v>
      </c>
      <c r="E870" s="78" t="s">
        <v>314</v>
      </c>
      <c r="F870" s="78" t="s">
        <v>313</v>
      </c>
      <c r="G870" s="142"/>
      <c r="H870" s="163" t="s">
        <v>38</v>
      </c>
      <c r="I870" s="142"/>
      <c r="J870" s="145">
        <v>5289.835</v>
      </c>
      <c r="K870" s="145">
        <v>5273.4160000000002</v>
      </c>
      <c r="L870" s="145">
        <v>5273.4160000000002</v>
      </c>
      <c r="M870" s="48"/>
    </row>
    <row r="871" spans="1:13" s="171" customFormat="1" ht="78.75">
      <c r="A871" s="142" t="s">
        <v>293</v>
      </c>
      <c r="B871" s="143" t="s">
        <v>646</v>
      </c>
      <c r="C871" s="3" t="s">
        <v>318</v>
      </c>
      <c r="D871" s="77" t="s">
        <v>1297</v>
      </c>
      <c r="E871" s="78" t="s">
        <v>310</v>
      </c>
      <c r="F871" s="78" t="s">
        <v>335</v>
      </c>
      <c r="G871" s="142" t="s">
        <v>294</v>
      </c>
      <c r="H871" s="163" t="s">
        <v>38</v>
      </c>
      <c r="I871" s="142" t="s">
        <v>11</v>
      </c>
      <c r="J871" s="145">
        <v>4052.8249999999998</v>
      </c>
      <c r="K871" s="145">
        <v>4004.16</v>
      </c>
      <c r="L871" s="145">
        <v>4004.16</v>
      </c>
      <c r="M871" s="48" t="s">
        <v>308</v>
      </c>
    </row>
    <row r="872" spans="1:13" s="171" customFormat="1" ht="101.25">
      <c r="A872" s="142" t="s">
        <v>293</v>
      </c>
      <c r="B872" s="143" t="s">
        <v>852</v>
      </c>
      <c r="C872" s="76" t="s">
        <v>317</v>
      </c>
      <c r="D872" s="81" t="s">
        <v>1108</v>
      </c>
      <c r="E872" s="78" t="s">
        <v>310</v>
      </c>
      <c r="F872" s="78" t="s">
        <v>337</v>
      </c>
      <c r="G872" s="142" t="s">
        <v>294</v>
      </c>
      <c r="H872" s="163" t="s">
        <v>38</v>
      </c>
      <c r="I872" s="142" t="s">
        <v>295</v>
      </c>
      <c r="J872" s="145">
        <v>2.0750000000000002</v>
      </c>
      <c r="K872" s="145">
        <v>33</v>
      </c>
      <c r="L872" s="145">
        <v>33</v>
      </c>
      <c r="M872" s="48" t="s">
        <v>316</v>
      </c>
    </row>
    <row r="873" spans="1:13" s="171" customFormat="1" ht="78.75">
      <c r="A873" s="142" t="s">
        <v>293</v>
      </c>
      <c r="B873" s="143" t="s">
        <v>647</v>
      </c>
      <c r="C873" s="3" t="s">
        <v>317</v>
      </c>
      <c r="D873" s="77" t="s">
        <v>1297</v>
      </c>
      <c r="E873" s="78" t="s">
        <v>310</v>
      </c>
      <c r="F873" s="78" t="s">
        <v>335</v>
      </c>
      <c r="G873" s="142" t="s">
        <v>294</v>
      </c>
      <c r="H873" s="163" t="s">
        <v>38</v>
      </c>
      <c r="I873" s="142" t="s">
        <v>12</v>
      </c>
      <c r="J873" s="145">
        <v>1223.953</v>
      </c>
      <c r="K873" s="145">
        <v>1209.2560000000001</v>
      </c>
      <c r="L873" s="145">
        <v>1209.2560000000001</v>
      </c>
      <c r="M873" s="48" t="s">
        <v>308</v>
      </c>
    </row>
    <row r="874" spans="1:13" s="171" customFormat="1" ht="78.75">
      <c r="A874" s="142" t="s">
        <v>293</v>
      </c>
      <c r="B874" s="143" t="s">
        <v>639</v>
      </c>
      <c r="C874" s="3" t="s">
        <v>317</v>
      </c>
      <c r="D874" s="77" t="s">
        <v>1296</v>
      </c>
      <c r="E874" s="78" t="s">
        <v>310</v>
      </c>
      <c r="F874" s="78" t="s">
        <v>333</v>
      </c>
      <c r="G874" s="142" t="s">
        <v>294</v>
      </c>
      <c r="H874" s="163" t="s">
        <v>38</v>
      </c>
      <c r="I874" s="142" t="s">
        <v>3</v>
      </c>
      <c r="J874" s="145">
        <v>10.981999999999999</v>
      </c>
      <c r="K874" s="145">
        <v>27</v>
      </c>
      <c r="L874" s="145">
        <v>27</v>
      </c>
      <c r="M874" s="48" t="s">
        <v>316</v>
      </c>
    </row>
    <row r="875" spans="1:13" s="171" customFormat="1" ht="45">
      <c r="A875" s="142" t="s">
        <v>293</v>
      </c>
      <c r="B875" s="143" t="s">
        <v>853</v>
      </c>
      <c r="C875" s="3"/>
      <c r="D875" s="77" t="s">
        <v>1298</v>
      </c>
      <c r="E875" s="78" t="s">
        <v>310</v>
      </c>
      <c r="F875" s="78" t="s">
        <v>331</v>
      </c>
      <c r="G875" s="142"/>
      <c r="H875" s="163" t="s">
        <v>296</v>
      </c>
      <c r="I875" s="142"/>
      <c r="J875" s="145">
        <v>0</v>
      </c>
      <c r="K875" s="145">
        <v>23.387</v>
      </c>
      <c r="L875" s="145">
        <v>24.056999999999999</v>
      </c>
      <c r="M875" s="48"/>
    </row>
    <row r="876" spans="1:13" s="171" customFormat="1" ht="45">
      <c r="A876" s="142" t="s">
        <v>293</v>
      </c>
      <c r="B876" s="143" t="s">
        <v>854</v>
      </c>
      <c r="C876" s="3" t="s">
        <v>330</v>
      </c>
      <c r="D876" s="77" t="s">
        <v>1299</v>
      </c>
      <c r="E876" s="78" t="s">
        <v>310</v>
      </c>
      <c r="F876" s="78" t="s">
        <v>328</v>
      </c>
      <c r="G876" s="142" t="s">
        <v>297</v>
      </c>
      <c r="H876" s="163" t="s">
        <v>296</v>
      </c>
      <c r="I876" s="142" t="s">
        <v>298</v>
      </c>
      <c r="J876" s="145">
        <v>0</v>
      </c>
      <c r="K876" s="145">
        <v>23.387</v>
      </c>
      <c r="L876" s="145">
        <v>24.056999999999999</v>
      </c>
      <c r="M876" s="48" t="s">
        <v>308</v>
      </c>
    </row>
    <row r="877" spans="1:13" s="171" customFormat="1" ht="45">
      <c r="A877" s="142" t="s">
        <v>293</v>
      </c>
      <c r="B877" s="143" t="s">
        <v>855</v>
      </c>
      <c r="C877" s="76"/>
      <c r="D877" s="81" t="s">
        <v>1238</v>
      </c>
      <c r="E877" s="78" t="s">
        <v>314</v>
      </c>
      <c r="F877" s="78" t="s">
        <v>313</v>
      </c>
      <c r="G877" s="142"/>
      <c r="H877" s="163" t="s">
        <v>299</v>
      </c>
      <c r="I877" s="142"/>
      <c r="J877" s="145">
        <v>22.864000000000001</v>
      </c>
      <c r="K877" s="145">
        <v>153.149</v>
      </c>
      <c r="L877" s="145">
        <v>153.149</v>
      </c>
      <c r="M877" s="48"/>
    </row>
    <row r="878" spans="1:13" s="171" customFormat="1" ht="33.75">
      <c r="A878" s="142" t="s">
        <v>293</v>
      </c>
      <c r="B878" s="143" t="s">
        <v>712</v>
      </c>
      <c r="C878" s="76" t="s">
        <v>327</v>
      </c>
      <c r="D878" s="81" t="s">
        <v>326</v>
      </c>
      <c r="E878" s="78" t="s">
        <v>310</v>
      </c>
      <c r="F878" s="78" t="s">
        <v>325</v>
      </c>
      <c r="G878" s="142" t="s">
        <v>16</v>
      </c>
      <c r="H878" s="163" t="s">
        <v>299</v>
      </c>
      <c r="I878" s="142" t="s">
        <v>107</v>
      </c>
      <c r="J878" s="145">
        <v>22.864000000000001</v>
      </c>
      <c r="K878" s="145">
        <v>153.149</v>
      </c>
      <c r="L878" s="145">
        <v>153.149</v>
      </c>
      <c r="M878" s="48" t="s">
        <v>316</v>
      </c>
    </row>
    <row r="879" spans="1:13" s="171" customFormat="1" ht="45">
      <c r="A879" s="142" t="s">
        <v>293</v>
      </c>
      <c r="B879" s="143" t="s">
        <v>856</v>
      </c>
      <c r="C879" s="76"/>
      <c r="D879" s="77" t="s">
        <v>1203</v>
      </c>
      <c r="E879" s="78" t="s">
        <v>323</v>
      </c>
      <c r="F879" s="78" t="s">
        <v>338</v>
      </c>
      <c r="G879" s="142"/>
      <c r="H879" s="163" t="s">
        <v>300</v>
      </c>
      <c r="I879" s="142"/>
      <c r="J879" s="145">
        <v>0</v>
      </c>
      <c r="K879" s="145">
        <v>0</v>
      </c>
      <c r="L879" s="145">
        <v>0</v>
      </c>
      <c r="M879" s="48"/>
    </row>
    <row r="880" spans="1:13" s="171" customFormat="1" ht="67.5">
      <c r="A880" s="142" t="s">
        <v>293</v>
      </c>
      <c r="B880" s="143" t="s">
        <v>857</v>
      </c>
      <c r="C880" s="76" t="s">
        <v>321</v>
      </c>
      <c r="D880" s="81" t="s">
        <v>1300</v>
      </c>
      <c r="E880" s="78" t="s">
        <v>310</v>
      </c>
      <c r="F880" s="78" t="s">
        <v>1186</v>
      </c>
      <c r="G880" s="142" t="s">
        <v>175</v>
      </c>
      <c r="H880" s="163" t="s">
        <v>300</v>
      </c>
      <c r="I880" s="142" t="s">
        <v>301</v>
      </c>
      <c r="J880" s="145">
        <v>0</v>
      </c>
      <c r="K880" s="145">
        <v>0</v>
      </c>
      <c r="L880" s="145">
        <v>0</v>
      </c>
      <c r="M880" s="48" t="s">
        <v>308</v>
      </c>
    </row>
    <row r="881" spans="1:13" s="171" customFormat="1" ht="33.75">
      <c r="A881" s="142" t="s">
        <v>293</v>
      </c>
      <c r="B881" s="143" t="s">
        <v>858</v>
      </c>
      <c r="C881" s="3"/>
      <c r="D881" s="77" t="s">
        <v>1238</v>
      </c>
      <c r="E881" s="78" t="s">
        <v>314</v>
      </c>
      <c r="F881" s="78" t="s">
        <v>313</v>
      </c>
      <c r="G881" s="142"/>
      <c r="H881" s="163" t="s">
        <v>302</v>
      </c>
      <c r="I881" s="142"/>
      <c r="J881" s="145">
        <v>1000</v>
      </c>
      <c r="K881" s="145">
        <v>0</v>
      </c>
      <c r="L881" s="145">
        <v>0</v>
      </c>
      <c r="M881" s="48"/>
    </row>
    <row r="882" spans="1:13" s="171" customFormat="1" ht="101.25">
      <c r="A882" s="142" t="s">
        <v>293</v>
      </c>
      <c r="B882" s="143" t="s">
        <v>857</v>
      </c>
      <c r="C882" s="3" t="s">
        <v>312</v>
      </c>
      <c r="D882" s="77" t="s">
        <v>1301</v>
      </c>
      <c r="E882" s="78" t="s">
        <v>310</v>
      </c>
      <c r="F882" s="78" t="s">
        <v>309</v>
      </c>
      <c r="G882" s="142" t="s">
        <v>303</v>
      </c>
      <c r="H882" s="163" t="s">
        <v>302</v>
      </c>
      <c r="I882" s="142" t="s">
        <v>301</v>
      </c>
      <c r="J882" s="145">
        <v>1000</v>
      </c>
      <c r="K882" s="145">
        <v>0</v>
      </c>
      <c r="L882" s="145">
        <v>0</v>
      </c>
      <c r="M882" s="48" t="s">
        <v>308</v>
      </c>
    </row>
    <row r="883" spans="1:13" s="171" customFormat="1" ht="56.25">
      <c r="A883" s="17" t="s">
        <v>293</v>
      </c>
      <c r="B883" s="190" t="s">
        <v>1328</v>
      </c>
      <c r="C883" s="3"/>
      <c r="D883" s="77" t="s">
        <v>324</v>
      </c>
      <c r="E883" s="78" t="s">
        <v>1329</v>
      </c>
      <c r="F883" s="78" t="s">
        <v>322</v>
      </c>
      <c r="G883" s="142"/>
      <c r="H883" s="163">
        <v>9990000260</v>
      </c>
      <c r="I883" s="142"/>
      <c r="J883" s="145">
        <v>0</v>
      </c>
      <c r="K883" s="145">
        <v>0</v>
      </c>
      <c r="L883" s="145">
        <v>0</v>
      </c>
      <c r="M883" s="48"/>
    </row>
    <row r="884" spans="1:13" s="171" customFormat="1" ht="79.5" customHeight="1">
      <c r="A884" s="17" t="s">
        <v>293</v>
      </c>
      <c r="B884" s="190" t="s">
        <v>639</v>
      </c>
      <c r="C884" s="3" t="s">
        <v>327</v>
      </c>
      <c r="D884" s="77" t="s">
        <v>1330</v>
      </c>
      <c r="E884" s="78" t="s">
        <v>310</v>
      </c>
      <c r="F884" s="78" t="s">
        <v>1331</v>
      </c>
      <c r="G884" s="144" t="s">
        <v>16</v>
      </c>
      <c r="H884" s="163">
        <v>9990000260</v>
      </c>
      <c r="I884" s="142">
        <v>244</v>
      </c>
      <c r="J884" s="145">
        <v>0</v>
      </c>
      <c r="K884" s="145">
        <v>0</v>
      </c>
      <c r="L884" s="145">
        <v>0</v>
      </c>
      <c r="M884" s="191" t="s">
        <v>308</v>
      </c>
    </row>
    <row r="885" spans="1:13" s="171" customFormat="1" ht="90">
      <c r="A885" s="142" t="s">
        <v>293</v>
      </c>
      <c r="B885" s="143" t="s">
        <v>1152</v>
      </c>
      <c r="C885" s="173"/>
      <c r="D885" s="81" t="s">
        <v>1222</v>
      </c>
      <c r="E885" s="78" t="s">
        <v>310</v>
      </c>
      <c r="F885" s="78" t="s">
        <v>1147</v>
      </c>
      <c r="G885" s="142"/>
      <c r="H885" s="163" t="s">
        <v>1127</v>
      </c>
      <c r="I885" s="142"/>
      <c r="J885" s="145">
        <v>117.265</v>
      </c>
      <c r="K885" s="145">
        <v>0</v>
      </c>
      <c r="L885" s="145">
        <v>0</v>
      </c>
      <c r="M885" s="48"/>
    </row>
    <row r="886" spans="1:13" s="171" customFormat="1" ht="90">
      <c r="A886" s="142" t="s">
        <v>293</v>
      </c>
      <c r="B886" s="143" t="s">
        <v>646</v>
      </c>
      <c r="C886" s="3" t="s">
        <v>318</v>
      </c>
      <c r="D886" s="81" t="s">
        <v>1148</v>
      </c>
      <c r="E886" s="78" t="s">
        <v>310</v>
      </c>
      <c r="F886" s="78" t="s">
        <v>1149</v>
      </c>
      <c r="G886" s="142" t="s">
        <v>294</v>
      </c>
      <c r="H886" s="163" t="s">
        <v>1127</v>
      </c>
      <c r="I886" s="142" t="s">
        <v>11</v>
      </c>
      <c r="J886" s="145">
        <v>90.072570000000013</v>
      </c>
      <c r="K886" s="145">
        <v>0</v>
      </c>
      <c r="L886" s="145">
        <v>0</v>
      </c>
      <c r="M886" s="48" t="s">
        <v>308</v>
      </c>
    </row>
    <row r="887" spans="1:13" s="171" customFormat="1" ht="90">
      <c r="A887" s="142" t="s">
        <v>293</v>
      </c>
      <c r="B887" s="143" t="s">
        <v>647</v>
      </c>
      <c r="C887" s="76" t="s">
        <v>317</v>
      </c>
      <c r="D887" s="81" t="s">
        <v>1148</v>
      </c>
      <c r="E887" s="78" t="s">
        <v>310</v>
      </c>
      <c r="F887" s="78" t="s">
        <v>1149</v>
      </c>
      <c r="G887" s="142" t="s">
        <v>294</v>
      </c>
      <c r="H887" s="163" t="s">
        <v>1127</v>
      </c>
      <c r="I887" s="142" t="s">
        <v>12</v>
      </c>
      <c r="J887" s="145">
        <v>27.192430000000002</v>
      </c>
      <c r="K887" s="145">
        <v>0</v>
      </c>
      <c r="L887" s="145">
        <v>0</v>
      </c>
      <c r="M887" s="48" t="s">
        <v>308</v>
      </c>
    </row>
    <row r="888" spans="1:13" s="172" customFormat="1" ht="56.25">
      <c r="A888" s="1"/>
      <c r="B888" s="2" t="s">
        <v>307</v>
      </c>
      <c r="C888" s="9" t="s">
        <v>306</v>
      </c>
      <c r="D888" s="5" t="s">
        <v>1302</v>
      </c>
      <c r="E888" s="1" t="s">
        <v>304</v>
      </c>
      <c r="F888" s="6" t="s">
        <v>883</v>
      </c>
      <c r="G888" s="9"/>
      <c r="H888" s="1"/>
      <c r="I888" s="1"/>
      <c r="J888" s="71">
        <v>0</v>
      </c>
      <c r="K888" s="71">
        <v>11026.946</v>
      </c>
      <c r="L888" s="71">
        <v>23404.25</v>
      </c>
      <c r="M888" s="1"/>
    </row>
  </sheetData>
  <autoFilter ref="D5:L5"/>
  <mergeCells count="9">
    <mergeCell ref="A1:M1"/>
    <mergeCell ref="A2:M2"/>
    <mergeCell ref="A4:A5"/>
    <mergeCell ref="B4:B5"/>
    <mergeCell ref="C4:C5"/>
    <mergeCell ref="D4:F4"/>
    <mergeCell ref="G4:I4"/>
    <mergeCell ref="J4:L4"/>
    <mergeCell ref="M4:M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888"/>
  <sheetViews>
    <sheetView tabSelected="1" workbookViewId="0">
      <selection activeCell="I10" sqref="I10"/>
    </sheetView>
  </sheetViews>
  <sheetFormatPr defaultRowHeight="15"/>
  <cols>
    <col min="1" max="1" width="7" style="157" customWidth="1"/>
    <col min="2" max="2" width="28" style="157" customWidth="1"/>
    <col min="3" max="3" width="12.140625" style="157" customWidth="1"/>
    <col min="4" max="4" width="33.5703125" style="157" customWidth="1"/>
    <col min="5" max="5" width="13.85546875" style="157" customWidth="1"/>
    <col min="6" max="6" width="12.7109375" style="157" customWidth="1"/>
    <col min="7" max="7" width="10" style="157" customWidth="1"/>
    <col min="8" max="8" width="15" style="160" customWidth="1"/>
    <col min="9" max="9" width="7.28515625" style="157" customWidth="1"/>
    <col min="10" max="12" width="16.28515625" style="157" customWidth="1"/>
    <col min="13" max="13" width="17.7109375" style="157" customWidth="1"/>
    <col min="14" max="14" width="14.28515625" style="157" customWidth="1"/>
    <col min="15" max="15" width="15.7109375" style="157" customWidth="1"/>
    <col min="16" max="16" width="14.42578125" style="157" customWidth="1"/>
    <col min="17" max="16384" width="9.140625" style="157"/>
  </cols>
  <sheetData>
    <row r="1" spans="1:13">
      <c r="A1" s="223" t="s">
        <v>634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23.25" customHeight="1">
      <c r="A2" s="223" t="s">
        <v>1367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>
      <c r="A3" s="221"/>
      <c r="B3" s="24"/>
      <c r="C3" s="63"/>
      <c r="D3" s="24"/>
      <c r="E3" s="221"/>
      <c r="F3" s="221"/>
      <c r="G3" s="63"/>
      <c r="H3" s="158"/>
      <c r="I3" s="221"/>
      <c r="J3" s="97"/>
      <c r="K3" s="97"/>
      <c r="L3" s="97"/>
      <c r="M3" s="33">
        <v>45657</v>
      </c>
    </row>
    <row r="4" spans="1:13" ht="30.75" customHeight="1">
      <c r="A4" s="224" t="s">
        <v>633</v>
      </c>
      <c r="B4" s="224" t="s">
        <v>632</v>
      </c>
      <c r="C4" s="225" t="s">
        <v>631</v>
      </c>
      <c r="D4" s="224" t="s">
        <v>630</v>
      </c>
      <c r="E4" s="224"/>
      <c r="F4" s="224"/>
      <c r="G4" s="224" t="s">
        <v>629</v>
      </c>
      <c r="H4" s="224"/>
      <c r="I4" s="224"/>
      <c r="J4" s="226" t="s">
        <v>628</v>
      </c>
      <c r="K4" s="226"/>
      <c r="L4" s="226"/>
      <c r="M4" s="224" t="s">
        <v>627</v>
      </c>
    </row>
    <row r="5" spans="1:13" ht="45">
      <c r="A5" s="224"/>
      <c r="B5" s="224"/>
      <c r="C5" s="225"/>
      <c r="D5" s="6" t="s">
        <v>626</v>
      </c>
      <c r="E5" s="6" t="s">
        <v>625</v>
      </c>
      <c r="F5" s="6" t="s">
        <v>624</v>
      </c>
      <c r="G5" s="34" t="s">
        <v>859</v>
      </c>
      <c r="H5" s="6" t="s">
        <v>623</v>
      </c>
      <c r="I5" s="6" t="s">
        <v>622</v>
      </c>
      <c r="J5" s="222" t="s">
        <v>948</v>
      </c>
      <c r="K5" s="222" t="s">
        <v>635</v>
      </c>
      <c r="L5" s="222" t="s">
        <v>636</v>
      </c>
      <c r="M5" s="224"/>
    </row>
    <row r="6" spans="1:13" ht="14.25" customHeight="1">
      <c r="A6" s="6">
        <v>1</v>
      </c>
      <c r="B6" s="6">
        <v>2</v>
      </c>
      <c r="C6" s="34">
        <v>3</v>
      </c>
      <c r="D6" s="6">
        <v>4</v>
      </c>
      <c r="E6" s="6">
        <v>5</v>
      </c>
      <c r="F6" s="6">
        <v>6</v>
      </c>
      <c r="G6" s="34" t="s">
        <v>860</v>
      </c>
      <c r="H6" s="6">
        <v>9</v>
      </c>
      <c r="I6" s="6">
        <v>10</v>
      </c>
      <c r="J6" s="6">
        <v>11</v>
      </c>
      <c r="K6" s="6">
        <v>12</v>
      </c>
      <c r="L6" s="6">
        <v>13</v>
      </c>
      <c r="M6" s="6">
        <v>14</v>
      </c>
    </row>
    <row r="7" spans="1:13">
      <c r="A7" s="120"/>
      <c r="B7" s="120" t="s">
        <v>621</v>
      </c>
      <c r="C7" s="120"/>
      <c r="D7" s="120"/>
      <c r="E7" s="120"/>
      <c r="F7" s="120"/>
      <c r="G7" s="141"/>
      <c r="H7" s="159"/>
      <c r="I7" s="120"/>
      <c r="J7" s="36">
        <f>J8+J33+J107+J129+J295+J321+J397+J517+J567+J852</f>
        <v>1158250.4256640002</v>
      </c>
      <c r="K7" s="36">
        <f>K8+K33+K107+K129+K295+K321+K397+K517+K567+K852</f>
        <v>723093.76699999999</v>
      </c>
      <c r="L7" s="36">
        <f>L8+L33+L107+L129+L295+L321+L397+L517+L567+L852</f>
        <v>734561.83299999998</v>
      </c>
      <c r="M7" s="120"/>
    </row>
    <row r="8" spans="1:13" s="156" customFormat="1" ht="56.25">
      <c r="A8" s="165" t="s">
        <v>0</v>
      </c>
      <c r="B8" s="166" t="s">
        <v>637</v>
      </c>
      <c r="C8" s="39"/>
      <c r="D8" s="39"/>
      <c r="E8" s="39"/>
      <c r="F8" s="39"/>
      <c r="G8" s="165"/>
      <c r="H8" s="167"/>
      <c r="I8" s="165"/>
      <c r="J8" s="168">
        <f>J9+J12+J14+J16+J18+J20+J22+J25+J29</f>
        <v>4274.5012900000002</v>
      </c>
      <c r="K8" s="168">
        <f t="shared" ref="K8:L8" si="0">K9+K12+K14+K16+K18+K20+K22+K25+K29</f>
        <v>3580.8359999999998</v>
      </c>
      <c r="L8" s="168">
        <f t="shared" si="0"/>
        <v>3580.8359999999998</v>
      </c>
      <c r="M8" s="42"/>
    </row>
    <row r="9" spans="1:13" s="156" customFormat="1" ht="101.25">
      <c r="A9" s="142" t="s">
        <v>0</v>
      </c>
      <c r="B9" s="143" t="s">
        <v>654</v>
      </c>
      <c r="C9" s="39"/>
      <c r="D9" s="77" t="s">
        <v>1203</v>
      </c>
      <c r="E9" s="78" t="s">
        <v>612</v>
      </c>
      <c r="F9" s="78" t="s">
        <v>322</v>
      </c>
      <c r="G9" s="165"/>
      <c r="H9" s="163">
        <v>140120020</v>
      </c>
      <c r="I9" s="165"/>
      <c r="J9" s="145">
        <v>96.171000000000006</v>
      </c>
      <c r="K9" s="145">
        <v>0</v>
      </c>
      <c r="L9" s="145">
        <v>0</v>
      </c>
      <c r="M9" s="42"/>
    </row>
    <row r="10" spans="1:13" s="156" customFormat="1" ht="56.25">
      <c r="A10" s="142" t="s">
        <v>0</v>
      </c>
      <c r="B10" s="143" t="s">
        <v>639</v>
      </c>
      <c r="C10" s="209" t="s">
        <v>610</v>
      </c>
      <c r="D10" s="81" t="s">
        <v>1250</v>
      </c>
      <c r="E10" s="22" t="s">
        <v>608</v>
      </c>
      <c r="F10" s="78" t="s">
        <v>607</v>
      </c>
      <c r="G10" s="142" t="s">
        <v>24</v>
      </c>
      <c r="H10" s="163" t="s">
        <v>23</v>
      </c>
      <c r="I10" s="142" t="s">
        <v>3</v>
      </c>
      <c r="J10" s="145">
        <v>96.171000000000006</v>
      </c>
      <c r="K10" s="145">
        <v>0</v>
      </c>
      <c r="L10" s="145">
        <v>0</v>
      </c>
      <c r="M10" s="47" t="s">
        <v>316</v>
      </c>
    </row>
    <row r="11" spans="1:13" s="110" customFormat="1" ht="22.5">
      <c r="A11" s="142" t="s">
        <v>0</v>
      </c>
      <c r="B11" s="143" t="s">
        <v>988</v>
      </c>
      <c r="C11" s="4"/>
      <c r="D11" s="72"/>
      <c r="E11" s="22"/>
      <c r="F11" s="73"/>
      <c r="G11" s="142"/>
      <c r="H11" s="163" t="s">
        <v>1046</v>
      </c>
      <c r="I11" s="142"/>
      <c r="J11" s="145">
        <v>838.19735000000003</v>
      </c>
      <c r="K11" s="145">
        <v>360</v>
      </c>
      <c r="L11" s="145">
        <v>360</v>
      </c>
      <c r="M11" s="47"/>
    </row>
    <row r="12" spans="1:13" s="171" customFormat="1" ht="45">
      <c r="A12" s="142" t="s">
        <v>0</v>
      </c>
      <c r="B12" s="143" t="s">
        <v>638</v>
      </c>
      <c r="C12" s="3"/>
      <c r="D12" s="81" t="s">
        <v>1204</v>
      </c>
      <c r="E12" s="22" t="s">
        <v>310</v>
      </c>
      <c r="F12" s="78" t="s">
        <v>341</v>
      </c>
      <c r="G12" s="142"/>
      <c r="H12" s="163" t="s">
        <v>1</v>
      </c>
      <c r="I12" s="142"/>
      <c r="J12" s="145">
        <v>729.02854000000002</v>
      </c>
      <c r="K12" s="145">
        <v>239.9</v>
      </c>
      <c r="L12" s="145">
        <v>239.9</v>
      </c>
      <c r="M12" s="47"/>
    </row>
    <row r="13" spans="1:13" s="171" customFormat="1" ht="56.25">
      <c r="A13" s="142" t="s">
        <v>0</v>
      </c>
      <c r="B13" s="143" t="s">
        <v>639</v>
      </c>
      <c r="C13" s="3" t="s">
        <v>340</v>
      </c>
      <c r="D13" s="81" t="s">
        <v>1250</v>
      </c>
      <c r="E13" s="22" t="s">
        <v>608</v>
      </c>
      <c r="F13" s="78" t="s">
        <v>607</v>
      </c>
      <c r="G13" s="142" t="s">
        <v>2</v>
      </c>
      <c r="H13" s="163" t="s">
        <v>1</v>
      </c>
      <c r="I13" s="142" t="s">
        <v>3</v>
      </c>
      <c r="J13" s="145">
        <v>729.02854000000002</v>
      </c>
      <c r="K13" s="145">
        <v>239.9</v>
      </c>
      <c r="L13" s="145">
        <v>239.9</v>
      </c>
      <c r="M13" s="47" t="s">
        <v>316</v>
      </c>
    </row>
    <row r="14" spans="1:13" s="171" customFormat="1" ht="45">
      <c r="A14" s="142" t="s">
        <v>0</v>
      </c>
      <c r="B14" s="143" t="s">
        <v>640</v>
      </c>
      <c r="C14" s="15"/>
      <c r="D14" s="81" t="s">
        <v>1204</v>
      </c>
      <c r="E14" s="78" t="s">
        <v>310</v>
      </c>
      <c r="F14" s="78" t="s">
        <v>341</v>
      </c>
      <c r="G14" s="142"/>
      <c r="H14" s="163" t="s">
        <v>4</v>
      </c>
      <c r="I14" s="142"/>
      <c r="J14" s="145">
        <v>12.3</v>
      </c>
      <c r="K14" s="145">
        <v>22.4</v>
      </c>
      <c r="L14" s="145">
        <v>22.4</v>
      </c>
      <c r="M14" s="48"/>
    </row>
    <row r="15" spans="1:13" s="171" customFormat="1" ht="45">
      <c r="A15" s="142" t="s">
        <v>0</v>
      </c>
      <c r="B15" s="143" t="s">
        <v>639</v>
      </c>
      <c r="C15" s="3" t="s">
        <v>340</v>
      </c>
      <c r="D15" s="81" t="s">
        <v>1251</v>
      </c>
      <c r="E15" s="78" t="s">
        <v>618</v>
      </c>
      <c r="F15" s="78" t="s">
        <v>617</v>
      </c>
      <c r="G15" s="142" t="s">
        <v>2</v>
      </c>
      <c r="H15" s="163" t="s">
        <v>4</v>
      </c>
      <c r="I15" s="142" t="s">
        <v>3</v>
      </c>
      <c r="J15" s="145">
        <v>12.3</v>
      </c>
      <c r="K15" s="145">
        <v>22.4</v>
      </c>
      <c r="L15" s="145">
        <v>22.4</v>
      </c>
      <c r="M15" s="47" t="s">
        <v>316</v>
      </c>
    </row>
    <row r="16" spans="1:13" s="171" customFormat="1" ht="45">
      <c r="A16" s="142" t="s">
        <v>0</v>
      </c>
      <c r="B16" s="143" t="s">
        <v>641</v>
      </c>
      <c r="C16" s="15"/>
      <c r="D16" s="81" t="s">
        <v>1204</v>
      </c>
      <c r="E16" s="78" t="s">
        <v>310</v>
      </c>
      <c r="F16" s="78" t="s">
        <v>341</v>
      </c>
      <c r="G16" s="142"/>
      <c r="H16" s="163" t="s">
        <v>5</v>
      </c>
      <c r="I16" s="142"/>
      <c r="J16" s="145">
        <v>33.441470000000002</v>
      </c>
      <c r="K16" s="145">
        <v>30</v>
      </c>
      <c r="L16" s="145">
        <v>30</v>
      </c>
      <c r="M16" s="48"/>
    </row>
    <row r="17" spans="1:13" s="171" customFormat="1" ht="45">
      <c r="A17" s="142" t="s">
        <v>0</v>
      </c>
      <c r="B17" s="143" t="s">
        <v>639</v>
      </c>
      <c r="C17" s="3" t="s">
        <v>340</v>
      </c>
      <c r="D17" s="81" t="s">
        <v>1251</v>
      </c>
      <c r="E17" s="78" t="s">
        <v>618</v>
      </c>
      <c r="F17" s="78" t="s">
        <v>617</v>
      </c>
      <c r="G17" s="142" t="s">
        <v>2</v>
      </c>
      <c r="H17" s="163" t="s">
        <v>5</v>
      </c>
      <c r="I17" s="142" t="s">
        <v>3</v>
      </c>
      <c r="J17" s="145">
        <v>33.441470000000002</v>
      </c>
      <c r="K17" s="145">
        <v>30</v>
      </c>
      <c r="L17" s="145">
        <v>30</v>
      </c>
      <c r="M17" s="47" t="s">
        <v>316</v>
      </c>
    </row>
    <row r="18" spans="1:13" s="171" customFormat="1" ht="45">
      <c r="A18" s="142" t="s">
        <v>0</v>
      </c>
      <c r="B18" s="143" t="s">
        <v>642</v>
      </c>
      <c r="C18" s="15"/>
      <c r="D18" s="81" t="s">
        <v>1204</v>
      </c>
      <c r="E18" s="78" t="s">
        <v>310</v>
      </c>
      <c r="F18" s="78" t="s">
        <v>341</v>
      </c>
      <c r="G18" s="142"/>
      <c r="H18" s="163" t="s">
        <v>6</v>
      </c>
      <c r="I18" s="142"/>
      <c r="J18" s="145">
        <v>3.9073500000000001</v>
      </c>
      <c r="K18" s="145">
        <v>7.7</v>
      </c>
      <c r="L18" s="145">
        <v>7.7</v>
      </c>
      <c r="M18" s="48"/>
    </row>
    <row r="19" spans="1:13" s="171" customFormat="1" ht="45">
      <c r="A19" s="142" t="s">
        <v>0</v>
      </c>
      <c r="B19" s="143" t="s">
        <v>639</v>
      </c>
      <c r="C19" s="3" t="s">
        <v>340</v>
      </c>
      <c r="D19" s="81" t="s">
        <v>1251</v>
      </c>
      <c r="E19" s="78" t="s">
        <v>618</v>
      </c>
      <c r="F19" s="78" t="s">
        <v>617</v>
      </c>
      <c r="G19" s="142" t="s">
        <v>2</v>
      </c>
      <c r="H19" s="163" t="s">
        <v>6</v>
      </c>
      <c r="I19" s="142" t="s">
        <v>3</v>
      </c>
      <c r="J19" s="145">
        <v>3.9073500000000001</v>
      </c>
      <c r="K19" s="145">
        <v>7.7</v>
      </c>
      <c r="L19" s="145">
        <v>7.7</v>
      </c>
      <c r="M19" s="47" t="s">
        <v>316</v>
      </c>
    </row>
    <row r="20" spans="1:13" s="171" customFormat="1" ht="45">
      <c r="A20" s="142" t="s">
        <v>0</v>
      </c>
      <c r="B20" s="143" t="s">
        <v>643</v>
      </c>
      <c r="C20" s="15"/>
      <c r="D20" s="81" t="s">
        <v>1204</v>
      </c>
      <c r="E20" s="78" t="s">
        <v>310</v>
      </c>
      <c r="F20" s="78" t="s">
        <v>341</v>
      </c>
      <c r="G20" s="142"/>
      <c r="H20" s="163" t="s">
        <v>7</v>
      </c>
      <c r="I20" s="142"/>
      <c r="J20" s="145">
        <v>57.529989999999998</v>
      </c>
      <c r="K20" s="145">
        <v>58</v>
      </c>
      <c r="L20" s="145">
        <v>58</v>
      </c>
      <c r="M20" s="48"/>
    </row>
    <row r="21" spans="1:13" s="171" customFormat="1" ht="45">
      <c r="A21" s="142" t="s">
        <v>0</v>
      </c>
      <c r="B21" s="143" t="s">
        <v>639</v>
      </c>
      <c r="C21" s="3" t="s">
        <v>340</v>
      </c>
      <c r="D21" s="81" t="s">
        <v>1251</v>
      </c>
      <c r="E21" s="78" t="s">
        <v>618</v>
      </c>
      <c r="F21" s="78" t="s">
        <v>617</v>
      </c>
      <c r="G21" s="142" t="s">
        <v>2</v>
      </c>
      <c r="H21" s="163" t="s">
        <v>7</v>
      </c>
      <c r="I21" s="142" t="s">
        <v>3</v>
      </c>
      <c r="J21" s="145">
        <v>57.53</v>
      </c>
      <c r="K21" s="145">
        <v>58</v>
      </c>
      <c r="L21" s="145">
        <v>58</v>
      </c>
      <c r="M21" s="47" t="s">
        <v>316</v>
      </c>
    </row>
    <row r="22" spans="1:13" s="171" customFormat="1" ht="78.75">
      <c r="A22" s="142" t="s">
        <v>0</v>
      </c>
      <c r="B22" s="143" t="s">
        <v>644</v>
      </c>
      <c r="C22" s="15"/>
      <c r="D22" s="81" t="s">
        <v>1204</v>
      </c>
      <c r="E22" s="78" t="s">
        <v>310</v>
      </c>
      <c r="F22" s="78" t="s">
        <v>341</v>
      </c>
      <c r="G22" s="142"/>
      <c r="H22" s="163" t="s">
        <v>8</v>
      </c>
      <c r="I22" s="142"/>
      <c r="J22" s="145">
        <v>1.99</v>
      </c>
      <c r="K22" s="145">
        <v>2</v>
      </c>
      <c r="L22" s="145">
        <v>2</v>
      </c>
      <c r="M22" s="48"/>
    </row>
    <row r="23" spans="1:13" s="171" customFormat="1" ht="45">
      <c r="A23" s="142" t="s">
        <v>0</v>
      </c>
      <c r="B23" s="143" t="s">
        <v>639</v>
      </c>
      <c r="C23" s="3" t="s">
        <v>340</v>
      </c>
      <c r="D23" s="77" t="s">
        <v>1240</v>
      </c>
      <c r="E23" s="78" t="s">
        <v>310</v>
      </c>
      <c r="F23" s="78" t="s">
        <v>602</v>
      </c>
      <c r="G23" s="142" t="s">
        <v>2</v>
      </c>
      <c r="H23" s="163" t="s">
        <v>8</v>
      </c>
      <c r="I23" s="142" t="s">
        <v>3</v>
      </c>
      <c r="J23" s="145">
        <v>1.99</v>
      </c>
      <c r="K23" s="145">
        <v>2</v>
      </c>
      <c r="L23" s="145">
        <v>2</v>
      </c>
      <c r="M23" s="47" t="s">
        <v>316</v>
      </c>
    </row>
    <row r="24" spans="1:13" s="110" customFormat="1" ht="45">
      <c r="A24" s="142" t="s">
        <v>0</v>
      </c>
      <c r="B24" s="143" t="s">
        <v>949</v>
      </c>
      <c r="C24" s="18"/>
      <c r="D24" s="72"/>
      <c r="E24" s="73"/>
      <c r="F24" s="73"/>
      <c r="G24" s="142"/>
      <c r="H24" s="163" t="s">
        <v>1047</v>
      </c>
      <c r="I24" s="142"/>
      <c r="J24" s="145">
        <v>2636.1375899999998</v>
      </c>
      <c r="K24" s="145">
        <v>2594.3649999999998</v>
      </c>
      <c r="L24" s="145">
        <v>2594.3649999999998</v>
      </c>
      <c r="M24" s="103"/>
    </row>
    <row r="25" spans="1:13" s="171" customFormat="1" ht="33.75">
      <c r="A25" s="142" t="s">
        <v>0</v>
      </c>
      <c r="B25" s="143" t="s">
        <v>645</v>
      </c>
      <c r="C25" s="3"/>
      <c r="D25" s="81" t="s">
        <v>1238</v>
      </c>
      <c r="E25" s="78" t="s">
        <v>314</v>
      </c>
      <c r="F25" s="78" t="s">
        <v>313</v>
      </c>
      <c r="G25" s="142"/>
      <c r="H25" s="163" t="s">
        <v>9</v>
      </c>
      <c r="I25" s="142"/>
      <c r="J25" s="145">
        <v>2636.1375899999998</v>
      </c>
      <c r="K25" s="145">
        <v>2594.3649999999998</v>
      </c>
      <c r="L25" s="145">
        <v>2594.3649999999998</v>
      </c>
      <c r="M25" s="48"/>
    </row>
    <row r="26" spans="1:13" s="171" customFormat="1" ht="78.75">
      <c r="A26" s="142" t="s">
        <v>0</v>
      </c>
      <c r="B26" s="143" t="s">
        <v>646</v>
      </c>
      <c r="C26" s="15" t="s">
        <v>587</v>
      </c>
      <c r="D26" s="81" t="s">
        <v>1252</v>
      </c>
      <c r="E26" s="78" t="s">
        <v>310</v>
      </c>
      <c r="F26" s="78" t="s">
        <v>335</v>
      </c>
      <c r="G26" s="142" t="s">
        <v>10</v>
      </c>
      <c r="H26" s="163" t="s">
        <v>9</v>
      </c>
      <c r="I26" s="142" t="s">
        <v>11</v>
      </c>
      <c r="J26" s="145">
        <v>2025.61105</v>
      </c>
      <c r="K26" s="145">
        <v>1992.6</v>
      </c>
      <c r="L26" s="145">
        <v>1992.6</v>
      </c>
      <c r="M26" s="47" t="s">
        <v>308</v>
      </c>
    </row>
    <row r="27" spans="1:13" s="171" customFormat="1" ht="78.75">
      <c r="A27" s="142" t="s">
        <v>0</v>
      </c>
      <c r="B27" s="143" t="s">
        <v>647</v>
      </c>
      <c r="C27" s="15" t="s">
        <v>587</v>
      </c>
      <c r="D27" s="81" t="s">
        <v>1252</v>
      </c>
      <c r="E27" s="78" t="s">
        <v>310</v>
      </c>
      <c r="F27" s="78" t="s">
        <v>335</v>
      </c>
      <c r="G27" s="142" t="s">
        <v>10</v>
      </c>
      <c r="H27" s="163" t="s">
        <v>9</v>
      </c>
      <c r="I27" s="142" t="s">
        <v>12</v>
      </c>
      <c r="J27" s="145">
        <v>610.52653999999995</v>
      </c>
      <c r="K27" s="145">
        <v>601.76499999999999</v>
      </c>
      <c r="L27" s="145">
        <v>601.76499999999999</v>
      </c>
      <c r="M27" s="47" t="s">
        <v>308</v>
      </c>
    </row>
    <row r="28" spans="1:13" s="110" customFormat="1" ht="33.75">
      <c r="A28" s="142" t="s">
        <v>0</v>
      </c>
      <c r="B28" s="143" t="s">
        <v>950</v>
      </c>
      <c r="C28" s="18"/>
      <c r="D28" s="72"/>
      <c r="E28" s="73"/>
      <c r="F28" s="73"/>
      <c r="G28" s="142"/>
      <c r="H28" s="163" t="s">
        <v>1048</v>
      </c>
      <c r="I28" s="142"/>
      <c r="J28" s="145">
        <v>703.99535000000003</v>
      </c>
      <c r="K28" s="145">
        <v>626.471</v>
      </c>
      <c r="L28" s="145">
        <v>626.471</v>
      </c>
      <c r="M28" s="103"/>
    </row>
    <row r="29" spans="1:13" s="171" customFormat="1" ht="33.75">
      <c r="A29" s="142" t="s">
        <v>0</v>
      </c>
      <c r="B29" s="143" t="s">
        <v>645</v>
      </c>
      <c r="C29" s="15"/>
      <c r="D29" s="81" t="s">
        <v>1238</v>
      </c>
      <c r="E29" s="78" t="s">
        <v>314</v>
      </c>
      <c r="F29" s="78" t="s">
        <v>313</v>
      </c>
      <c r="G29" s="142"/>
      <c r="H29" s="163" t="s">
        <v>13</v>
      </c>
      <c r="I29" s="142"/>
      <c r="J29" s="145">
        <v>703.99535000000003</v>
      </c>
      <c r="K29" s="145">
        <v>626.471</v>
      </c>
      <c r="L29" s="145">
        <v>626.471</v>
      </c>
      <c r="M29" s="69"/>
    </row>
    <row r="30" spans="1:13" s="171" customFormat="1" ht="78.75">
      <c r="A30" s="142" t="s">
        <v>0</v>
      </c>
      <c r="B30" s="143" t="s">
        <v>646</v>
      </c>
      <c r="C30" s="15" t="s">
        <v>318</v>
      </c>
      <c r="D30" s="81" t="s">
        <v>1252</v>
      </c>
      <c r="E30" s="78" t="s">
        <v>310</v>
      </c>
      <c r="F30" s="78" t="s">
        <v>335</v>
      </c>
      <c r="G30" s="142" t="s">
        <v>10</v>
      </c>
      <c r="H30" s="163" t="s">
        <v>13</v>
      </c>
      <c r="I30" s="142" t="s">
        <v>11</v>
      </c>
      <c r="J30" s="145">
        <v>485.90884999999997</v>
      </c>
      <c r="K30" s="145">
        <v>469.64</v>
      </c>
      <c r="L30" s="145">
        <v>469.64</v>
      </c>
      <c r="M30" s="47" t="s">
        <v>308</v>
      </c>
    </row>
    <row r="31" spans="1:13" s="171" customFormat="1" ht="78.75">
      <c r="A31" s="142" t="s">
        <v>0</v>
      </c>
      <c r="B31" s="143" t="s">
        <v>647</v>
      </c>
      <c r="C31" s="15" t="s">
        <v>317</v>
      </c>
      <c r="D31" s="81" t="s">
        <v>1252</v>
      </c>
      <c r="E31" s="78" t="s">
        <v>310</v>
      </c>
      <c r="F31" s="78" t="s">
        <v>335</v>
      </c>
      <c r="G31" s="142" t="s">
        <v>10</v>
      </c>
      <c r="H31" s="163" t="s">
        <v>13</v>
      </c>
      <c r="I31" s="142" t="s">
        <v>12</v>
      </c>
      <c r="J31" s="145">
        <v>145.53649999999999</v>
      </c>
      <c r="K31" s="145">
        <v>141.83099999999999</v>
      </c>
      <c r="L31" s="145">
        <v>141.83099999999999</v>
      </c>
      <c r="M31" s="47" t="s">
        <v>308</v>
      </c>
    </row>
    <row r="32" spans="1:13" s="171" customFormat="1" ht="45">
      <c r="A32" s="142" t="s">
        <v>0</v>
      </c>
      <c r="B32" s="143" t="s">
        <v>639</v>
      </c>
      <c r="C32" s="15" t="s">
        <v>317</v>
      </c>
      <c r="D32" s="81" t="s">
        <v>1251</v>
      </c>
      <c r="E32" s="78" t="s">
        <v>618</v>
      </c>
      <c r="F32" s="78" t="s">
        <v>617</v>
      </c>
      <c r="G32" s="142" t="s">
        <v>10</v>
      </c>
      <c r="H32" s="163" t="s">
        <v>13</v>
      </c>
      <c r="I32" s="142" t="s">
        <v>3</v>
      </c>
      <c r="J32" s="145">
        <v>72.55</v>
      </c>
      <c r="K32" s="145">
        <v>15</v>
      </c>
      <c r="L32" s="145">
        <v>15</v>
      </c>
      <c r="M32" s="48" t="s">
        <v>316</v>
      </c>
    </row>
    <row r="33" spans="1:13" s="156" customFormat="1" ht="56.25">
      <c r="A33" s="165" t="s">
        <v>14</v>
      </c>
      <c r="B33" s="166" t="s">
        <v>648</v>
      </c>
      <c r="C33" s="153"/>
      <c r="D33" s="154"/>
      <c r="E33" s="155"/>
      <c r="F33" s="155"/>
      <c r="G33" s="165"/>
      <c r="H33" s="167"/>
      <c r="I33" s="165"/>
      <c r="J33" s="168">
        <f>J35+J39+J42+J45+J47+J49+J51+J53+J55+J57+J60+J62+J65+J68+J71+J75+J79+J83+J85+J87+J90+J97+J102</f>
        <v>46922.233669999994</v>
      </c>
      <c r="K33" s="168">
        <f t="shared" ref="K33:L33" si="1">K35+K39+K42+K45+K47+K49+K51+K53+K55+K57+K60+K62+K65+K68+K71+K75+K79+K83+K85+K87+K90+K97+K102</f>
        <v>36252.301000000007</v>
      </c>
      <c r="L33" s="168">
        <f t="shared" si="1"/>
        <v>38540.009999999995</v>
      </c>
      <c r="M33" s="46"/>
    </row>
    <row r="34" spans="1:13" s="164" customFormat="1" ht="67.5">
      <c r="A34" s="142" t="s">
        <v>14</v>
      </c>
      <c r="B34" s="143" t="s">
        <v>989</v>
      </c>
      <c r="C34" s="18"/>
      <c r="D34" s="72"/>
      <c r="E34" s="73"/>
      <c r="F34" s="73"/>
      <c r="G34" s="142"/>
      <c r="H34" s="163" t="s">
        <v>1049</v>
      </c>
      <c r="I34" s="142"/>
      <c r="J34" s="145">
        <v>20424.916310000001</v>
      </c>
      <c r="K34" s="145">
        <v>19208.812000000002</v>
      </c>
      <c r="L34" s="145">
        <v>19624.812000000002</v>
      </c>
      <c r="M34" s="47"/>
    </row>
    <row r="35" spans="1:13" s="171" customFormat="1" ht="45">
      <c r="A35" s="142" t="s">
        <v>14</v>
      </c>
      <c r="B35" s="143" t="s">
        <v>649</v>
      </c>
      <c r="C35" s="76"/>
      <c r="D35" s="77" t="s">
        <v>1203</v>
      </c>
      <c r="E35" s="78" t="s">
        <v>323</v>
      </c>
      <c r="F35" s="78" t="s">
        <v>338</v>
      </c>
      <c r="G35" s="142"/>
      <c r="H35" s="163" t="s">
        <v>15</v>
      </c>
      <c r="I35" s="142"/>
      <c r="J35" s="145">
        <v>12566.877409999999</v>
      </c>
      <c r="K35" s="145">
        <v>13598.573</v>
      </c>
      <c r="L35" s="145">
        <v>12598.573</v>
      </c>
      <c r="M35" s="48"/>
    </row>
    <row r="36" spans="1:13" s="171" customFormat="1" ht="135">
      <c r="A36" s="142" t="s">
        <v>14</v>
      </c>
      <c r="B36" s="143" t="s">
        <v>650</v>
      </c>
      <c r="C36" s="76" t="s">
        <v>327</v>
      </c>
      <c r="D36" s="77" t="s">
        <v>1253</v>
      </c>
      <c r="E36" s="78" t="s">
        <v>310</v>
      </c>
      <c r="F36" s="78" t="s">
        <v>335</v>
      </c>
      <c r="G36" s="142" t="s">
        <v>16</v>
      </c>
      <c r="H36" s="163" t="s">
        <v>15</v>
      </c>
      <c r="I36" s="142" t="s">
        <v>17</v>
      </c>
      <c r="J36" s="145">
        <v>9109.6578399999999</v>
      </c>
      <c r="K36" s="145">
        <v>9064.48</v>
      </c>
      <c r="L36" s="145">
        <v>9064.48</v>
      </c>
      <c r="M36" s="48" t="s">
        <v>308</v>
      </c>
    </row>
    <row r="37" spans="1:13" s="171" customFormat="1" ht="135">
      <c r="A37" s="142" t="s">
        <v>14</v>
      </c>
      <c r="B37" s="143" t="s">
        <v>652</v>
      </c>
      <c r="C37" s="76" t="s">
        <v>327</v>
      </c>
      <c r="D37" s="77" t="s">
        <v>1253</v>
      </c>
      <c r="E37" s="78" t="s">
        <v>310</v>
      </c>
      <c r="F37" s="78" t="s">
        <v>335</v>
      </c>
      <c r="G37" s="142" t="s">
        <v>16</v>
      </c>
      <c r="H37" s="163" t="s">
        <v>15</v>
      </c>
      <c r="I37" s="142" t="s">
        <v>19</v>
      </c>
      <c r="J37" s="145">
        <v>2727.0470700000001</v>
      </c>
      <c r="K37" s="145">
        <v>2737.4720000000002</v>
      </c>
      <c r="L37" s="145">
        <v>2737.4720000000002</v>
      </c>
      <c r="M37" s="48" t="s">
        <v>308</v>
      </c>
    </row>
    <row r="38" spans="1:13" s="171" customFormat="1" ht="45">
      <c r="A38" s="142" t="s">
        <v>14</v>
      </c>
      <c r="B38" s="143" t="s">
        <v>639</v>
      </c>
      <c r="C38" s="76" t="s">
        <v>327</v>
      </c>
      <c r="D38" s="77" t="s">
        <v>1254</v>
      </c>
      <c r="E38" s="78" t="s">
        <v>605</v>
      </c>
      <c r="F38" s="78" t="s">
        <v>604</v>
      </c>
      <c r="G38" s="142" t="s">
        <v>16</v>
      </c>
      <c r="H38" s="163" t="s">
        <v>15</v>
      </c>
      <c r="I38" s="142" t="s">
        <v>3</v>
      </c>
      <c r="J38" s="145">
        <v>730.17250000000001</v>
      </c>
      <c r="K38" s="145">
        <v>1796.6210000000001</v>
      </c>
      <c r="L38" s="145">
        <v>796.62099999999998</v>
      </c>
      <c r="M38" s="48" t="s">
        <v>316</v>
      </c>
    </row>
    <row r="39" spans="1:13" s="171" customFormat="1" ht="56.25">
      <c r="A39" s="142" t="s">
        <v>14</v>
      </c>
      <c r="B39" s="143" t="s">
        <v>884</v>
      </c>
      <c r="C39" s="76"/>
      <c r="D39" s="81" t="s">
        <v>1238</v>
      </c>
      <c r="E39" s="78" t="s">
        <v>616</v>
      </c>
      <c r="F39" s="78" t="s">
        <v>313</v>
      </c>
      <c r="G39" s="142"/>
      <c r="H39" s="163" t="s">
        <v>20</v>
      </c>
      <c r="I39" s="142"/>
      <c r="J39" s="145">
        <v>3719.9949000000001</v>
      </c>
      <c r="K39" s="145">
        <v>3526.239</v>
      </c>
      <c r="L39" s="145">
        <v>3526.239</v>
      </c>
      <c r="M39" s="48"/>
    </row>
    <row r="40" spans="1:13" s="171" customFormat="1" ht="78.75">
      <c r="A40" s="142" t="s">
        <v>14</v>
      </c>
      <c r="B40" s="143" t="s">
        <v>639</v>
      </c>
      <c r="C40" s="76" t="s">
        <v>615</v>
      </c>
      <c r="D40" s="81" t="s">
        <v>1196</v>
      </c>
      <c r="E40" s="78" t="s">
        <v>310</v>
      </c>
      <c r="F40" s="78" t="s">
        <v>613</v>
      </c>
      <c r="G40" s="142" t="s">
        <v>21</v>
      </c>
      <c r="H40" s="163" t="s">
        <v>20</v>
      </c>
      <c r="I40" s="142" t="s">
        <v>3</v>
      </c>
      <c r="J40" s="145">
        <v>31.18533</v>
      </c>
      <c r="K40" s="145">
        <v>34.914000000000001</v>
      </c>
      <c r="L40" s="145">
        <v>34.914000000000001</v>
      </c>
      <c r="M40" s="48" t="s">
        <v>316</v>
      </c>
    </row>
    <row r="41" spans="1:13" s="171" customFormat="1" ht="78.75">
      <c r="A41" s="142" t="s">
        <v>14</v>
      </c>
      <c r="B41" s="143" t="s">
        <v>653</v>
      </c>
      <c r="C41" s="76" t="s">
        <v>615</v>
      </c>
      <c r="D41" s="81" t="s">
        <v>1196</v>
      </c>
      <c r="E41" s="78" t="s">
        <v>310</v>
      </c>
      <c r="F41" s="78" t="s">
        <v>613</v>
      </c>
      <c r="G41" s="142" t="s">
        <v>21</v>
      </c>
      <c r="H41" s="163" t="s">
        <v>20</v>
      </c>
      <c r="I41" s="142" t="s">
        <v>22</v>
      </c>
      <c r="J41" s="145">
        <v>3688.8095699999999</v>
      </c>
      <c r="K41" s="145">
        <v>3491.3249999999998</v>
      </c>
      <c r="L41" s="145">
        <v>3491.3249999999998</v>
      </c>
      <c r="M41" s="48" t="s">
        <v>308</v>
      </c>
    </row>
    <row r="42" spans="1:13" s="171" customFormat="1" ht="101.25">
      <c r="A42" s="142" t="s">
        <v>14</v>
      </c>
      <c r="B42" s="143" t="s">
        <v>654</v>
      </c>
      <c r="C42" s="76"/>
      <c r="D42" s="77" t="s">
        <v>1203</v>
      </c>
      <c r="E42" s="78" t="s">
        <v>612</v>
      </c>
      <c r="F42" s="78" t="s">
        <v>338</v>
      </c>
      <c r="G42" s="142"/>
      <c r="H42" s="163" t="s">
        <v>23</v>
      </c>
      <c r="I42" s="142"/>
      <c r="J42" s="145">
        <v>4138.0439999999999</v>
      </c>
      <c r="K42" s="145">
        <v>2084</v>
      </c>
      <c r="L42" s="145">
        <v>3500</v>
      </c>
      <c r="M42" s="48"/>
    </row>
    <row r="43" spans="1:13" s="171" customFormat="1" ht="56.25">
      <c r="A43" s="142" t="s">
        <v>14</v>
      </c>
      <c r="B43" s="143" t="s">
        <v>639</v>
      </c>
      <c r="C43" s="76" t="s">
        <v>610</v>
      </c>
      <c r="D43" s="81" t="s">
        <v>1250</v>
      </c>
      <c r="E43" s="22" t="s">
        <v>608</v>
      </c>
      <c r="F43" s="78" t="s">
        <v>607</v>
      </c>
      <c r="G43" s="142" t="s">
        <v>24</v>
      </c>
      <c r="H43" s="163" t="s">
        <v>23</v>
      </c>
      <c r="I43" s="142" t="s">
        <v>3</v>
      </c>
      <c r="J43" s="145">
        <v>4138.0439999999999</v>
      </c>
      <c r="K43" s="145">
        <v>2084</v>
      </c>
      <c r="L43" s="145">
        <v>3500</v>
      </c>
      <c r="M43" s="48" t="s">
        <v>316</v>
      </c>
    </row>
    <row r="44" spans="1:13" s="164" customFormat="1" ht="22.5">
      <c r="A44" s="142" t="s">
        <v>14</v>
      </c>
      <c r="B44" s="143" t="s">
        <v>988</v>
      </c>
      <c r="C44" s="169"/>
      <c r="D44" s="169"/>
      <c r="E44" s="169"/>
      <c r="F44" s="169"/>
      <c r="G44" s="142"/>
      <c r="H44" s="163" t="s">
        <v>1046</v>
      </c>
      <c r="I44" s="142"/>
      <c r="J44" s="145">
        <v>1415.13724</v>
      </c>
      <c r="K44" s="145">
        <v>1016</v>
      </c>
      <c r="L44" s="145">
        <v>600</v>
      </c>
      <c r="M44" s="48"/>
    </row>
    <row r="45" spans="1:13" s="171" customFormat="1" ht="45">
      <c r="A45" s="142" t="s">
        <v>14</v>
      </c>
      <c r="B45" s="143" t="s">
        <v>655</v>
      </c>
      <c r="C45" s="3"/>
      <c r="D45" s="81" t="s">
        <v>1204</v>
      </c>
      <c r="E45" s="78" t="s">
        <v>310</v>
      </c>
      <c r="F45" s="78" t="s">
        <v>341</v>
      </c>
      <c r="G45" s="142"/>
      <c r="H45" s="163" t="s">
        <v>25</v>
      </c>
      <c r="I45" s="142"/>
      <c r="J45" s="145">
        <v>109.8528</v>
      </c>
      <c r="K45" s="145">
        <v>110</v>
      </c>
      <c r="L45" s="145">
        <v>50</v>
      </c>
      <c r="M45" s="48"/>
    </row>
    <row r="46" spans="1:13" s="171" customFormat="1" ht="67.5">
      <c r="A46" s="142" t="s">
        <v>14</v>
      </c>
      <c r="B46" s="143" t="s">
        <v>639</v>
      </c>
      <c r="C46" s="3" t="s">
        <v>340</v>
      </c>
      <c r="D46" s="77" t="s">
        <v>447</v>
      </c>
      <c r="E46" s="78" t="s">
        <v>310</v>
      </c>
      <c r="F46" s="78" t="s">
        <v>446</v>
      </c>
      <c r="G46" s="142" t="s">
        <v>2</v>
      </c>
      <c r="H46" s="163" t="s">
        <v>25</v>
      </c>
      <c r="I46" s="142" t="s">
        <v>3</v>
      </c>
      <c r="J46" s="145">
        <v>109.8528</v>
      </c>
      <c r="K46" s="145">
        <v>110</v>
      </c>
      <c r="L46" s="145">
        <v>50</v>
      </c>
      <c r="M46" s="48" t="s">
        <v>316</v>
      </c>
    </row>
    <row r="47" spans="1:13" s="171" customFormat="1" ht="45">
      <c r="A47" s="142" t="s">
        <v>14</v>
      </c>
      <c r="B47" s="143" t="s">
        <v>640</v>
      </c>
      <c r="C47" s="3"/>
      <c r="D47" s="81" t="s">
        <v>1204</v>
      </c>
      <c r="E47" s="78" t="s">
        <v>310</v>
      </c>
      <c r="F47" s="78" t="s">
        <v>341</v>
      </c>
      <c r="G47" s="142"/>
      <c r="H47" s="163" t="s">
        <v>4</v>
      </c>
      <c r="I47" s="142"/>
      <c r="J47" s="145">
        <v>62.647500000000001</v>
      </c>
      <c r="K47" s="145">
        <v>17.7</v>
      </c>
      <c r="L47" s="145">
        <v>17.7</v>
      </c>
      <c r="M47" s="48"/>
    </row>
    <row r="48" spans="1:13" s="171" customFormat="1" ht="45">
      <c r="A48" s="142" t="s">
        <v>14</v>
      </c>
      <c r="B48" s="143" t="s">
        <v>639</v>
      </c>
      <c r="C48" s="3" t="s">
        <v>340</v>
      </c>
      <c r="D48" s="77" t="s">
        <v>1254</v>
      </c>
      <c r="E48" s="78" t="s">
        <v>605</v>
      </c>
      <c r="F48" s="78" t="s">
        <v>604</v>
      </c>
      <c r="G48" s="142" t="s">
        <v>2</v>
      </c>
      <c r="H48" s="163" t="s">
        <v>4</v>
      </c>
      <c r="I48" s="142" t="s">
        <v>3</v>
      </c>
      <c r="J48" s="145">
        <v>62.647500000000001</v>
      </c>
      <c r="K48" s="145">
        <v>17.7</v>
      </c>
      <c r="L48" s="145">
        <v>17.7</v>
      </c>
      <c r="M48" s="48" t="s">
        <v>316</v>
      </c>
    </row>
    <row r="49" spans="1:13" s="171" customFormat="1" ht="45">
      <c r="A49" s="142" t="s">
        <v>14</v>
      </c>
      <c r="B49" s="143" t="s">
        <v>641</v>
      </c>
      <c r="C49" s="3"/>
      <c r="D49" s="81" t="s">
        <v>1204</v>
      </c>
      <c r="E49" s="78" t="s">
        <v>310</v>
      </c>
      <c r="F49" s="78" t="s">
        <v>341</v>
      </c>
      <c r="G49" s="142"/>
      <c r="H49" s="163" t="s">
        <v>5</v>
      </c>
      <c r="I49" s="142"/>
      <c r="J49" s="145">
        <v>299.51747</v>
      </c>
      <c r="K49" s="145">
        <v>116</v>
      </c>
      <c r="L49" s="145">
        <v>116</v>
      </c>
      <c r="M49" s="48"/>
    </row>
    <row r="50" spans="1:13" s="171" customFormat="1" ht="45">
      <c r="A50" s="142" t="s">
        <v>14</v>
      </c>
      <c r="B50" s="143" t="s">
        <v>639</v>
      </c>
      <c r="C50" s="3" t="s">
        <v>340</v>
      </c>
      <c r="D50" s="77" t="s">
        <v>1254</v>
      </c>
      <c r="E50" s="78" t="s">
        <v>605</v>
      </c>
      <c r="F50" s="78" t="s">
        <v>604</v>
      </c>
      <c r="G50" s="142" t="s">
        <v>2</v>
      </c>
      <c r="H50" s="163" t="s">
        <v>5</v>
      </c>
      <c r="I50" s="142" t="s">
        <v>3</v>
      </c>
      <c r="J50" s="145">
        <v>299.51747</v>
      </c>
      <c r="K50" s="145">
        <v>116</v>
      </c>
      <c r="L50" s="145">
        <v>116</v>
      </c>
      <c r="M50" s="48" t="s">
        <v>316</v>
      </c>
    </row>
    <row r="51" spans="1:13" s="171" customFormat="1" ht="45">
      <c r="A51" s="142" t="s">
        <v>14</v>
      </c>
      <c r="B51" s="143" t="s">
        <v>656</v>
      </c>
      <c r="C51" s="3"/>
      <c r="D51" s="81" t="s">
        <v>1204</v>
      </c>
      <c r="E51" s="78" t="s">
        <v>310</v>
      </c>
      <c r="F51" s="78" t="s">
        <v>341</v>
      </c>
      <c r="G51" s="142"/>
      <c r="H51" s="163" t="s">
        <v>26</v>
      </c>
      <c r="I51" s="142"/>
      <c r="J51" s="145">
        <v>231</v>
      </c>
      <c r="K51" s="145">
        <v>277.2</v>
      </c>
      <c r="L51" s="145">
        <v>81.599999999999994</v>
      </c>
      <c r="M51" s="48"/>
    </row>
    <row r="52" spans="1:13" s="171" customFormat="1" ht="45">
      <c r="A52" s="142" t="s">
        <v>14</v>
      </c>
      <c r="B52" s="143" t="s">
        <v>639</v>
      </c>
      <c r="C52" s="3" t="s">
        <v>340</v>
      </c>
      <c r="D52" s="77" t="s">
        <v>1254</v>
      </c>
      <c r="E52" s="78" t="s">
        <v>605</v>
      </c>
      <c r="F52" s="78" t="s">
        <v>604</v>
      </c>
      <c r="G52" s="142" t="s">
        <v>2</v>
      </c>
      <c r="H52" s="163" t="s">
        <v>26</v>
      </c>
      <c r="I52" s="142" t="s">
        <v>3</v>
      </c>
      <c r="J52" s="145">
        <v>231</v>
      </c>
      <c r="K52" s="145">
        <v>277.2</v>
      </c>
      <c r="L52" s="145">
        <v>81.599999999999994</v>
      </c>
      <c r="M52" s="48" t="s">
        <v>316</v>
      </c>
    </row>
    <row r="53" spans="1:13" s="171" customFormat="1" ht="45">
      <c r="A53" s="142" t="s">
        <v>14</v>
      </c>
      <c r="B53" s="143" t="s">
        <v>642</v>
      </c>
      <c r="C53" s="3"/>
      <c r="D53" s="81" t="s">
        <v>1204</v>
      </c>
      <c r="E53" s="78" t="s">
        <v>310</v>
      </c>
      <c r="F53" s="78" t="s">
        <v>341</v>
      </c>
      <c r="G53" s="142"/>
      <c r="H53" s="163" t="s">
        <v>6</v>
      </c>
      <c r="I53" s="142"/>
      <c r="J53" s="145">
        <v>244.57547</v>
      </c>
      <c r="K53" s="145">
        <v>232.7</v>
      </c>
      <c r="L53" s="145">
        <v>142.30000000000001</v>
      </c>
      <c r="M53" s="48"/>
    </row>
    <row r="54" spans="1:13" s="171" customFormat="1" ht="45">
      <c r="A54" s="142" t="s">
        <v>14</v>
      </c>
      <c r="B54" s="143" t="s">
        <v>639</v>
      </c>
      <c r="C54" s="3" t="s">
        <v>340</v>
      </c>
      <c r="D54" s="77" t="s">
        <v>1254</v>
      </c>
      <c r="E54" s="78" t="s">
        <v>605</v>
      </c>
      <c r="F54" s="78" t="s">
        <v>604</v>
      </c>
      <c r="G54" s="142" t="s">
        <v>2</v>
      </c>
      <c r="H54" s="163" t="s">
        <v>6</v>
      </c>
      <c r="I54" s="142" t="s">
        <v>3</v>
      </c>
      <c r="J54" s="145">
        <v>244.57547</v>
      </c>
      <c r="K54" s="145">
        <v>232.7</v>
      </c>
      <c r="L54" s="145">
        <v>142.30000000000001</v>
      </c>
      <c r="M54" s="48" t="s">
        <v>316</v>
      </c>
    </row>
    <row r="55" spans="1:13" s="171" customFormat="1" ht="45">
      <c r="A55" s="142" t="s">
        <v>14</v>
      </c>
      <c r="B55" s="143" t="s">
        <v>643</v>
      </c>
      <c r="C55" s="3"/>
      <c r="D55" s="81" t="s">
        <v>1204</v>
      </c>
      <c r="E55" s="78" t="s">
        <v>310</v>
      </c>
      <c r="F55" s="78" t="s">
        <v>341</v>
      </c>
      <c r="G55" s="142"/>
      <c r="H55" s="163" t="s">
        <v>7</v>
      </c>
      <c r="I55" s="142"/>
      <c r="J55" s="145">
        <v>106.74</v>
      </c>
      <c r="K55" s="145">
        <v>9.4</v>
      </c>
      <c r="L55" s="145">
        <v>9.4</v>
      </c>
      <c r="M55" s="48"/>
    </row>
    <row r="56" spans="1:13" s="171" customFormat="1" ht="45">
      <c r="A56" s="142" t="s">
        <v>14</v>
      </c>
      <c r="B56" s="143" t="s">
        <v>639</v>
      </c>
      <c r="C56" s="3" t="s">
        <v>340</v>
      </c>
      <c r="D56" s="77" t="s">
        <v>1254</v>
      </c>
      <c r="E56" s="78" t="s">
        <v>605</v>
      </c>
      <c r="F56" s="78" t="s">
        <v>604</v>
      </c>
      <c r="G56" s="142" t="s">
        <v>2</v>
      </c>
      <c r="H56" s="163" t="s">
        <v>7</v>
      </c>
      <c r="I56" s="142" t="s">
        <v>3</v>
      </c>
      <c r="J56" s="145">
        <v>106.74</v>
      </c>
      <c r="K56" s="145">
        <v>9.4</v>
      </c>
      <c r="L56" s="145">
        <v>9.4</v>
      </c>
      <c r="M56" s="48" t="s">
        <v>316</v>
      </c>
    </row>
    <row r="57" spans="1:13" s="171" customFormat="1" ht="78.75">
      <c r="A57" s="142" t="s">
        <v>14</v>
      </c>
      <c r="B57" s="143" t="s">
        <v>644</v>
      </c>
      <c r="C57" s="3"/>
      <c r="D57" s="81" t="s">
        <v>1204</v>
      </c>
      <c r="E57" s="78" t="s">
        <v>310</v>
      </c>
      <c r="F57" s="78" t="s">
        <v>341</v>
      </c>
      <c r="G57" s="142"/>
      <c r="H57" s="163" t="s">
        <v>8</v>
      </c>
      <c r="I57" s="142"/>
      <c r="J57" s="145">
        <v>360.80399999999997</v>
      </c>
      <c r="K57" s="145">
        <v>253</v>
      </c>
      <c r="L57" s="145">
        <v>183</v>
      </c>
      <c r="M57" s="48"/>
    </row>
    <row r="58" spans="1:13" s="171" customFormat="1" ht="45">
      <c r="A58" s="142" t="s">
        <v>14</v>
      </c>
      <c r="B58" s="143" t="s">
        <v>639</v>
      </c>
      <c r="C58" s="3" t="s">
        <v>340</v>
      </c>
      <c r="D58" s="77" t="s">
        <v>1240</v>
      </c>
      <c r="E58" s="78" t="s">
        <v>310</v>
      </c>
      <c r="F58" s="78" t="s">
        <v>602</v>
      </c>
      <c r="G58" s="142" t="s">
        <v>2</v>
      </c>
      <c r="H58" s="163" t="s">
        <v>8</v>
      </c>
      <c r="I58" s="142" t="s">
        <v>3</v>
      </c>
      <c r="J58" s="145">
        <v>360.80399999999997</v>
      </c>
      <c r="K58" s="145">
        <v>253</v>
      </c>
      <c r="L58" s="145">
        <v>183</v>
      </c>
      <c r="M58" s="48" t="s">
        <v>316</v>
      </c>
    </row>
    <row r="59" spans="1:13" s="164" customFormat="1" ht="56.25">
      <c r="A59" s="142" t="s">
        <v>14</v>
      </c>
      <c r="B59" s="143" t="s">
        <v>990</v>
      </c>
      <c r="C59" s="169"/>
      <c r="D59" s="169"/>
      <c r="E59" s="169"/>
      <c r="F59" s="169"/>
      <c r="G59" s="142"/>
      <c r="H59" s="163" t="s">
        <v>1050</v>
      </c>
      <c r="I59" s="142"/>
      <c r="J59" s="145">
        <v>7160.6049999999996</v>
      </c>
      <c r="K59" s="145">
        <v>398.94799999999998</v>
      </c>
      <c r="L59" s="145">
        <v>332.45699999999999</v>
      </c>
      <c r="M59" s="48"/>
    </row>
    <row r="60" spans="1:13" s="171" customFormat="1" ht="78.75">
      <c r="A60" s="142" t="s">
        <v>14</v>
      </c>
      <c r="B60" s="143" t="s">
        <v>657</v>
      </c>
      <c r="C60" s="76"/>
      <c r="D60" s="77" t="s">
        <v>1191</v>
      </c>
      <c r="E60" s="78" t="s">
        <v>310</v>
      </c>
      <c r="F60" s="78" t="s">
        <v>1192</v>
      </c>
      <c r="G60" s="142"/>
      <c r="H60" s="163" t="s">
        <v>27</v>
      </c>
      <c r="I60" s="142"/>
      <c r="J60" s="145">
        <v>6229.7259999999997</v>
      </c>
      <c r="K60" s="145">
        <v>0</v>
      </c>
      <c r="L60" s="145">
        <v>0</v>
      </c>
      <c r="M60" s="48"/>
    </row>
    <row r="61" spans="1:13" s="171" customFormat="1" ht="45">
      <c r="A61" s="142" t="s">
        <v>14</v>
      </c>
      <c r="B61" s="143" t="s">
        <v>658</v>
      </c>
      <c r="C61" s="76" t="s">
        <v>521</v>
      </c>
      <c r="D61" s="77" t="s">
        <v>1236</v>
      </c>
      <c r="E61" s="78" t="s">
        <v>310</v>
      </c>
      <c r="F61" s="78" t="s">
        <v>1184</v>
      </c>
      <c r="G61" s="142" t="s">
        <v>28</v>
      </c>
      <c r="H61" s="163" t="s">
        <v>27</v>
      </c>
      <c r="I61" s="142" t="s">
        <v>29</v>
      </c>
      <c r="J61" s="145">
        <v>6229.7259999999997</v>
      </c>
      <c r="K61" s="145">
        <v>0</v>
      </c>
      <c r="L61" s="145">
        <v>0</v>
      </c>
      <c r="M61" s="48" t="s">
        <v>316</v>
      </c>
    </row>
    <row r="62" spans="1:13" s="171" customFormat="1" ht="78.75">
      <c r="A62" s="142" t="s">
        <v>14</v>
      </c>
      <c r="B62" s="143" t="s">
        <v>657</v>
      </c>
      <c r="C62" s="76"/>
      <c r="D62" s="77" t="s">
        <v>1191</v>
      </c>
      <c r="E62" s="78" t="s">
        <v>310</v>
      </c>
      <c r="F62" s="78" t="s">
        <v>1192</v>
      </c>
      <c r="G62" s="142"/>
      <c r="H62" s="163" t="s">
        <v>30</v>
      </c>
      <c r="I62" s="142"/>
      <c r="J62" s="145">
        <v>930.87900000000002</v>
      </c>
      <c r="K62" s="145">
        <v>398.94799999999998</v>
      </c>
      <c r="L62" s="145">
        <v>332.45699999999999</v>
      </c>
      <c r="M62" s="48"/>
    </row>
    <row r="63" spans="1:13" s="171" customFormat="1" ht="45">
      <c r="A63" s="142" t="s">
        <v>14</v>
      </c>
      <c r="B63" s="143" t="s">
        <v>658</v>
      </c>
      <c r="C63" s="76" t="s">
        <v>521</v>
      </c>
      <c r="D63" s="77" t="s">
        <v>1236</v>
      </c>
      <c r="E63" s="78" t="s">
        <v>310</v>
      </c>
      <c r="F63" s="78" t="s">
        <v>1184</v>
      </c>
      <c r="G63" s="142" t="s">
        <v>28</v>
      </c>
      <c r="H63" s="163" t="s">
        <v>30</v>
      </c>
      <c r="I63" s="142" t="s">
        <v>29</v>
      </c>
      <c r="J63" s="145">
        <v>930.87900000000002</v>
      </c>
      <c r="K63" s="145">
        <v>398.94799999999998</v>
      </c>
      <c r="L63" s="145">
        <v>332.45699999999999</v>
      </c>
      <c r="M63" s="48" t="s">
        <v>316</v>
      </c>
    </row>
    <row r="64" spans="1:13" s="164" customFormat="1" ht="67.5">
      <c r="A64" s="142" t="s">
        <v>14</v>
      </c>
      <c r="B64" s="143" t="s">
        <v>991</v>
      </c>
      <c r="C64" s="169"/>
      <c r="D64" s="169"/>
      <c r="E64" s="169"/>
      <c r="F64" s="169"/>
      <c r="G64" s="142"/>
      <c r="H64" s="163" t="s">
        <v>1051</v>
      </c>
      <c r="I64" s="142"/>
      <c r="J64" s="145">
        <v>0</v>
      </c>
      <c r="K64" s="145">
        <v>0</v>
      </c>
      <c r="L64" s="145">
        <v>2294</v>
      </c>
      <c r="M64" s="48"/>
    </row>
    <row r="65" spans="1:13" s="171" customFormat="1" ht="78.75">
      <c r="A65" s="142" t="s">
        <v>14</v>
      </c>
      <c r="B65" s="143" t="s">
        <v>951</v>
      </c>
      <c r="C65" s="76"/>
      <c r="D65" s="77" t="s">
        <v>1173</v>
      </c>
      <c r="E65" s="78" t="s">
        <v>310</v>
      </c>
      <c r="F65" s="78" t="s">
        <v>597</v>
      </c>
      <c r="G65" s="142"/>
      <c r="H65" s="163" t="s">
        <v>947</v>
      </c>
      <c r="I65" s="142"/>
      <c r="J65" s="145">
        <v>0</v>
      </c>
      <c r="K65" s="145">
        <v>0</v>
      </c>
      <c r="L65" s="145">
        <v>2294</v>
      </c>
      <c r="M65" s="48"/>
    </row>
    <row r="66" spans="1:13" s="171" customFormat="1" ht="90">
      <c r="A66" s="142" t="s">
        <v>14</v>
      </c>
      <c r="B66" s="143" t="s">
        <v>658</v>
      </c>
      <c r="C66" s="76" t="s">
        <v>596</v>
      </c>
      <c r="D66" s="77" t="s">
        <v>1239</v>
      </c>
      <c r="E66" s="78" t="s">
        <v>310</v>
      </c>
      <c r="F66" s="78" t="s">
        <v>594</v>
      </c>
      <c r="G66" s="142" t="s">
        <v>28</v>
      </c>
      <c r="H66" s="163" t="s">
        <v>947</v>
      </c>
      <c r="I66" s="142" t="s">
        <v>29</v>
      </c>
      <c r="J66" s="145">
        <v>0</v>
      </c>
      <c r="K66" s="145">
        <v>0</v>
      </c>
      <c r="L66" s="145">
        <v>2294</v>
      </c>
      <c r="M66" s="48" t="s">
        <v>316</v>
      </c>
    </row>
    <row r="67" spans="1:13" s="164" customFormat="1" ht="78.75">
      <c r="A67" s="142" t="s">
        <v>14</v>
      </c>
      <c r="B67" s="143" t="s">
        <v>993</v>
      </c>
      <c r="C67" s="169"/>
      <c r="D67" s="169"/>
      <c r="E67" s="169"/>
      <c r="F67" s="169"/>
      <c r="G67" s="142"/>
      <c r="H67" s="163" t="s">
        <v>1053</v>
      </c>
      <c r="I67" s="142"/>
      <c r="J67" s="145">
        <v>1534.4153999999999</v>
      </c>
      <c r="K67" s="145">
        <v>0</v>
      </c>
      <c r="L67" s="145">
        <v>0</v>
      </c>
      <c r="M67" s="48"/>
    </row>
    <row r="68" spans="1:13" s="171" customFormat="1" ht="90">
      <c r="A68" s="142" t="s">
        <v>14</v>
      </c>
      <c r="B68" s="143" t="s">
        <v>661</v>
      </c>
      <c r="C68" s="76"/>
      <c r="D68" s="77" t="s">
        <v>1246</v>
      </c>
      <c r="E68" s="78" t="s">
        <v>310</v>
      </c>
      <c r="F68" s="78" t="s">
        <v>590</v>
      </c>
      <c r="G68" s="142"/>
      <c r="H68" s="163" t="s">
        <v>35</v>
      </c>
      <c r="I68" s="142"/>
      <c r="J68" s="145">
        <v>1534.4153999999999</v>
      </c>
      <c r="K68" s="145">
        <v>0</v>
      </c>
      <c r="L68" s="145">
        <v>0</v>
      </c>
      <c r="M68" s="48"/>
    </row>
    <row r="69" spans="1:13" s="171" customFormat="1" ht="45">
      <c r="A69" s="142" t="s">
        <v>14</v>
      </c>
      <c r="B69" s="143" t="s">
        <v>658</v>
      </c>
      <c r="C69" s="76" t="s">
        <v>521</v>
      </c>
      <c r="D69" s="77" t="s">
        <v>1236</v>
      </c>
      <c r="E69" s="78" t="s">
        <v>310</v>
      </c>
      <c r="F69" s="78" t="s">
        <v>1184</v>
      </c>
      <c r="G69" s="142" t="s">
        <v>34</v>
      </c>
      <c r="H69" s="163" t="s">
        <v>35</v>
      </c>
      <c r="I69" s="142" t="s">
        <v>29</v>
      </c>
      <c r="J69" s="145">
        <v>1534.4153999999999</v>
      </c>
      <c r="K69" s="145">
        <v>0</v>
      </c>
      <c r="L69" s="145">
        <v>0</v>
      </c>
      <c r="M69" s="48" t="s">
        <v>316</v>
      </c>
    </row>
    <row r="70" spans="1:13" s="164" customFormat="1" ht="33.75">
      <c r="A70" s="142" t="s">
        <v>14</v>
      </c>
      <c r="B70" s="143" t="s">
        <v>953</v>
      </c>
      <c r="C70" s="169"/>
      <c r="D70" s="169"/>
      <c r="E70" s="169"/>
      <c r="F70" s="169"/>
      <c r="G70" s="142"/>
      <c r="H70" s="163" t="s">
        <v>1054</v>
      </c>
      <c r="I70" s="142"/>
      <c r="J70" s="145">
        <v>3192.7069000000001</v>
      </c>
      <c r="K70" s="145">
        <v>3065.194</v>
      </c>
      <c r="L70" s="145">
        <v>3065.194</v>
      </c>
      <c r="M70" s="48"/>
    </row>
    <row r="71" spans="1:13" s="171" customFormat="1" ht="33.75">
      <c r="A71" s="142" t="s">
        <v>14</v>
      </c>
      <c r="B71" s="143" t="s">
        <v>645</v>
      </c>
      <c r="C71" s="76"/>
      <c r="D71" s="81" t="s">
        <v>1238</v>
      </c>
      <c r="E71" s="78" t="s">
        <v>314</v>
      </c>
      <c r="F71" s="78" t="s">
        <v>313</v>
      </c>
      <c r="G71" s="142"/>
      <c r="H71" s="163" t="s">
        <v>36</v>
      </c>
      <c r="I71" s="142"/>
      <c r="J71" s="145">
        <v>3128.9594200000001</v>
      </c>
      <c r="K71" s="145">
        <v>3065.194</v>
      </c>
      <c r="L71" s="145">
        <v>3065.194</v>
      </c>
      <c r="M71" s="48"/>
    </row>
    <row r="72" spans="1:13" s="171" customFormat="1" ht="67.5">
      <c r="A72" s="142" t="s">
        <v>14</v>
      </c>
      <c r="B72" s="143" t="s">
        <v>646</v>
      </c>
      <c r="C72" s="76" t="s">
        <v>587</v>
      </c>
      <c r="D72" s="81" t="s">
        <v>1247</v>
      </c>
      <c r="E72" s="78" t="s">
        <v>310</v>
      </c>
      <c r="F72" s="78" t="s">
        <v>335</v>
      </c>
      <c r="G72" s="142" t="s">
        <v>37</v>
      </c>
      <c r="H72" s="163" t="s">
        <v>36</v>
      </c>
      <c r="I72" s="142" t="s">
        <v>11</v>
      </c>
      <c r="J72" s="145">
        <v>2383.5518900000002</v>
      </c>
      <c r="K72" s="145">
        <v>2354.2199999999998</v>
      </c>
      <c r="L72" s="145">
        <v>2354.2199999999998</v>
      </c>
      <c r="M72" s="48" t="s">
        <v>308</v>
      </c>
    </row>
    <row r="73" spans="1:13" s="171" customFormat="1" ht="101.25">
      <c r="A73" s="142" t="s">
        <v>14</v>
      </c>
      <c r="B73" s="143" t="s">
        <v>852</v>
      </c>
      <c r="C73" s="76" t="s">
        <v>587</v>
      </c>
      <c r="D73" s="81" t="s">
        <v>1108</v>
      </c>
      <c r="E73" s="78" t="s">
        <v>310</v>
      </c>
      <c r="F73" s="78" t="s">
        <v>337</v>
      </c>
      <c r="G73" s="142" t="s">
        <v>37</v>
      </c>
      <c r="H73" s="163" t="s">
        <v>36</v>
      </c>
      <c r="I73" s="142" t="s">
        <v>295</v>
      </c>
      <c r="J73" s="145">
        <v>57.106299999999997</v>
      </c>
      <c r="K73" s="145">
        <v>0</v>
      </c>
      <c r="L73" s="145">
        <v>0</v>
      </c>
      <c r="M73" s="48" t="s">
        <v>316</v>
      </c>
    </row>
    <row r="74" spans="1:13" s="171" customFormat="1" ht="67.5">
      <c r="A74" s="142" t="s">
        <v>14</v>
      </c>
      <c r="B74" s="143" t="s">
        <v>647</v>
      </c>
      <c r="C74" s="76" t="s">
        <v>587</v>
      </c>
      <c r="D74" s="81" t="s">
        <v>1247</v>
      </c>
      <c r="E74" s="78" t="s">
        <v>310</v>
      </c>
      <c r="F74" s="78" t="s">
        <v>335</v>
      </c>
      <c r="G74" s="142" t="s">
        <v>37</v>
      </c>
      <c r="H74" s="163" t="s">
        <v>36</v>
      </c>
      <c r="I74" s="142" t="s">
        <v>12</v>
      </c>
      <c r="J74" s="145">
        <v>688.30123000000003</v>
      </c>
      <c r="K74" s="145">
        <v>710.97400000000005</v>
      </c>
      <c r="L74" s="145">
        <v>710.97400000000005</v>
      </c>
      <c r="M74" s="48" t="s">
        <v>308</v>
      </c>
    </row>
    <row r="75" spans="1:13" s="171" customFormat="1" ht="90">
      <c r="A75" s="142" t="s">
        <v>14</v>
      </c>
      <c r="B75" s="143" t="s">
        <v>1152</v>
      </c>
      <c r="C75" s="76" t="s">
        <v>587</v>
      </c>
      <c r="D75" s="81" t="s">
        <v>1222</v>
      </c>
      <c r="E75" s="78" t="s">
        <v>310</v>
      </c>
      <c r="F75" s="78" t="s">
        <v>1147</v>
      </c>
      <c r="G75" s="142"/>
      <c r="H75" s="163" t="s">
        <v>1143</v>
      </c>
      <c r="I75" s="142"/>
      <c r="J75" s="145">
        <v>63.747480000000003</v>
      </c>
      <c r="K75" s="145">
        <v>0</v>
      </c>
      <c r="L75" s="145">
        <v>0</v>
      </c>
      <c r="M75" s="48"/>
    </row>
    <row r="76" spans="1:13" s="171" customFormat="1" ht="90">
      <c r="A76" s="142" t="s">
        <v>14</v>
      </c>
      <c r="B76" s="143" t="s">
        <v>646</v>
      </c>
      <c r="C76" s="76" t="s">
        <v>587</v>
      </c>
      <c r="D76" s="81" t="s">
        <v>1148</v>
      </c>
      <c r="E76" s="78" t="s">
        <v>310</v>
      </c>
      <c r="F76" s="78" t="s">
        <v>1149</v>
      </c>
      <c r="G76" s="142" t="s">
        <v>37</v>
      </c>
      <c r="H76" s="163" t="s">
        <v>1143</v>
      </c>
      <c r="I76" s="142" t="s">
        <v>11</v>
      </c>
      <c r="J76" s="145">
        <v>48.961199999999998</v>
      </c>
      <c r="K76" s="145">
        <v>0</v>
      </c>
      <c r="L76" s="145">
        <v>0</v>
      </c>
      <c r="M76" s="48" t="s">
        <v>308</v>
      </c>
    </row>
    <row r="77" spans="1:13" s="171" customFormat="1" ht="90">
      <c r="A77" s="142" t="s">
        <v>14</v>
      </c>
      <c r="B77" s="143" t="s">
        <v>647</v>
      </c>
      <c r="C77" s="76" t="s">
        <v>587</v>
      </c>
      <c r="D77" s="81" t="s">
        <v>1148</v>
      </c>
      <c r="E77" s="78" t="s">
        <v>310</v>
      </c>
      <c r="F77" s="78" t="s">
        <v>1149</v>
      </c>
      <c r="G77" s="142" t="s">
        <v>37</v>
      </c>
      <c r="H77" s="163" t="s">
        <v>1143</v>
      </c>
      <c r="I77" s="142" t="s">
        <v>12</v>
      </c>
      <c r="J77" s="145">
        <v>14.786280000000001</v>
      </c>
      <c r="K77" s="145">
        <v>0</v>
      </c>
      <c r="L77" s="145">
        <v>0</v>
      </c>
      <c r="M77" s="48" t="s">
        <v>308</v>
      </c>
    </row>
    <row r="78" spans="1:13" s="164" customFormat="1">
      <c r="A78" s="142" t="s">
        <v>14</v>
      </c>
      <c r="B78" s="143" t="s">
        <v>954</v>
      </c>
      <c r="C78" s="169"/>
      <c r="D78" s="169"/>
      <c r="E78" s="169"/>
      <c r="F78" s="169"/>
      <c r="G78" s="142"/>
      <c r="H78" s="163">
        <v>99900</v>
      </c>
      <c r="I78" s="142"/>
      <c r="J78" s="145">
        <v>13194.45282</v>
      </c>
      <c r="K78" s="145">
        <v>12563.347</v>
      </c>
      <c r="L78" s="145">
        <v>12623.547</v>
      </c>
      <c r="M78" s="48"/>
    </row>
    <row r="79" spans="1:13" s="171" customFormat="1" ht="33.75">
      <c r="A79" s="142" t="s">
        <v>14</v>
      </c>
      <c r="B79" s="143" t="s">
        <v>645</v>
      </c>
      <c r="C79" s="76"/>
      <c r="D79" s="81" t="s">
        <v>1238</v>
      </c>
      <c r="E79" s="78" t="s">
        <v>314</v>
      </c>
      <c r="F79" s="78" t="s">
        <v>313</v>
      </c>
      <c r="G79" s="142"/>
      <c r="H79" s="163" t="s">
        <v>38</v>
      </c>
      <c r="I79" s="142"/>
      <c r="J79" s="145">
        <v>10728.031300000001</v>
      </c>
      <c r="K79" s="145">
        <v>10524.847</v>
      </c>
      <c r="L79" s="145">
        <v>10524.847</v>
      </c>
      <c r="M79" s="48"/>
    </row>
    <row r="80" spans="1:13" s="171" customFormat="1" ht="67.5">
      <c r="A80" s="142" t="s">
        <v>14</v>
      </c>
      <c r="B80" s="143" t="s">
        <v>646</v>
      </c>
      <c r="C80" s="76" t="s">
        <v>318</v>
      </c>
      <c r="D80" s="81" t="s">
        <v>1247</v>
      </c>
      <c r="E80" s="78" t="s">
        <v>310</v>
      </c>
      <c r="F80" s="78" t="s">
        <v>335</v>
      </c>
      <c r="G80" s="142" t="s">
        <v>39</v>
      </c>
      <c r="H80" s="163" t="s">
        <v>38</v>
      </c>
      <c r="I80" s="142" t="s">
        <v>11</v>
      </c>
      <c r="J80" s="145">
        <v>8181.8701899999996</v>
      </c>
      <c r="K80" s="145">
        <v>8083.6</v>
      </c>
      <c r="L80" s="145">
        <v>8083.6</v>
      </c>
      <c r="M80" s="48" t="s">
        <v>308</v>
      </c>
    </row>
    <row r="81" spans="1:13" s="171" customFormat="1" ht="101.25">
      <c r="A81" s="142" t="s">
        <v>14</v>
      </c>
      <c r="B81" s="143" t="s">
        <v>852</v>
      </c>
      <c r="C81" s="76" t="s">
        <v>317</v>
      </c>
      <c r="D81" s="81" t="s">
        <v>1108</v>
      </c>
      <c r="E81" s="78" t="s">
        <v>310</v>
      </c>
      <c r="F81" s="78" t="s">
        <v>337</v>
      </c>
      <c r="G81" s="142" t="s">
        <v>39</v>
      </c>
      <c r="H81" s="163" t="s">
        <v>38</v>
      </c>
      <c r="I81" s="142" t="s">
        <v>295</v>
      </c>
      <c r="J81" s="145">
        <v>93.018299999999996</v>
      </c>
      <c r="K81" s="145">
        <v>0</v>
      </c>
      <c r="L81" s="145">
        <v>0</v>
      </c>
      <c r="M81" s="48" t="s">
        <v>316</v>
      </c>
    </row>
    <row r="82" spans="1:13" s="171" customFormat="1" ht="67.5">
      <c r="A82" s="142" t="s">
        <v>14</v>
      </c>
      <c r="B82" s="143" t="s">
        <v>647</v>
      </c>
      <c r="C82" s="76" t="s">
        <v>317</v>
      </c>
      <c r="D82" s="81" t="s">
        <v>1247</v>
      </c>
      <c r="E82" s="78" t="s">
        <v>310</v>
      </c>
      <c r="F82" s="78" t="s">
        <v>335</v>
      </c>
      <c r="G82" s="142" t="s">
        <v>39</v>
      </c>
      <c r="H82" s="163" t="s">
        <v>38</v>
      </c>
      <c r="I82" s="142" t="s">
        <v>12</v>
      </c>
      <c r="J82" s="145">
        <v>2453.1428099999998</v>
      </c>
      <c r="K82" s="145">
        <v>2441.2469999999998</v>
      </c>
      <c r="L82" s="145">
        <v>2441.2469999999998</v>
      </c>
      <c r="M82" s="48" t="s">
        <v>308</v>
      </c>
    </row>
    <row r="83" spans="1:13" s="171" customFormat="1" ht="45">
      <c r="A83" s="142" t="s">
        <v>14</v>
      </c>
      <c r="B83" s="143" t="s">
        <v>855</v>
      </c>
      <c r="C83" s="3"/>
      <c r="D83" s="81" t="s">
        <v>1238</v>
      </c>
      <c r="E83" s="78" t="s">
        <v>314</v>
      </c>
      <c r="F83" s="78" t="s">
        <v>313</v>
      </c>
      <c r="G83" s="142"/>
      <c r="H83" s="163" t="s">
        <v>299</v>
      </c>
      <c r="I83" s="142"/>
      <c r="J83" s="145">
        <v>157.136</v>
      </c>
      <c r="K83" s="145">
        <v>0</v>
      </c>
      <c r="L83" s="145">
        <v>0</v>
      </c>
      <c r="M83" s="48"/>
    </row>
    <row r="84" spans="1:13" s="171" customFormat="1" ht="33.75">
      <c r="A84" s="142" t="s">
        <v>14</v>
      </c>
      <c r="B84" s="143" t="s">
        <v>712</v>
      </c>
      <c r="C84" s="76" t="s">
        <v>327</v>
      </c>
      <c r="D84" s="81" t="s">
        <v>326</v>
      </c>
      <c r="E84" s="78" t="s">
        <v>310</v>
      </c>
      <c r="F84" s="78" t="s">
        <v>325</v>
      </c>
      <c r="G84" s="142" t="s">
        <v>16</v>
      </c>
      <c r="H84" s="163" t="s">
        <v>299</v>
      </c>
      <c r="I84" s="142" t="s">
        <v>107</v>
      </c>
      <c r="J84" s="145">
        <v>157.136</v>
      </c>
      <c r="K84" s="145">
        <v>0</v>
      </c>
      <c r="L84" s="145">
        <v>0</v>
      </c>
      <c r="M84" s="48" t="s">
        <v>316</v>
      </c>
    </row>
    <row r="85" spans="1:13" s="171" customFormat="1" ht="67.5">
      <c r="A85" s="142" t="s">
        <v>14</v>
      </c>
      <c r="B85" s="143" t="s">
        <v>662</v>
      </c>
      <c r="C85" s="76"/>
      <c r="D85" s="77" t="s">
        <v>1205</v>
      </c>
      <c r="E85" s="78" t="s">
        <v>310</v>
      </c>
      <c r="F85" s="78" t="s">
        <v>585</v>
      </c>
      <c r="G85" s="142"/>
      <c r="H85" s="163" t="s">
        <v>40</v>
      </c>
      <c r="I85" s="142"/>
      <c r="J85" s="145">
        <v>7.5</v>
      </c>
      <c r="K85" s="145">
        <v>7.5</v>
      </c>
      <c r="L85" s="145">
        <v>67.7</v>
      </c>
      <c r="M85" s="48"/>
    </row>
    <row r="86" spans="1:13" s="171" customFormat="1" ht="78.75">
      <c r="A86" s="142" t="s">
        <v>14</v>
      </c>
      <c r="B86" s="143" t="s">
        <v>639</v>
      </c>
      <c r="C86" s="76" t="s">
        <v>584</v>
      </c>
      <c r="D86" s="77" t="s">
        <v>1176</v>
      </c>
      <c r="E86" s="78" t="s">
        <v>310</v>
      </c>
      <c r="F86" s="78" t="s">
        <v>582</v>
      </c>
      <c r="G86" s="142" t="s">
        <v>41</v>
      </c>
      <c r="H86" s="163" t="s">
        <v>40</v>
      </c>
      <c r="I86" s="142" t="s">
        <v>3</v>
      </c>
      <c r="J86" s="145">
        <v>7.5</v>
      </c>
      <c r="K86" s="145">
        <v>7.5</v>
      </c>
      <c r="L86" s="145">
        <v>67.7</v>
      </c>
      <c r="M86" s="48" t="s">
        <v>316</v>
      </c>
    </row>
    <row r="87" spans="1:13" s="171" customFormat="1" ht="90">
      <c r="A87" s="142" t="s">
        <v>14</v>
      </c>
      <c r="B87" s="143" t="s">
        <v>1152</v>
      </c>
      <c r="C87" s="173"/>
      <c r="D87" s="81" t="s">
        <v>1222</v>
      </c>
      <c r="E87" s="78" t="s">
        <v>310</v>
      </c>
      <c r="F87" s="78" t="s">
        <v>1147</v>
      </c>
      <c r="G87" s="142"/>
      <c r="H87" s="163" t="s">
        <v>1127</v>
      </c>
      <c r="I87" s="142"/>
      <c r="J87" s="145">
        <v>247.38551999999999</v>
      </c>
      <c r="K87" s="145">
        <v>0</v>
      </c>
      <c r="L87" s="145">
        <v>0</v>
      </c>
      <c r="M87" s="48"/>
    </row>
    <row r="88" spans="1:13" s="171" customFormat="1" ht="90">
      <c r="A88" s="142" t="s">
        <v>14</v>
      </c>
      <c r="B88" s="143" t="s">
        <v>646</v>
      </c>
      <c r="C88" s="76" t="s">
        <v>318</v>
      </c>
      <c r="D88" s="81" t="s">
        <v>1148</v>
      </c>
      <c r="E88" s="78" t="s">
        <v>310</v>
      </c>
      <c r="F88" s="78" t="s">
        <v>1149</v>
      </c>
      <c r="G88" s="142" t="s">
        <v>39</v>
      </c>
      <c r="H88" s="163" t="s">
        <v>1127</v>
      </c>
      <c r="I88" s="142" t="s">
        <v>11</v>
      </c>
      <c r="J88" s="145">
        <v>190.00425000000001</v>
      </c>
      <c r="K88" s="145">
        <v>0</v>
      </c>
      <c r="L88" s="145">
        <v>0</v>
      </c>
      <c r="M88" s="48" t="s">
        <v>308</v>
      </c>
    </row>
    <row r="89" spans="1:13" s="171" customFormat="1" ht="90">
      <c r="A89" s="142" t="s">
        <v>14</v>
      </c>
      <c r="B89" s="143" t="s">
        <v>647</v>
      </c>
      <c r="C89" s="76" t="s">
        <v>317</v>
      </c>
      <c r="D89" s="81" t="s">
        <v>1148</v>
      </c>
      <c r="E89" s="78" t="s">
        <v>310</v>
      </c>
      <c r="F89" s="78" t="s">
        <v>1149</v>
      </c>
      <c r="G89" s="142" t="s">
        <v>39</v>
      </c>
      <c r="H89" s="163" t="s">
        <v>1127</v>
      </c>
      <c r="I89" s="142" t="s">
        <v>12</v>
      </c>
      <c r="J89" s="145">
        <v>57.381269999999994</v>
      </c>
      <c r="K89" s="145">
        <v>0</v>
      </c>
      <c r="L89" s="145">
        <v>0</v>
      </c>
      <c r="M89" s="48" t="s">
        <v>308</v>
      </c>
    </row>
    <row r="90" spans="1:13" s="164" customFormat="1" ht="78.75">
      <c r="A90" s="142" t="s">
        <v>14</v>
      </c>
      <c r="B90" s="143" t="s">
        <v>663</v>
      </c>
      <c r="C90" s="76"/>
      <c r="D90" s="81" t="s">
        <v>1169</v>
      </c>
      <c r="E90" s="78" t="s">
        <v>310</v>
      </c>
      <c r="F90" s="78" t="s">
        <v>580</v>
      </c>
      <c r="G90" s="142"/>
      <c r="H90" s="163" t="s">
        <v>42</v>
      </c>
      <c r="I90" s="142"/>
      <c r="J90" s="145">
        <v>694.7</v>
      </c>
      <c r="K90" s="145">
        <v>687</v>
      </c>
      <c r="L90" s="145">
        <v>687</v>
      </c>
      <c r="M90" s="48"/>
    </row>
    <row r="91" spans="1:13" s="171" customFormat="1" ht="67.5">
      <c r="A91" s="142" t="s">
        <v>14</v>
      </c>
      <c r="B91" s="143" t="s">
        <v>646</v>
      </c>
      <c r="C91" s="76" t="s">
        <v>578</v>
      </c>
      <c r="D91" s="81" t="s">
        <v>1247</v>
      </c>
      <c r="E91" s="78" t="s">
        <v>310</v>
      </c>
      <c r="F91" s="78" t="s">
        <v>335</v>
      </c>
      <c r="G91" s="142" t="s">
        <v>43</v>
      </c>
      <c r="H91" s="163" t="s">
        <v>42</v>
      </c>
      <c r="I91" s="142" t="s">
        <v>11</v>
      </c>
      <c r="J91" s="145">
        <v>295.29998000000001</v>
      </c>
      <c r="K91" s="145">
        <v>295.3</v>
      </c>
      <c r="L91" s="145">
        <v>295.3</v>
      </c>
      <c r="M91" s="48" t="s">
        <v>308</v>
      </c>
    </row>
    <row r="92" spans="1:13" s="171" customFormat="1" ht="67.5">
      <c r="A92" s="142" t="s">
        <v>14</v>
      </c>
      <c r="B92" s="143" t="s">
        <v>646</v>
      </c>
      <c r="C92" s="76" t="s">
        <v>1304</v>
      </c>
      <c r="D92" s="81" t="s">
        <v>1247</v>
      </c>
      <c r="E92" s="78" t="s">
        <v>310</v>
      </c>
      <c r="F92" s="78" t="s">
        <v>335</v>
      </c>
      <c r="G92" s="142" t="s">
        <v>43</v>
      </c>
      <c r="H92" s="163" t="s">
        <v>42</v>
      </c>
      <c r="I92" s="142" t="s">
        <v>11</v>
      </c>
      <c r="J92" s="145">
        <v>140.31399999999999</v>
      </c>
      <c r="K92" s="145">
        <v>134.4</v>
      </c>
      <c r="L92" s="145">
        <v>134.4</v>
      </c>
      <c r="M92" s="48" t="s">
        <v>308</v>
      </c>
    </row>
    <row r="93" spans="1:13" s="171" customFormat="1" ht="67.5">
      <c r="A93" s="142" t="s">
        <v>14</v>
      </c>
      <c r="B93" s="143" t="s">
        <v>647</v>
      </c>
      <c r="C93" s="76" t="s">
        <v>578</v>
      </c>
      <c r="D93" s="81" t="s">
        <v>1247</v>
      </c>
      <c r="E93" s="78" t="s">
        <v>310</v>
      </c>
      <c r="F93" s="78" t="s">
        <v>335</v>
      </c>
      <c r="G93" s="142" t="s">
        <v>43</v>
      </c>
      <c r="H93" s="163" t="s">
        <v>42</v>
      </c>
      <c r="I93" s="142" t="s">
        <v>12</v>
      </c>
      <c r="J93" s="145">
        <v>87.161569999999998</v>
      </c>
      <c r="K93" s="145">
        <v>89.1</v>
      </c>
      <c r="L93" s="145">
        <v>89.1</v>
      </c>
      <c r="M93" s="48" t="s">
        <v>308</v>
      </c>
    </row>
    <row r="94" spans="1:13" s="171" customFormat="1" ht="67.5">
      <c r="A94" s="142" t="s">
        <v>14</v>
      </c>
      <c r="B94" s="143" t="s">
        <v>647</v>
      </c>
      <c r="C94" s="76" t="s">
        <v>1303</v>
      </c>
      <c r="D94" s="81" t="s">
        <v>1247</v>
      </c>
      <c r="E94" s="78" t="s">
        <v>310</v>
      </c>
      <c r="F94" s="78" t="s">
        <v>335</v>
      </c>
      <c r="G94" s="142" t="s">
        <v>43</v>
      </c>
      <c r="H94" s="163" t="s">
        <v>42</v>
      </c>
      <c r="I94" s="142" t="s">
        <v>12</v>
      </c>
      <c r="J94" s="145">
        <v>42.386000000000003</v>
      </c>
      <c r="K94" s="145">
        <v>40.6</v>
      </c>
      <c r="L94" s="145">
        <v>40.6</v>
      </c>
      <c r="M94" s="48" t="s">
        <v>308</v>
      </c>
    </row>
    <row r="95" spans="1:13" s="171" customFormat="1" ht="56.25">
      <c r="A95" s="142" t="s">
        <v>14</v>
      </c>
      <c r="B95" s="143" t="s">
        <v>639</v>
      </c>
      <c r="C95" s="76" t="s">
        <v>578</v>
      </c>
      <c r="D95" s="77" t="s">
        <v>1248</v>
      </c>
      <c r="E95" s="78" t="s">
        <v>310</v>
      </c>
      <c r="F95" s="78" t="s">
        <v>414</v>
      </c>
      <c r="G95" s="142" t="s">
        <v>43</v>
      </c>
      <c r="H95" s="163" t="s">
        <v>42</v>
      </c>
      <c r="I95" s="142" t="s">
        <v>3</v>
      </c>
      <c r="J95" s="145">
        <v>118.31019000000001</v>
      </c>
      <c r="K95" s="145">
        <v>127.6</v>
      </c>
      <c r="L95" s="145">
        <v>127.6</v>
      </c>
      <c r="M95" s="48" t="s">
        <v>308</v>
      </c>
    </row>
    <row r="96" spans="1:13" s="171" customFormat="1" ht="56.25">
      <c r="A96" s="142">
        <v>702</v>
      </c>
      <c r="B96" s="143" t="s">
        <v>1309</v>
      </c>
      <c r="C96" s="76" t="s">
        <v>578</v>
      </c>
      <c r="D96" s="77" t="s">
        <v>1248</v>
      </c>
      <c r="E96" s="78" t="s">
        <v>310</v>
      </c>
      <c r="F96" s="78" t="s">
        <v>414</v>
      </c>
      <c r="G96" s="142" t="s">
        <v>43</v>
      </c>
      <c r="H96" s="163" t="s">
        <v>42</v>
      </c>
      <c r="I96" s="142">
        <v>247</v>
      </c>
      <c r="J96" s="145">
        <v>11.227259999999999</v>
      </c>
      <c r="K96" s="145">
        <v>0</v>
      </c>
      <c r="L96" s="145">
        <v>0</v>
      </c>
      <c r="M96" s="48" t="s">
        <v>308</v>
      </c>
    </row>
    <row r="97" spans="1:13" s="164" customFormat="1" ht="90">
      <c r="A97" s="142" t="s">
        <v>14</v>
      </c>
      <c r="B97" s="143" t="s">
        <v>664</v>
      </c>
      <c r="C97" s="76"/>
      <c r="D97" s="81" t="s">
        <v>1172</v>
      </c>
      <c r="E97" s="78" t="s">
        <v>310</v>
      </c>
      <c r="F97" s="78" t="s">
        <v>322</v>
      </c>
      <c r="G97" s="142"/>
      <c r="H97" s="163" t="s">
        <v>44</v>
      </c>
      <c r="I97" s="142"/>
      <c r="J97" s="145">
        <v>741.7</v>
      </c>
      <c r="K97" s="145">
        <v>733.3</v>
      </c>
      <c r="L97" s="145">
        <v>733.3</v>
      </c>
      <c r="M97" s="48"/>
    </row>
    <row r="98" spans="1:13" s="171" customFormat="1" ht="67.5">
      <c r="A98" s="142" t="s">
        <v>14</v>
      </c>
      <c r="B98" s="143" t="s">
        <v>646</v>
      </c>
      <c r="C98" s="76" t="s">
        <v>572</v>
      </c>
      <c r="D98" s="81" t="s">
        <v>1247</v>
      </c>
      <c r="E98" s="78" t="s">
        <v>310</v>
      </c>
      <c r="F98" s="78" t="s">
        <v>335</v>
      </c>
      <c r="G98" s="142" t="s">
        <v>39</v>
      </c>
      <c r="H98" s="163" t="s">
        <v>44</v>
      </c>
      <c r="I98" s="142" t="s">
        <v>11</v>
      </c>
      <c r="J98" s="145">
        <v>511.35171000000003</v>
      </c>
      <c r="K98" s="145">
        <v>469.64</v>
      </c>
      <c r="L98" s="145">
        <v>469.64</v>
      </c>
      <c r="M98" s="48" t="s">
        <v>308</v>
      </c>
    </row>
    <row r="99" spans="1:13" s="171" customFormat="1" ht="67.5">
      <c r="A99" s="142" t="s">
        <v>14</v>
      </c>
      <c r="B99" s="143" t="s">
        <v>647</v>
      </c>
      <c r="C99" s="76" t="s">
        <v>572</v>
      </c>
      <c r="D99" s="81" t="s">
        <v>1247</v>
      </c>
      <c r="E99" s="78" t="s">
        <v>310</v>
      </c>
      <c r="F99" s="78" t="s">
        <v>335</v>
      </c>
      <c r="G99" s="142" t="s">
        <v>39</v>
      </c>
      <c r="H99" s="163" t="s">
        <v>44</v>
      </c>
      <c r="I99" s="142" t="s">
        <v>12</v>
      </c>
      <c r="J99" s="145">
        <v>152.35145900000001</v>
      </c>
      <c r="K99" s="145">
        <v>141.83000000000001</v>
      </c>
      <c r="L99" s="145">
        <v>141.83000000000001</v>
      </c>
      <c r="M99" s="48" t="s">
        <v>308</v>
      </c>
    </row>
    <row r="100" spans="1:13" s="171" customFormat="1" ht="67.5">
      <c r="A100" s="142" t="s">
        <v>14</v>
      </c>
      <c r="B100" s="143" t="s">
        <v>639</v>
      </c>
      <c r="C100" s="76" t="s">
        <v>572</v>
      </c>
      <c r="D100" s="77" t="s">
        <v>1249</v>
      </c>
      <c r="E100" s="78" t="s">
        <v>310</v>
      </c>
      <c r="F100" s="78" t="s">
        <v>574</v>
      </c>
      <c r="G100" s="142" t="s">
        <v>39</v>
      </c>
      <c r="H100" s="163" t="s">
        <v>44</v>
      </c>
      <c r="I100" s="142" t="s">
        <v>3</v>
      </c>
      <c r="J100" s="145">
        <v>56.559809999999999</v>
      </c>
      <c r="K100" s="145">
        <v>100.15</v>
      </c>
      <c r="L100" s="145">
        <v>100.15</v>
      </c>
      <c r="M100" s="48" t="s">
        <v>308</v>
      </c>
    </row>
    <row r="101" spans="1:13" s="171" customFormat="1" ht="67.5">
      <c r="A101" s="142" t="s">
        <v>14</v>
      </c>
      <c r="B101" s="143" t="s">
        <v>665</v>
      </c>
      <c r="C101" s="76" t="s">
        <v>572</v>
      </c>
      <c r="D101" s="77" t="s">
        <v>1249</v>
      </c>
      <c r="E101" s="78" t="s">
        <v>310</v>
      </c>
      <c r="F101" s="78" t="s">
        <v>574</v>
      </c>
      <c r="G101" s="142" t="s">
        <v>39</v>
      </c>
      <c r="H101" s="163" t="s">
        <v>44</v>
      </c>
      <c r="I101" s="142" t="s">
        <v>45</v>
      </c>
      <c r="J101" s="145">
        <v>21.436889999999998</v>
      </c>
      <c r="K101" s="145">
        <v>21.68</v>
      </c>
      <c r="L101" s="145">
        <v>21.68</v>
      </c>
      <c r="M101" s="48" t="s">
        <v>308</v>
      </c>
    </row>
    <row r="102" spans="1:13" s="164" customFormat="1" ht="78.75">
      <c r="A102" s="142" t="s">
        <v>14</v>
      </c>
      <c r="B102" s="143" t="s">
        <v>666</v>
      </c>
      <c r="C102" s="76"/>
      <c r="D102" s="81" t="s">
        <v>1173</v>
      </c>
      <c r="E102" s="78" t="s">
        <v>310</v>
      </c>
      <c r="F102" s="78" t="s">
        <v>414</v>
      </c>
      <c r="G102" s="142"/>
      <c r="H102" s="163" t="s">
        <v>46</v>
      </c>
      <c r="I102" s="142"/>
      <c r="J102" s="145">
        <v>618</v>
      </c>
      <c r="K102" s="145">
        <v>610.70000000000005</v>
      </c>
      <c r="L102" s="145">
        <v>610.70000000000005</v>
      </c>
      <c r="M102" s="48"/>
    </row>
    <row r="103" spans="1:13" s="171" customFormat="1" ht="67.5">
      <c r="A103" s="142" t="s">
        <v>14</v>
      </c>
      <c r="B103" s="143" t="s">
        <v>646</v>
      </c>
      <c r="C103" s="76" t="s">
        <v>572</v>
      </c>
      <c r="D103" s="81" t="s">
        <v>1247</v>
      </c>
      <c r="E103" s="78" t="s">
        <v>310</v>
      </c>
      <c r="F103" s="78" t="s">
        <v>335</v>
      </c>
      <c r="G103" s="142" t="s">
        <v>39</v>
      </c>
      <c r="H103" s="163" t="s">
        <v>46</v>
      </c>
      <c r="I103" s="142" t="s">
        <v>11</v>
      </c>
      <c r="J103" s="145">
        <v>446.50628</v>
      </c>
      <c r="K103" s="145">
        <v>440.9</v>
      </c>
      <c r="L103" s="145">
        <v>440.9</v>
      </c>
      <c r="M103" s="48" t="s">
        <v>308</v>
      </c>
    </row>
    <row r="104" spans="1:13" s="171" customFormat="1" ht="67.5">
      <c r="A104" s="142" t="s">
        <v>14</v>
      </c>
      <c r="B104" s="143" t="s">
        <v>647</v>
      </c>
      <c r="C104" s="76" t="s">
        <v>572</v>
      </c>
      <c r="D104" s="81" t="s">
        <v>1247</v>
      </c>
      <c r="E104" s="78" t="s">
        <v>310</v>
      </c>
      <c r="F104" s="78" t="s">
        <v>335</v>
      </c>
      <c r="G104" s="142" t="s">
        <v>39</v>
      </c>
      <c r="H104" s="163" t="s">
        <v>46</v>
      </c>
      <c r="I104" s="142" t="s">
        <v>12</v>
      </c>
      <c r="J104" s="145">
        <v>133.63688999999999</v>
      </c>
      <c r="K104" s="145">
        <v>133.19999999999999</v>
      </c>
      <c r="L104" s="145">
        <v>133.19999999999999</v>
      </c>
      <c r="M104" s="48" t="s">
        <v>308</v>
      </c>
    </row>
    <row r="105" spans="1:13" s="171" customFormat="1" ht="67.5">
      <c r="A105" s="142" t="s">
        <v>14</v>
      </c>
      <c r="B105" s="143" t="s">
        <v>639</v>
      </c>
      <c r="C105" s="76" t="s">
        <v>572</v>
      </c>
      <c r="D105" s="77" t="s">
        <v>1255</v>
      </c>
      <c r="E105" s="78" t="s">
        <v>310</v>
      </c>
      <c r="F105" s="78" t="s">
        <v>414</v>
      </c>
      <c r="G105" s="142" t="s">
        <v>39</v>
      </c>
      <c r="H105" s="163" t="s">
        <v>46</v>
      </c>
      <c r="I105" s="142" t="s">
        <v>3</v>
      </c>
      <c r="J105" s="145">
        <v>12.81244</v>
      </c>
      <c r="K105" s="145">
        <v>8.1999999999999993</v>
      </c>
      <c r="L105" s="145">
        <v>8.1999999999999993</v>
      </c>
      <c r="M105" s="48" t="s">
        <v>308</v>
      </c>
    </row>
    <row r="106" spans="1:13" s="171" customFormat="1" ht="67.5">
      <c r="A106" s="142" t="s">
        <v>14</v>
      </c>
      <c r="B106" s="143" t="s">
        <v>665</v>
      </c>
      <c r="C106" s="76" t="s">
        <v>572</v>
      </c>
      <c r="D106" s="77" t="s">
        <v>1255</v>
      </c>
      <c r="E106" s="78" t="s">
        <v>310</v>
      </c>
      <c r="F106" s="78" t="s">
        <v>414</v>
      </c>
      <c r="G106" s="142" t="s">
        <v>39</v>
      </c>
      <c r="H106" s="163" t="s">
        <v>46</v>
      </c>
      <c r="I106" s="142" t="s">
        <v>45</v>
      </c>
      <c r="J106" s="145">
        <v>25.04439</v>
      </c>
      <c r="K106" s="145">
        <v>28.4</v>
      </c>
      <c r="L106" s="145">
        <v>28.4</v>
      </c>
      <c r="M106" s="48" t="s">
        <v>308</v>
      </c>
    </row>
    <row r="107" spans="1:13" s="156" customFormat="1" ht="67.5">
      <c r="A107" s="165" t="s">
        <v>47</v>
      </c>
      <c r="B107" s="166" t="s">
        <v>667</v>
      </c>
      <c r="C107" s="161"/>
      <c r="D107" s="161"/>
      <c r="E107" s="161"/>
      <c r="F107" s="161"/>
      <c r="G107" s="165"/>
      <c r="H107" s="167"/>
      <c r="I107" s="165"/>
      <c r="J107" s="168">
        <f>J109+J120+J122+J125+J127+J118+J116</f>
        <v>12272.914339999999</v>
      </c>
      <c r="K107" s="168">
        <f t="shared" ref="K107:L107" si="2">K109+K120+K122+K125+K127</f>
        <v>11269.735999999999</v>
      </c>
      <c r="L107" s="168">
        <f t="shared" si="2"/>
        <v>11069.736000000001</v>
      </c>
      <c r="M107" s="162"/>
    </row>
    <row r="108" spans="1:13" s="164" customFormat="1" ht="78.75">
      <c r="A108" s="142" t="s">
        <v>47</v>
      </c>
      <c r="B108" s="143" t="s">
        <v>994</v>
      </c>
      <c r="C108" s="169"/>
      <c r="D108" s="169"/>
      <c r="E108" s="169"/>
      <c r="F108" s="169"/>
      <c r="G108" s="142"/>
      <c r="H108" s="163" t="s">
        <v>1056</v>
      </c>
      <c r="I108" s="142"/>
      <c r="J108" s="145">
        <v>11226.973840000001</v>
      </c>
      <c r="K108" s="145">
        <v>10522.835999999999</v>
      </c>
      <c r="L108" s="145">
        <v>10455.736000000001</v>
      </c>
      <c r="M108" s="48"/>
    </row>
    <row r="109" spans="1:13" s="171" customFormat="1" ht="45">
      <c r="A109" s="142" t="s">
        <v>47</v>
      </c>
      <c r="B109" s="143" t="s">
        <v>649</v>
      </c>
      <c r="C109" s="76"/>
      <c r="D109" s="77" t="s">
        <v>1203</v>
      </c>
      <c r="E109" s="78" t="s">
        <v>339</v>
      </c>
      <c r="F109" s="78" t="s">
        <v>338</v>
      </c>
      <c r="G109" s="142"/>
      <c r="H109" s="163" t="s">
        <v>48</v>
      </c>
      <c r="I109" s="142"/>
      <c r="J109" s="145">
        <v>10841.535040000001</v>
      </c>
      <c r="K109" s="145">
        <v>10522.835999999999</v>
      </c>
      <c r="L109" s="145">
        <v>10455.736000000001</v>
      </c>
      <c r="M109" s="48"/>
    </row>
    <row r="110" spans="1:13" s="171" customFormat="1" ht="135">
      <c r="A110" s="142" t="s">
        <v>47</v>
      </c>
      <c r="B110" s="143" t="s">
        <v>650</v>
      </c>
      <c r="C110" s="76" t="s">
        <v>570</v>
      </c>
      <c r="D110" s="77" t="s">
        <v>1253</v>
      </c>
      <c r="E110" s="78" t="s">
        <v>310</v>
      </c>
      <c r="F110" s="78" t="s">
        <v>335</v>
      </c>
      <c r="G110" s="142" t="s">
        <v>49</v>
      </c>
      <c r="H110" s="163" t="s">
        <v>48</v>
      </c>
      <c r="I110" s="142" t="s">
        <v>17</v>
      </c>
      <c r="J110" s="145">
        <v>2564.7591699999998</v>
      </c>
      <c r="K110" s="145">
        <v>2715.76</v>
      </c>
      <c r="L110" s="145">
        <v>2715.76</v>
      </c>
      <c r="M110" s="48" t="s">
        <v>308</v>
      </c>
    </row>
    <row r="111" spans="1:13" s="171" customFormat="1" ht="135">
      <c r="A111" s="142" t="s">
        <v>47</v>
      </c>
      <c r="B111" s="143" t="s">
        <v>652</v>
      </c>
      <c r="C111" s="76" t="s">
        <v>570</v>
      </c>
      <c r="D111" s="77" t="s">
        <v>1253</v>
      </c>
      <c r="E111" s="78" t="s">
        <v>310</v>
      </c>
      <c r="F111" s="78" t="s">
        <v>335</v>
      </c>
      <c r="G111" s="142" t="s">
        <v>49</v>
      </c>
      <c r="H111" s="163" t="s">
        <v>48</v>
      </c>
      <c r="I111" s="142" t="s">
        <v>19</v>
      </c>
      <c r="J111" s="145">
        <v>768.36842999999999</v>
      </c>
      <c r="K111" s="145">
        <v>820.16</v>
      </c>
      <c r="L111" s="145">
        <v>820.16</v>
      </c>
      <c r="M111" s="48" t="s">
        <v>308</v>
      </c>
    </row>
    <row r="112" spans="1:13" s="171" customFormat="1" ht="67.5">
      <c r="A112" s="142" t="s">
        <v>47</v>
      </c>
      <c r="B112" s="143" t="s">
        <v>639</v>
      </c>
      <c r="C112" s="76" t="s">
        <v>570</v>
      </c>
      <c r="D112" s="77" t="s">
        <v>1256</v>
      </c>
      <c r="E112" s="78" t="s">
        <v>310</v>
      </c>
      <c r="F112" s="78" t="s">
        <v>568</v>
      </c>
      <c r="G112" s="142" t="s">
        <v>49</v>
      </c>
      <c r="H112" s="163" t="s">
        <v>48</v>
      </c>
      <c r="I112" s="142" t="s">
        <v>3</v>
      </c>
      <c r="J112" s="145">
        <v>533.70000000000005</v>
      </c>
      <c r="K112" s="145">
        <v>258.7</v>
      </c>
      <c r="L112" s="145">
        <v>201.6</v>
      </c>
      <c r="M112" s="48" t="s">
        <v>316</v>
      </c>
    </row>
    <row r="113" spans="1:13" s="171" customFormat="1" ht="135">
      <c r="A113" s="142" t="s">
        <v>47</v>
      </c>
      <c r="B113" s="143" t="s">
        <v>650</v>
      </c>
      <c r="C113" s="76" t="s">
        <v>312</v>
      </c>
      <c r="D113" s="77" t="s">
        <v>1253</v>
      </c>
      <c r="E113" s="78" t="s">
        <v>310</v>
      </c>
      <c r="F113" s="78" t="s">
        <v>335</v>
      </c>
      <c r="G113" s="142" t="s">
        <v>50</v>
      </c>
      <c r="H113" s="163" t="s">
        <v>48</v>
      </c>
      <c r="I113" s="142" t="s">
        <v>17</v>
      </c>
      <c r="J113" s="145">
        <v>5099.8334699999996</v>
      </c>
      <c r="K113" s="145">
        <v>5008</v>
      </c>
      <c r="L113" s="145">
        <v>5008</v>
      </c>
      <c r="M113" s="48" t="s">
        <v>308</v>
      </c>
    </row>
    <row r="114" spans="1:13" s="171" customFormat="1" ht="135">
      <c r="A114" s="142" t="s">
        <v>47</v>
      </c>
      <c r="B114" s="143" t="s">
        <v>652</v>
      </c>
      <c r="C114" s="76" t="s">
        <v>312</v>
      </c>
      <c r="D114" s="77" t="s">
        <v>1253</v>
      </c>
      <c r="E114" s="78" t="s">
        <v>310</v>
      </c>
      <c r="F114" s="78" t="s">
        <v>335</v>
      </c>
      <c r="G114" s="142" t="s">
        <v>50</v>
      </c>
      <c r="H114" s="163" t="s">
        <v>48</v>
      </c>
      <c r="I114" s="142" t="s">
        <v>19</v>
      </c>
      <c r="J114" s="145">
        <v>1524.0787600000001</v>
      </c>
      <c r="K114" s="145">
        <v>1512.4159999999999</v>
      </c>
      <c r="L114" s="145">
        <v>1512.4159999999999</v>
      </c>
      <c r="M114" s="48" t="s">
        <v>308</v>
      </c>
    </row>
    <row r="115" spans="1:13" s="171" customFormat="1" ht="78.75">
      <c r="A115" s="142" t="s">
        <v>47</v>
      </c>
      <c r="B115" s="143" t="s">
        <v>639</v>
      </c>
      <c r="C115" s="76" t="s">
        <v>312</v>
      </c>
      <c r="D115" s="77" t="s">
        <v>1180</v>
      </c>
      <c r="E115" s="78" t="s">
        <v>310</v>
      </c>
      <c r="F115" s="78" t="s">
        <v>566</v>
      </c>
      <c r="G115" s="142" t="s">
        <v>50</v>
      </c>
      <c r="H115" s="163" t="s">
        <v>48</v>
      </c>
      <c r="I115" s="142" t="s">
        <v>3</v>
      </c>
      <c r="J115" s="145">
        <v>350.79521</v>
      </c>
      <c r="K115" s="145">
        <v>207.8</v>
      </c>
      <c r="L115" s="145">
        <v>197.8</v>
      </c>
      <c r="M115" s="48" t="s">
        <v>316</v>
      </c>
    </row>
    <row r="116" spans="1:13" s="171" customFormat="1" ht="45">
      <c r="A116" s="142" t="s">
        <v>47</v>
      </c>
      <c r="B116" s="143" t="s">
        <v>955</v>
      </c>
      <c r="C116" s="3"/>
      <c r="D116" s="77" t="s">
        <v>1203</v>
      </c>
      <c r="E116" s="78" t="s">
        <v>339</v>
      </c>
      <c r="F116" s="78" t="s">
        <v>338</v>
      </c>
      <c r="G116" s="142"/>
      <c r="H116" s="163" t="s">
        <v>946</v>
      </c>
      <c r="I116" s="142"/>
      <c r="J116" s="145">
        <v>21.35</v>
      </c>
      <c r="K116" s="145">
        <v>0</v>
      </c>
      <c r="L116" s="145">
        <v>0</v>
      </c>
      <c r="M116" s="48"/>
    </row>
    <row r="117" spans="1:13" s="171" customFormat="1" ht="67.5">
      <c r="A117" s="142" t="s">
        <v>47</v>
      </c>
      <c r="B117" s="143" t="s">
        <v>639</v>
      </c>
      <c r="C117" s="76" t="s">
        <v>570</v>
      </c>
      <c r="D117" s="77" t="s">
        <v>1175</v>
      </c>
      <c r="E117" s="78" t="s">
        <v>310</v>
      </c>
      <c r="F117" s="79" t="s">
        <v>564</v>
      </c>
      <c r="G117" s="142" t="s">
        <v>49</v>
      </c>
      <c r="H117" s="163" t="s">
        <v>946</v>
      </c>
      <c r="I117" s="142" t="s">
        <v>3</v>
      </c>
      <c r="J117" s="145">
        <v>21.35</v>
      </c>
      <c r="K117" s="145">
        <v>0</v>
      </c>
      <c r="L117" s="145">
        <v>0</v>
      </c>
      <c r="M117" s="48" t="s">
        <v>316</v>
      </c>
    </row>
    <row r="118" spans="1:13" s="171" customFormat="1" ht="45">
      <c r="A118" s="142" t="s">
        <v>47</v>
      </c>
      <c r="B118" s="143" t="s">
        <v>668</v>
      </c>
      <c r="C118" s="15"/>
      <c r="D118" s="77" t="s">
        <v>1203</v>
      </c>
      <c r="E118" s="78" t="s">
        <v>339</v>
      </c>
      <c r="F118" s="78" t="s">
        <v>338</v>
      </c>
      <c r="G118" s="142"/>
      <c r="H118" s="163" t="s">
        <v>51</v>
      </c>
      <c r="I118" s="142"/>
      <c r="J118" s="145">
        <v>11.4</v>
      </c>
      <c r="K118" s="145">
        <v>0</v>
      </c>
      <c r="L118" s="145">
        <v>0</v>
      </c>
      <c r="M118" s="48"/>
    </row>
    <row r="119" spans="1:13" s="171" customFormat="1" ht="67.5">
      <c r="A119" s="142" t="s">
        <v>47</v>
      </c>
      <c r="B119" s="143" t="s">
        <v>639</v>
      </c>
      <c r="C119" s="76" t="s">
        <v>570</v>
      </c>
      <c r="D119" s="77" t="s">
        <v>1175</v>
      </c>
      <c r="E119" s="78" t="s">
        <v>310</v>
      </c>
      <c r="F119" s="79" t="s">
        <v>564</v>
      </c>
      <c r="G119" s="142" t="s">
        <v>49</v>
      </c>
      <c r="H119" s="163" t="s">
        <v>51</v>
      </c>
      <c r="I119" s="142" t="s">
        <v>3</v>
      </c>
      <c r="J119" s="145">
        <v>11.4</v>
      </c>
      <c r="K119" s="145">
        <v>0</v>
      </c>
      <c r="L119" s="145">
        <v>0</v>
      </c>
      <c r="M119" s="48" t="s">
        <v>316</v>
      </c>
    </row>
    <row r="120" spans="1:13" s="171" customFormat="1" ht="78.75">
      <c r="A120" s="142" t="s">
        <v>47</v>
      </c>
      <c r="B120" s="143" t="s">
        <v>956</v>
      </c>
      <c r="C120" s="9"/>
      <c r="D120" s="81" t="s">
        <v>1109</v>
      </c>
      <c r="E120" s="78" t="s">
        <v>310</v>
      </c>
      <c r="F120" s="78" t="s">
        <v>1110</v>
      </c>
      <c r="G120" s="142"/>
      <c r="H120" s="163" t="s">
        <v>945</v>
      </c>
      <c r="I120" s="142"/>
      <c r="J120" s="145">
        <v>169.97</v>
      </c>
      <c r="K120" s="145">
        <v>0</v>
      </c>
      <c r="L120" s="145">
        <v>0</v>
      </c>
      <c r="M120" s="48"/>
    </row>
    <row r="121" spans="1:13" s="171" customFormat="1" ht="78.75">
      <c r="A121" s="142" t="s">
        <v>47</v>
      </c>
      <c r="B121" s="143" t="s">
        <v>639</v>
      </c>
      <c r="C121" s="76" t="s">
        <v>312</v>
      </c>
      <c r="D121" s="81" t="s">
        <v>1180</v>
      </c>
      <c r="E121" s="78" t="s">
        <v>310</v>
      </c>
      <c r="F121" s="79" t="s">
        <v>566</v>
      </c>
      <c r="G121" s="142" t="s">
        <v>50</v>
      </c>
      <c r="H121" s="163" t="s">
        <v>945</v>
      </c>
      <c r="I121" s="142" t="s">
        <v>3</v>
      </c>
      <c r="J121" s="145">
        <v>169.97</v>
      </c>
      <c r="K121" s="145">
        <v>0</v>
      </c>
      <c r="L121" s="145">
        <v>0</v>
      </c>
      <c r="M121" s="48" t="s">
        <v>316</v>
      </c>
    </row>
    <row r="122" spans="1:13" s="171" customFormat="1" ht="74.25" customHeight="1">
      <c r="A122" s="142">
        <v>720</v>
      </c>
      <c r="B122" s="143" t="s">
        <v>1310</v>
      </c>
      <c r="C122" s="76"/>
      <c r="D122" s="81" t="s">
        <v>1109</v>
      </c>
      <c r="E122" s="78" t="s">
        <v>310</v>
      </c>
      <c r="F122" s="78" t="s">
        <v>1110</v>
      </c>
      <c r="G122" s="142"/>
      <c r="H122" s="144" t="s">
        <v>1311</v>
      </c>
      <c r="I122" s="142"/>
      <c r="J122" s="145">
        <v>182.71879999999999</v>
      </c>
      <c r="K122" s="145">
        <v>0</v>
      </c>
      <c r="L122" s="145">
        <v>0</v>
      </c>
      <c r="M122" s="48"/>
    </row>
    <row r="123" spans="1:13" s="171" customFormat="1" ht="78.75" customHeight="1">
      <c r="A123" s="142">
        <v>720</v>
      </c>
      <c r="B123" s="143" t="s">
        <v>676</v>
      </c>
      <c r="C123" s="76" t="s">
        <v>312</v>
      </c>
      <c r="D123" s="81" t="s">
        <v>1180</v>
      </c>
      <c r="E123" s="78" t="s">
        <v>310</v>
      </c>
      <c r="F123" s="79" t="s">
        <v>566</v>
      </c>
      <c r="G123" s="144" t="s">
        <v>50</v>
      </c>
      <c r="H123" s="144" t="s">
        <v>1311</v>
      </c>
      <c r="I123" s="142">
        <v>811</v>
      </c>
      <c r="J123" s="145">
        <v>182.71879999999999</v>
      </c>
      <c r="K123" s="145">
        <v>0</v>
      </c>
      <c r="L123" s="145">
        <v>0</v>
      </c>
      <c r="M123" s="48" t="s">
        <v>316</v>
      </c>
    </row>
    <row r="124" spans="1:13" s="164" customFormat="1" ht="22.5">
      <c r="A124" s="142" t="s">
        <v>47</v>
      </c>
      <c r="B124" s="143" t="s">
        <v>995</v>
      </c>
      <c r="C124" s="169"/>
      <c r="D124" s="169"/>
      <c r="E124" s="169"/>
      <c r="F124" s="169"/>
      <c r="G124" s="142"/>
      <c r="H124" s="163" t="s">
        <v>1057</v>
      </c>
      <c r="I124" s="142"/>
      <c r="J124" s="145">
        <v>1045.9404999999999</v>
      </c>
      <c r="K124" s="145">
        <v>746.9</v>
      </c>
      <c r="L124" s="145">
        <v>614</v>
      </c>
      <c r="M124" s="48"/>
    </row>
    <row r="125" spans="1:13" s="171" customFormat="1" ht="78.75">
      <c r="A125" s="142" t="s">
        <v>47</v>
      </c>
      <c r="B125" s="143" t="s">
        <v>669</v>
      </c>
      <c r="C125" s="76"/>
      <c r="D125" s="77" t="s">
        <v>1203</v>
      </c>
      <c r="E125" s="78" t="s">
        <v>339</v>
      </c>
      <c r="F125" s="78" t="s">
        <v>338</v>
      </c>
      <c r="G125" s="142"/>
      <c r="H125" s="163" t="s">
        <v>52</v>
      </c>
      <c r="I125" s="142"/>
      <c r="J125" s="145">
        <v>482.4</v>
      </c>
      <c r="K125" s="145">
        <v>483.3</v>
      </c>
      <c r="L125" s="145">
        <v>483.3</v>
      </c>
      <c r="M125" s="48"/>
    </row>
    <row r="126" spans="1:13" s="171" customFormat="1" ht="56.25">
      <c r="A126" s="142" t="s">
        <v>47</v>
      </c>
      <c r="B126" s="143" t="s">
        <v>639</v>
      </c>
      <c r="C126" s="76" t="s">
        <v>312</v>
      </c>
      <c r="D126" s="77" t="s">
        <v>1112</v>
      </c>
      <c r="E126" s="78" t="s">
        <v>310</v>
      </c>
      <c r="F126" s="78" t="s">
        <v>1113</v>
      </c>
      <c r="G126" s="142" t="s">
        <v>50</v>
      </c>
      <c r="H126" s="163" t="s">
        <v>52</v>
      </c>
      <c r="I126" s="142" t="s">
        <v>3</v>
      </c>
      <c r="J126" s="145">
        <v>482.4</v>
      </c>
      <c r="K126" s="145">
        <v>483.3</v>
      </c>
      <c r="L126" s="145">
        <v>483.3</v>
      </c>
      <c r="M126" s="48" t="s">
        <v>316</v>
      </c>
    </row>
    <row r="127" spans="1:13" s="171" customFormat="1" ht="135">
      <c r="A127" s="142" t="s">
        <v>47</v>
      </c>
      <c r="B127" s="143" t="s">
        <v>670</v>
      </c>
      <c r="C127" s="76"/>
      <c r="D127" s="77" t="s">
        <v>1203</v>
      </c>
      <c r="E127" s="78" t="s">
        <v>339</v>
      </c>
      <c r="F127" s="78" t="s">
        <v>338</v>
      </c>
      <c r="G127" s="142"/>
      <c r="H127" s="163" t="s">
        <v>53</v>
      </c>
      <c r="I127" s="142"/>
      <c r="J127" s="145">
        <v>563.54049999999995</v>
      </c>
      <c r="K127" s="145">
        <v>263.60000000000002</v>
      </c>
      <c r="L127" s="145">
        <v>130.69999999999999</v>
      </c>
      <c r="M127" s="48"/>
    </row>
    <row r="128" spans="1:13" s="171" customFormat="1" ht="56.25">
      <c r="A128" s="142" t="s">
        <v>47</v>
      </c>
      <c r="B128" s="143" t="s">
        <v>639</v>
      </c>
      <c r="C128" s="76" t="s">
        <v>312</v>
      </c>
      <c r="D128" s="77" t="s">
        <v>1112</v>
      </c>
      <c r="E128" s="78" t="s">
        <v>310</v>
      </c>
      <c r="F128" s="78" t="s">
        <v>1113</v>
      </c>
      <c r="G128" s="142" t="s">
        <v>50</v>
      </c>
      <c r="H128" s="163" t="s">
        <v>53</v>
      </c>
      <c r="I128" s="142" t="s">
        <v>3</v>
      </c>
      <c r="J128" s="145" t="s">
        <v>1348</v>
      </c>
      <c r="K128" s="145">
        <v>263.60000000000002</v>
      </c>
      <c r="L128" s="145">
        <v>130.69999999999999</v>
      </c>
      <c r="M128" s="48" t="s">
        <v>316</v>
      </c>
    </row>
    <row r="129" spans="1:13" s="156" customFormat="1" ht="56.25">
      <c r="A129" s="165" t="s">
        <v>54</v>
      </c>
      <c r="B129" s="166" t="s">
        <v>671</v>
      </c>
      <c r="C129" s="161"/>
      <c r="D129" s="161"/>
      <c r="E129" s="161"/>
      <c r="F129" s="161"/>
      <c r="G129" s="165"/>
      <c r="H129" s="167"/>
      <c r="I129" s="165"/>
      <c r="J129" s="168">
        <f>J131+J133+J136+J139+J141+J144+J146+J148+J150+J152+J154+J157+J159+J162+J171+J176+J178+J180+J182+J186+J188+J191+J194+J197+J199+J203+J205+J207+J209+J211+J214+J216+J220+J222+J225+J228+J230+J232+J234+J239+J241+J243+J245+J247+J249+J251+J255+J257+J266+J268+J271+J273+J277+J280+J282+J284+J286+J289+J291+J293+J174+J184+J218+J169</f>
        <v>402256.14145</v>
      </c>
      <c r="K129" s="168">
        <f t="shared" ref="K129:L129" si="3">K131+K133+K136+K139+K141+K144+K146+K148+K150+K152+K154+K157+K159+K162+K171+K176+K178+K180+K182+K186+K188+K191+K194+K197+K199+K203+K205+K207+K209+K211+K214+K216+K220+K222+K225+K228+K230+K232+K234+K239+K241+K243+K245+K247+K249+K251+K255+K257+K266+K268+K271+K273+K277+K280+K282+K284+K286+K289+K291+K293+K174+K184+K218+K169</f>
        <v>90947.675999999978</v>
      </c>
      <c r="L129" s="168">
        <f t="shared" si="3"/>
        <v>96118.976999999999</v>
      </c>
      <c r="M129" s="162"/>
    </row>
    <row r="130" spans="1:13" s="164" customFormat="1" ht="78.75">
      <c r="A130" s="142" t="s">
        <v>54</v>
      </c>
      <c r="B130" s="143" t="s">
        <v>994</v>
      </c>
      <c r="C130" s="169"/>
      <c r="D130" s="169"/>
      <c r="E130" s="169"/>
      <c r="F130" s="169"/>
      <c r="G130" s="142"/>
      <c r="H130" s="163" t="s">
        <v>1056</v>
      </c>
      <c r="I130" s="142"/>
      <c r="J130" s="145">
        <v>9858</v>
      </c>
      <c r="K130" s="145">
        <v>1500</v>
      </c>
      <c r="L130" s="145">
        <v>1500</v>
      </c>
      <c r="M130" s="48"/>
    </row>
    <row r="131" spans="1:13" s="171" customFormat="1" ht="78.75">
      <c r="A131" s="142" t="s">
        <v>54</v>
      </c>
      <c r="B131" s="143" t="s">
        <v>956</v>
      </c>
      <c r="C131" s="9"/>
      <c r="D131" s="81" t="s">
        <v>1109</v>
      </c>
      <c r="E131" s="78" t="s">
        <v>310</v>
      </c>
      <c r="F131" s="78" t="s">
        <v>1110</v>
      </c>
      <c r="G131" s="142"/>
      <c r="H131" s="163" t="s">
        <v>945</v>
      </c>
      <c r="I131" s="142"/>
      <c r="J131" s="145">
        <v>8358</v>
      </c>
      <c r="K131" s="145">
        <v>0</v>
      </c>
      <c r="L131" s="145">
        <v>0</v>
      </c>
      <c r="M131" s="48"/>
    </row>
    <row r="132" spans="1:13" s="171" customFormat="1" ht="78.75">
      <c r="A132" s="142" t="s">
        <v>54</v>
      </c>
      <c r="B132" s="143" t="s">
        <v>676</v>
      </c>
      <c r="C132" s="76" t="s">
        <v>312</v>
      </c>
      <c r="D132" s="81" t="s">
        <v>1180</v>
      </c>
      <c r="E132" s="78" t="s">
        <v>310</v>
      </c>
      <c r="F132" s="79" t="s">
        <v>566</v>
      </c>
      <c r="G132" s="142" t="s">
        <v>50</v>
      </c>
      <c r="H132" s="163" t="s">
        <v>945</v>
      </c>
      <c r="I132" s="142" t="s">
        <v>62</v>
      </c>
      <c r="J132" s="145">
        <v>8358</v>
      </c>
      <c r="K132" s="145">
        <v>0</v>
      </c>
      <c r="L132" s="145">
        <v>0</v>
      </c>
      <c r="M132" s="48" t="s">
        <v>308</v>
      </c>
    </row>
    <row r="133" spans="1:13" s="171" customFormat="1" ht="45">
      <c r="A133" s="142" t="s">
        <v>54</v>
      </c>
      <c r="B133" s="143" t="s">
        <v>672</v>
      </c>
      <c r="C133" s="76"/>
      <c r="D133" s="77" t="s">
        <v>1203</v>
      </c>
      <c r="E133" s="78" t="s">
        <v>339</v>
      </c>
      <c r="F133" s="78" t="s">
        <v>338</v>
      </c>
      <c r="G133" s="142"/>
      <c r="H133" s="163" t="s">
        <v>55</v>
      </c>
      <c r="I133" s="142"/>
      <c r="J133" s="145">
        <v>1500</v>
      </c>
      <c r="K133" s="145">
        <v>1500</v>
      </c>
      <c r="L133" s="145">
        <v>1500</v>
      </c>
      <c r="M133" s="48"/>
    </row>
    <row r="134" spans="1:13" s="171" customFormat="1" ht="78.75">
      <c r="A134" s="142" t="s">
        <v>54</v>
      </c>
      <c r="B134" s="143" t="s">
        <v>639</v>
      </c>
      <c r="C134" s="76" t="s">
        <v>312</v>
      </c>
      <c r="D134" s="77" t="s">
        <v>1180</v>
      </c>
      <c r="E134" s="78" t="s">
        <v>310</v>
      </c>
      <c r="F134" s="78" t="s">
        <v>566</v>
      </c>
      <c r="G134" s="142" t="s">
        <v>50</v>
      </c>
      <c r="H134" s="163" t="s">
        <v>55</v>
      </c>
      <c r="I134" s="142" t="s">
        <v>3</v>
      </c>
      <c r="J134" s="145">
        <v>1500</v>
      </c>
      <c r="K134" s="145">
        <v>1500</v>
      </c>
      <c r="L134" s="145">
        <v>1500</v>
      </c>
      <c r="M134" s="48" t="s">
        <v>316</v>
      </c>
    </row>
    <row r="135" spans="1:13" s="164" customFormat="1" ht="22.5">
      <c r="A135" s="142" t="s">
        <v>54</v>
      </c>
      <c r="B135" s="143" t="s">
        <v>995</v>
      </c>
      <c r="C135" s="169"/>
      <c r="D135" s="169"/>
      <c r="E135" s="169"/>
      <c r="F135" s="169"/>
      <c r="G135" s="142"/>
      <c r="H135" s="163" t="s">
        <v>1057</v>
      </c>
      <c r="I135" s="142"/>
      <c r="J135" s="145">
        <v>75.48</v>
      </c>
      <c r="K135" s="145">
        <v>100</v>
      </c>
      <c r="L135" s="145">
        <v>100</v>
      </c>
      <c r="M135" s="48"/>
    </row>
    <row r="136" spans="1:13" s="171" customFormat="1" ht="135">
      <c r="A136" s="142" t="s">
        <v>54</v>
      </c>
      <c r="B136" s="143" t="s">
        <v>670</v>
      </c>
      <c r="C136" s="76"/>
      <c r="D136" s="77" t="s">
        <v>1203</v>
      </c>
      <c r="E136" s="78" t="s">
        <v>339</v>
      </c>
      <c r="F136" s="78" t="s">
        <v>338</v>
      </c>
      <c r="G136" s="142"/>
      <c r="H136" s="163" t="s">
        <v>53</v>
      </c>
      <c r="I136" s="142"/>
      <c r="J136" s="145">
        <v>75.48</v>
      </c>
      <c r="K136" s="145">
        <v>100</v>
      </c>
      <c r="L136" s="145">
        <v>100</v>
      </c>
      <c r="M136" s="48"/>
    </row>
    <row r="137" spans="1:13" s="171" customFormat="1" ht="56.25">
      <c r="A137" s="142" t="s">
        <v>54</v>
      </c>
      <c r="B137" s="143" t="s">
        <v>639</v>
      </c>
      <c r="C137" s="76" t="s">
        <v>312</v>
      </c>
      <c r="D137" s="77" t="s">
        <v>1112</v>
      </c>
      <c r="E137" s="78" t="s">
        <v>310</v>
      </c>
      <c r="F137" s="78" t="s">
        <v>1113</v>
      </c>
      <c r="G137" s="142" t="s">
        <v>50</v>
      </c>
      <c r="H137" s="163" t="s">
        <v>53</v>
      </c>
      <c r="I137" s="142" t="s">
        <v>3</v>
      </c>
      <c r="J137" s="145">
        <v>75.48</v>
      </c>
      <c r="K137" s="145">
        <v>100</v>
      </c>
      <c r="L137" s="145">
        <v>100</v>
      </c>
      <c r="M137" s="48" t="s">
        <v>316</v>
      </c>
    </row>
    <row r="138" spans="1:13" s="164" customFormat="1" ht="146.25">
      <c r="A138" s="142" t="s">
        <v>54</v>
      </c>
      <c r="B138" s="143" t="s">
        <v>996</v>
      </c>
      <c r="C138" s="169"/>
      <c r="D138" s="169"/>
      <c r="E138" s="169"/>
      <c r="F138" s="169"/>
      <c r="G138" s="142"/>
      <c r="H138" s="163" t="s">
        <v>1058</v>
      </c>
      <c r="I138" s="142"/>
      <c r="J138" s="145">
        <v>12188.851000000001</v>
      </c>
      <c r="K138" s="145">
        <v>22608.6</v>
      </c>
      <c r="L138" s="145">
        <v>0</v>
      </c>
      <c r="M138" s="48"/>
    </row>
    <row r="139" spans="1:13" s="171" customFormat="1" ht="45">
      <c r="A139" s="142" t="s">
        <v>54</v>
      </c>
      <c r="B139" s="143" t="s">
        <v>673</v>
      </c>
      <c r="C139" s="3"/>
      <c r="D139" s="77" t="s">
        <v>1203</v>
      </c>
      <c r="E139" s="78" t="s">
        <v>555</v>
      </c>
      <c r="F139" s="78" t="s">
        <v>338</v>
      </c>
      <c r="G139" s="142"/>
      <c r="H139" s="163" t="s">
        <v>56</v>
      </c>
      <c r="I139" s="142"/>
      <c r="J139" s="145">
        <v>10604.3</v>
      </c>
      <c r="K139" s="145">
        <v>19669.400000000001</v>
      </c>
      <c r="L139" s="145">
        <v>0</v>
      </c>
      <c r="M139" s="48"/>
    </row>
    <row r="140" spans="1:13" s="171" customFormat="1" ht="67.5">
      <c r="A140" s="142" t="s">
        <v>54</v>
      </c>
      <c r="B140" s="143" t="s">
        <v>674</v>
      </c>
      <c r="C140" s="3" t="s">
        <v>521</v>
      </c>
      <c r="D140" s="77" t="s">
        <v>1257</v>
      </c>
      <c r="E140" s="78" t="s">
        <v>310</v>
      </c>
      <c r="F140" s="78" t="s">
        <v>901</v>
      </c>
      <c r="G140" s="142" t="s">
        <v>57</v>
      </c>
      <c r="H140" s="163" t="s">
        <v>56</v>
      </c>
      <c r="I140" s="142" t="s">
        <v>58</v>
      </c>
      <c r="J140" s="145">
        <v>10604.3</v>
      </c>
      <c r="K140" s="145">
        <v>19669.400000000001</v>
      </c>
      <c r="L140" s="145">
        <v>0</v>
      </c>
      <c r="M140" s="48" t="s">
        <v>316</v>
      </c>
    </row>
    <row r="141" spans="1:13" s="171" customFormat="1" ht="45">
      <c r="A141" s="142" t="s">
        <v>54</v>
      </c>
      <c r="B141" s="143" t="s">
        <v>909</v>
      </c>
      <c r="C141" s="3"/>
      <c r="D141" s="77" t="s">
        <v>1203</v>
      </c>
      <c r="E141" s="78" t="s">
        <v>555</v>
      </c>
      <c r="F141" s="78" t="s">
        <v>338</v>
      </c>
      <c r="G141" s="142"/>
      <c r="H141" s="163" t="s">
        <v>59</v>
      </c>
      <c r="I141" s="142"/>
      <c r="J141" s="145">
        <v>1584.5509999999999</v>
      </c>
      <c r="K141" s="145">
        <v>2939.2</v>
      </c>
      <c r="L141" s="145">
        <v>0</v>
      </c>
      <c r="M141" s="48"/>
    </row>
    <row r="142" spans="1:13" s="171" customFormat="1" ht="67.5">
      <c r="A142" s="142" t="s">
        <v>54</v>
      </c>
      <c r="B142" s="143" t="s">
        <v>674</v>
      </c>
      <c r="C142" s="3" t="s">
        <v>521</v>
      </c>
      <c r="D142" s="77" t="s">
        <v>1257</v>
      </c>
      <c r="E142" s="78" t="s">
        <v>310</v>
      </c>
      <c r="F142" s="78" t="s">
        <v>901</v>
      </c>
      <c r="G142" s="142" t="s">
        <v>57</v>
      </c>
      <c r="H142" s="163" t="s">
        <v>59</v>
      </c>
      <c r="I142" s="142" t="s">
        <v>58</v>
      </c>
      <c r="J142" s="145">
        <v>1584.5509999999999</v>
      </c>
      <c r="K142" s="145">
        <v>2939.2</v>
      </c>
      <c r="L142" s="145">
        <v>0</v>
      </c>
      <c r="M142" s="48" t="s">
        <v>316</v>
      </c>
    </row>
    <row r="143" spans="1:13" s="164" customFormat="1" ht="56.25">
      <c r="A143" s="142" t="s">
        <v>54</v>
      </c>
      <c r="B143" s="143" t="s">
        <v>997</v>
      </c>
      <c r="C143" s="169"/>
      <c r="D143" s="169"/>
      <c r="E143" s="169"/>
      <c r="F143" s="169"/>
      <c r="G143" s="142"/>
      <c r="H143" s="163" t="s">
        <v>1059</v>
      </c>
      <c r="I143" s="142"/>
      <c r="J143" s="145">
        <v>14961.60576</v>
      </c>
      <c r="K143" s="145">
        <v>14302</v>
      </c>
      <c r="L143" s="145">
        <v>14302</v>
      </c>
      <c r="M143" s="48"/>
    </row>
    <row r="144" spans="1:13" s="171" customFormat="1" ht="90">
      <c r="A144" s="142" t="s">
        <v>54</v>
      </c>
      <c r="B144" s="143" t="s">
        <v>957</v>
      </c>
      <c r="C144" s="80"/>
      <c r="D144" s="77" t="s">
        <v>1207</v>
      </c>
      <c r="E144" s="78" t="s">
        <v>562</v>
      </c>
      <c r="F144" s="78" t="s">
        <v>561</v>
      </c>
      <c r="G144" s="142"/>
      <c r="H144" s="163" t="s">
        <v>944</v>
      </c>
      <c r="I144" s="142"/>
      <c r="J144" s="145">
        <v>29.608650000000001</v>
      </c>
      <c r="K144" s="145">
        <v>0</v>
      </c>
      <c r="L144" s="145">
        <v>0</v>
      </c>
      <c r="M144" s="48" t="s">
        <v>316</v>
      </c>
    </row>
    <row r="145" spans="1:13" s="171" customFormat="1" ht="56.25">
      <c r="A145" s="142" t="s">
        <v>54</v>
      </c>
      <c r="B145" s="143" t="s">
        <v>639</v>
      </c>
      <c r="C145" s="3" t="s">
        <v>521</v>
      </c>
      <c r="D145" s="95" t="s">
        <v>551</v>
      </c>
      <c r="E145" s="78" t="s">
        <v>1115</v>
      </c>
      <c r="F145" s="78" t="s">
        <v>550</v>
      </c>
      <c r="G145" s="142" t="s">
        <v>57</v>
      </c>
      <c r="H145" s="163" t="s">
        <v>944</v>
      </c>
      <c r="I145" s="142" t="s">
        <v>3</v>
      </c>
      <c r="J145" s="145">
        <v>29.608650000000001</v>
      </c>
      <c r="K145" s="145">
        <v>0</v>
      </c>
      <c r="L145" s="145">
        <v>0</v>
      </c>
      <c r="M145" s="48" t="s">
        <v>316</v>
      </c>
    </row>
    <row r="146" spans="1:13" s="171" customFormat="1" ht="67.5">
      <c r="A146" s="142" t="s">
        <v>54</v>
      </c>
      <c r="B146" s="143" t="s">
        <v>958</v>
      </c>
      <c r="C146" s="80"/>
      <c r="D146" s="77" t="s">
        <v>1207</v>
      </c>
      <c r="E146" s="78" t="s">
        <v>562</v>
      </c>
      <c r="F146" s="78" t="s">
        <v>561</v>
      </c>
      <c r="G146" s="142"/>
      <c r="H146" s="163" t="s">
        <v>943</v>
      </c>
      <c r="I146" s="142"/>
      <c r="J146" s="145">
        <v>173.60576</v>
      </c>
      <c r="K146" s="145">
        <v>0</v>
      </c>
      <c r="L146" s="145">
        <v>0</v>
      </c>
      <c r="M146" s="48"/>
    </row>
    <row r="147" spans="1:13" s="171" customFormat="1" ht="101.25">
      <c r="A147" s="142" t="s">
        <v>54</v>
      </c>
      <c r="B147" s="143" t="s">
        <v>639</v>
      </c>
      <c r="C147" s="80" t="s">
        <v>560</v>
      </c>
      <c r="D147" s="81" t="s">
        <v>1210</v>
      </c>
      <c r="E147" s="78" t="s">
        <v>310</v>
      </c>
      <c r="F147" s="78" t="s">
        <v>379</v>
      </c>
      <c r="G147" s="142" t="s">
        <v>61</v>
      </c>
      <c r="H147" s="163" t="s">
        <v>943</v>
      </c>
      <c r="I147" s="142" t="s">
        <v>3</v>
      </c>
      <c r="J147" s="145">
        <v>173.60576</v>
      </c>
      <c r="K147" s="145">
        <v>0</v>
      </c>
      <c r="L147" s="145">
        <v>0</v>
      </c>
      <c r="M147" s="48" t="s">
        <v>316</v>
      </c>
    </row>
    <row r="148" spans="1:13" s="171" customFormat="1" ht="67.5">
      <c r="A148" s="142" t="s">
        <v>54</v>
      </c>
      <c r="B148" s="143" t="s">
        <v>959</v>
      </c>
      <c r="C148" s="80"/>
      <c r="D148" s="77" t="s">
        <v>1207</v>
      </c>
      <c r="E148" s="78" t="s">
        <v>562</v>
      </c>
      <c r="F148" s="78" t="s">
        <v>561</v>
      </c>
      <c r="G148" s="142"/>
      <c r="H148" s="163" t="s">
        <v>942</v>
      </c>
      <c r="I148" s="142"/>
      <c r="J148" s="145">
        <v>237</v>
      </c>
      <c r="K148" s="145">
        <v>0</v>
      </c>
      <c r="L148" s="145">
        <v>0</v>
      </c>
      <c r="M148" s="48"/>
    </row>
    <row r="149" spans="1:13" s="171" customFormat="1" ht="101.25">
      <c r="A149" s="142" t="s">
        <v>54</v>
      </c>
      <c r="B149" s="143" t="s">
        <v>639</v>
      </c>
      <c r="C149" s="80" t="s">
        <v>560</v>
      </c>
      <c r="D149" s="81" t="s">
        <v>1210</v>
      </c>
      <c r="E149" s="78" t="s">
        <v>310</v>
      </c>
      <c r="F149" s="78" t="s">
        <v>379</v>
      </c>
      <c r="G149" s="142" t="s">
        <v>61</v>
      </c>
      <c r="H149" s="163" t="s">
        <v>942</v>
      </c>
      <c r="I149" s="142" t="s">
        <v>3</v>
      </c>
      <c r="J149" s="145">
        <v>237</v>
      </c>
      <c r="K149" s="145">
        <v>0</v>
      </c>
      <c r="L149" s="145">
        <v>0</v>
      </c>
      <c r="M149" s="48" t="s">
        <v>316</v>
      </c>
    </row>
    <row r="150" spans="1:13" s="171" customFormat="1" ht="67.5">
      <c r="A150" s="142" t="s">
        <v>54</v>
      </c>
      <c r="B150" s="143" t="s">
        <v>960</v>
      </c>
      <c r="C150" s="80"/>
      <c r="D150" s="77" t="s">
        <v>1207</v>
      </c>
      <c r="E150" s="78" t="s">
        <v>562</v>
      </c>
      <c r="F150" s="78" t="s">
        <v>561</v>
      </c>
      <c r="G150" s="142"/>
      <c r="H150" s="163" t="s">
        <v>941</v>
      </c>
      <c r="I150" s="142"/>
      <c r="J150" s="145">
        <v>199</v>
      </c>
      <c r="K150" s="145">
        <v>0</v>
      </c>
      <c r="L150" s="145">
        <v>0</v>
      </c>
      <c r="M150" s="48"/>
    </row>
    <row r="151" spans="1:13" s="171" customFormat="1" ht="101.25">
      <c r="A151" s="142" t="s">
        <v>54</v>
      </c>
      <c r="B151" s="143" t="s">
        <v>639</v>
      </c>
      <c r="C151" s="80" t="s">
        <v>560</v>
      </c>
      <c r="D151" s="81" t="s">
        <v>1210</v>
      </c>
      <c r="E151" s="78" t="s">
        <v>310</v>
      </c>
      <c r="F151" s="78" t="s">
        <v>379</v>
      </c>
      <c r="G151" s="142" t="s">
        <v>61</v>
      </c>
      <c r="H151" s="163" t="s">
        <v>941</v>
      </c>
      <c r="I151" s="142" t="s">
        <v>3</v>
      </c>
      <c r="J151" s="145">
        <v>199</v>
      </c>
      <c r="K151" s="145">
        <v>0</v>
      </c>
      <c r="L151" s="145">
        <v>0</v>
      </c>
      <c r="M151" s="48" t="s">
        <v>316</v>
      </c>
    </row>
    <row r="152" spans="1:13" s="171" customFormat="1" ht="90">
      <c r="A152" s="142" t="s">
        <v>54</v>
      </c>
      <c r="B152" s="143" t="s">
        <v>675</v>
      </c>
      <c r="C152" s="80"/>
      <c r="D152" s="77" t="s">
        <v>1207</v>
      </c>
      <c r="E152" s="78" t="s">
        <v>562</v>
      </c>
      <c r="F152" s="78" t="s">
        <v>561</v>
      </c>
      <c r="G152" s="142"/>
      <c r="H152" s="163" t="s">
        <v>60</v>
      </c>
      <c r="I152" s="142"/>
      <c r="J152" s="145">
        <v>9170</v>
      </c>
      <c r="K152" s="145">
        <v>9170</v>
      </c>
      <c r="L152" s="145">
        <v>9170</v>
      </c>
      <c r="M152" s="48"/>
    </row>
    <row r="153" spans="1:13" s="171" customFormat="1" ht="112.5">
      <c r="A153" s="142" t="s">
        <v>54</v>
      </c>
      <c r="B153" s="143" t="s">
        <v>676</v>
      </c>
      <c r="C153" s="80" t="s">
        <v>560</v>
      </c>
      <c r="D153" s="77" t="s">
        <v>1258</v>
      </c>
      <c r="E153" s="78" t="s">
        <v>310</v>
      </c>
      <c r="F153" s="78" t="s">
        <v>558</v>
      </c>
      <c r="G153" s="142" t="s">
        <v>61</v>
      </c>
      <c r="H153" s="163" t="s">
        <v>60</v>
      </c>
      <c r="I153" s="142" t="s">
        <v>62</v>
      </c>
      <c r="J153" s="145">
        <v>9170</v>
      </c>
      <c r="K153" s="145">
        <v>9170</v>
      </c>
      <c r="L153" s="145">
        <v>9170</v>
      </c>
      <c r="M153" s="48" t="s">
        <v>308</v>
      </c>
    </row>
    <row r="154" spans="1:13" s="171" customFormat="1" ht="90">
      <c r="A154" s="142" t="s">
        <v>54</v>
      </c>
      <c r="B154" s="143" t="s">
        <v>677</v>
      </c>
      <c r="C154" s="80"/>
      <c r="D154" s="77" t="s">
        <v>1207</v>
      </c>
      <c r="E154" s="78" t="s">
        <v>562</v>
      </c>
      <c r="F154" s="78" t="s">
        <v>561</v>
      </c>
      <c r="G154" s="142"/>
      <c r="H154" s="163" t="s">
        <v>63</v>
      </c>
      <c r="I154" s="142"/>
      <c r="J154" s="145">
        <v>5132</v>
      </c>
      <c r="K154" s="145">
        <v>5132</v>
      </c>
      <c r="L154" s="145">
        <v>5132</v>
      </c>
      <c r="M154" s="48"/>
    </row>
    <row r="155" spans="1:13" s="171" customFormat="1" ht="112.5">
      <c r="A155" s="142" t="s">
        <v>54</v>
      </c>
      <c r="B155" s="143" t="s">
        <v>676</v>
      </c>
      <c r="C155" s="80" t="s">
        <v>560</v>
      </c>
      <c r="D155" s="77" t="s">
        <v>1258</v>
      </c>
      <c r="E155" s="78" t="s">
        <v>310</v>
      </c>
      <c r="F155" s="78" t="s">
        <v>558</v>
      </c>
      <c r="G155" s="142" t="s">
        <v>61</v>
      </c>
      <c r="H155" s="163" t="s">
        <v>63</v>
      </c>
      <c r="I155" s="142" t="s">
        <v>62</v>
      </c>
      <c r="J155" s="145">
        <v>5132</v>
      </c>
      <c r="K155" s="145">
        <v>5132</v>
      </c>
      <c r="L155" s="145">
        <v>5132</v>
      </c>
      <c r="M155" s="48" t="s">
        <v>308</v>
      </c>
    </row>
    <row r="156" spans="1:13" s="164" customFormat="1" ht="78.75">
      <c r="A156" s="142" t="s">
        <v>54</v>
      </c>
      <c r="B156" s="143" t="s">
        <v>998</v>
      </c>
      <c r="C156" s="169"/>
      <c r="D156" s="169"/>
      <c r="E156" s="169"/>
      <c r="F156" s="169"/>
      <c r="G156" s="142"/>
      <c r="H156" s="163" t="s">
        <v>1060</v>
      </c>
      <c r="I156" s="142"/>
      <c r="J156" s="145">
        <v>106.10165000000001</v>
      </c>
      <c r="K156" s="145">
        <v>0</v>
      </c>
      <c r="L156" s="145">
        <v>0</v>
      </c>
      <c r="M156" s="48"/>
    </row>
    <row r="157" spans="1:13" s="164" customFormat="1" ht="33.75">
      <c r="A157" s="142" t="s">
        <v>54</v>
      </c>
      <c r="B157" s="143" t="s">
        <v>678</v>
      </c>
      <c r="C157" s="80"/>
      <c r="D157" s="81" t="s">
        <v>549</v>
      </c>
      <c r="E157" s="78" t="s">
        <v>861</v>
      </c>
      <c r="F157" s="78" t="s">
        <v>548</v>
      </c>
      <c r="G157" s="142"/>
      <c r="H157" s="163" t="s">
        <v>64</v>
      </c>
      <c r="I157" s="142"/>
      <c r="J157" s="145">
        <v>75</v>
      </c>
      <c r="K157" s="145">
        <v>0</v>
      </c>
      <c r="L157" s="145">
        <v>0</v>
      </c>
      <c r="M157" s="48"/>
    </row>
    <row r="158" spans="1:13" s="171" customFormat="1" ht="56.25">
      <c r="A158" s="142" t="s">
        <v>54</v>
      </c>
      <c r="B158" s="143" t="s">
        <v>639</v>
      </c>
      <c r="C158" s="3" t="s">
        <v>521</v>
      </c>
      <c r="D158" s="2" t="s">
        <v>862</v>
      </c>
      <c r="E158" s="1" t="s">
        <v>310</v>
      </c>
      <c r="F158" s="1" t="s">
        <v>863</v>
      </c>
      <c r="G158" s="142" t="s">
        <v>57</v>
      </c>
      <c r="H158" s="163" t="s">
        <v>64</v>
      </c>
      <c r="I158" s="142" t="s">
        <v>3</v>
      </c>
      <c r="J158" s="145">
        <v>75</v>
      </c>
      <c r="K158" s="145">
        <v>0</v>
      </c>
      <c r="L158" s="145">
        <v>0</v>
      </c>
      <c r="M158" s="48" t="s">
        <v>316</v>
      </c>
    </row>
    <row r="159" spans="1:13" s="164" customFormat="1" ht="33.75">
      <c r="A159" s="142" t="s">
        <v>54</v>
      </c>
      <c r="B159" s="143" t="s">
        <v>678</v>
      </c>
      <c r="C159" s="80"/>
      <c r="D159" s="81" t="s">
        <v>549</v>
      </c>
      <c r="E159" s="78" t="s">
        <v>861</v>
      </c>
      <c r="F159" s="78" t="s">
        <v>548</v>
      </c>
      <c r="G159" s="142"/>
      <c r="H159" s="163" t="s">
        <v>65</v>
      </c>
      <c r="I159" s="142"/>
      <c r="J159" s="145">
        <v>31.101649999999999</v>
      </c>
      <c r="K159" s="145">
        <v>0</v>
      </c>
      <c r="L159" s="145">
        <v>0</v>
      </c>
      <c r="M159" s="48"/>
    </row>
    <row r="160" spans="1:13" s="171" customFormat="1" ht="56.25">
      <c r="A160" s="142" t="s">
        <v>54</v>
      </c>
      <c r="B160" s="143" t="s">
        <v>639</v>
      </c>
      <c r="C160" s="3" t="s">
        <v>521</v>
      </c>
      <c r="D160" s="2" t="s">
        <v>862</v>
      </c>
      <c r="E160" s="1" t="s">
        <v>310</v>
      </c>
      <c r="F160" s="1" t="s">
        <v>863</v>
      </c>
      <c r="G160" s="142" t="s">
        <v>57</v>
      </c>
      <c r="H160" s="163" t="s">
        <v>65</v>
      </c>
      <c r="I160" s="142" t="s">
        <v>3</v>
      </c>
      <c r="J160" s="145">
        <v>31.102</v>
      </c>
      <c r="K160" s="145">
        <v>0</v>
      </c>
      <c r="L160" s="145">
        <v>0</v>
      </c>
      <c r="M160" s="48" t="s">
        <v>316</v>
      </c>
    </row>
    <row r="161" spans="1:13" s="164" customFormat="1" ht="33.75">
      <c r="A161" s="142" t="s">
        <v>54</v>
      </c>
      <c r="B161" s="143" t="s">
        <v>999</v>
      </c>
      <c r="C161" s="169"/>
      <c r="D161" s="169"/>
      <c r="E161" s="169"/>
      <c r="F161" s="169"/>
      <c r="G161" s="142"/>
      <c r="H161" s="163" t="s">
        <v>1061</v>
      </c>
      <c r="I161" s="142"/>
      <c r="J161" s="145">
        <v>66501.577340000003</v>
      </c>
      <c r="K161" s="145">
        <v>34297.688999999998</v>
      </c>
      <c r="L161" s="145">
        <v>40844.271999999997</v>
      </c>
      <c r="M161" s="48"/>
    </row>
    <row r="162" spans="1:13" s="171" customFormat="1" ht="45">
      <c r="A162" s="142" t="s">
        <v>54</v>
      </c>
      <c r="B162" s="143" t="s">
        <v>649</v>
      </c>
      <c r="C162" s="80"/>
      <c r="D162" s="77" t="s">
        <v>1203</v>
      </c>
      <c r="E162" s="78" t="s">
        <v>541</v>
      </c>
      <c r="F162" s="78" t="s">
        <v>338</v>
      </c>
      <c r="G162" s="142"/>
      <c r="H162" s="163" t="s">
        <v>66</v>
      </c>
      <c r="I162" s="142"/>
      <c r="J162" s="145">
        <v>32231.106390000001</v>
      </c>
      <c r="K162" s="145">
        <v>31007.839</v>
      </c>
      <c r="L162" s="145">
        <v>31042.621999999999</v>
      </c>
      <c r="M162" s="48"/>
    </row>
    <row r="163" spans="1:13" s="171" customFormat="1" ht="135">
      <c r="A163" s="142" t="s">
        <v>54</v>
      </c>
      <c r="B163" s="143" t="s">
        <v>650</v>
      </c>
      <c r="C163" s="80" t="s">
        <v>1305</v>
      </c>
      <c r="D163" s="77" t="s">
        <v>1253</v>
      </c>
      <c r="E163" s="78" t="s">
        <v>310</v>
      </c>
      <c r="F163" s="78" t="s">
        <v>335</v>
      </c>
      <c r="G163" s="142" t="s">
        <v>67</v>
      </c>
      <c r="H163" s="163" t="s">
        <v>66</v>
      </c>
      <c r="I163" s="142" t="s">
        <v>17</v>
      </c>
      <c r="J163" s="145">
        <v>23115.046289999998</v>
      </c>
      <c r="K163" s="145">
        <v>22114.240000000002</v>
      </c>
      <c r="L163" s="145">
        <v>22114.240000000002</v>
      </c>
      <c r="M163" s="48" t="s">
        <v>308</v>
      </c>
    </row>
    <row r="164" spans="1:13" s="171" customFormat="1" ht="101.25">
      <c r="A164" s="142" t="s">
        <v>54</v>
      </c>
      <c r="B164" s="143" t="s">
        <v>651</v>
      </c>
      <c r="C164" s="80" t="s">
        <v>1305</v>
      </c>
      <c r="D164" s="81" t="s">
        <v>1108</v>
      </c>
      <c r="E164" s="78" t="s">
        <v>310</v>
      </c>
      <c r="F164" s="78" t="s">
        <v>337</v>
      </c>
      <c r="G164" s="142" t="s">
        <v>67</v>
      </c>
      <c r="H164" s="163" t="s">
        <v>66</v>
      </c>
      <c r="I164" s="142" t="s">
        <v>18</v>
      </c>
      <c r="J164" s="145">
        <v>6.8696000000000002</v>
      </c>
      <c r="K164" s="145">
        <v>7</v>
      </c>
      <c r="L164" s="145">
        <v>0</v>
      </c>
      <c r="M164" s="48" t="s">
        <v>316</v>
      </c>
    </row>
    <row r="165" spans="1:13" s="171" customFormat="1" ht="135">
      <c r="A165" s="142" t="s">
        <v>54</v>
      </c>
      <c r="B165" s="143" t="s">
        <v>652</v>
      </c>
      <c r="C165" s="80" t="s">
        <v>1305</v>
      </c>
      <c r="D165" s="77" t="s">
        <v>1253</v>
      </c>
      <c r="E165" s="78" t="s">
        <v>310</v>
      </c>
      <c r="F165" s="78" t="s">
        <v>335</v>
      </c>
      <c r="G165" s="142" t="s">
        <v>67</v>
      </c>
      <c r="H165" s="163" t="s">
        <v>66</v>
      </c>
      <c r="I165" s="142" t="s">
        <v>19</v>
      </c>
      <c r="J165" s="145">
        <v>6980.7434999999996</v>
      </c>
      <c r="K165" s="145">
        <v>6678.5</v>
      </c>
      <c r="L165" s="145">
        <v>6678.5</v>
      </c>
      <c r="M165" s="48" t="s">
        <v>308</v>
      </c>
    </row>
    <row r="166" spans="1:13" s="171" customFormat="1" ht="67.5">
      <c r="A166" s="142" t="s">
        <v>54</v>
      </c>
      <c r="B166" s="143" t="s">
        <v>639</v>
      </c>
      <c r="C166" s="80" t="s">
        <v>1305</v>
      </c>
      <c r="D166" s="77" t="s">
        <v>1259</v>
      </c>
      <c r="E166" s="78" t="s">
        <v>310</v>
      </c>
      <c r="F166" s="78" t="s">
        <v>539</v>
      </c>
      <c r="G166" s="142" t="s">
        <v>67</v>
      </c>
      <c r="H166" s="163" t="s">
        <v>66</v>
      </c>
      <c r="I166" s="142" t="s">
        <v>3</v>
      </c>
      <c r="J166" s="145">
        <v>1510.683</v>
      </c>
      <c r="K166" s="145">
        <v>1469.2370000000001</v>
      </c>
      <c r="L166" s="145">
        <v>1516.9</v>
      </c>
      <c r="M166" s="48" t="s">
        <v>316</v>
      </c>
    </row>
    <row r="167" spans="1:13" s="171" customFormat="1" ht="67.5">
      <c r="A167" s="142" t="s">
        <v>54</v>
      </c>
      <c r="B167" s="143" t="s">
        <v>679</v>
      </c>
      <c r="C167" s="80" t="s">
        <v>1305</v>
      </c>
      <c r="D167" s="77" t="s">
        <v>1259</v>
      </c>
      <c r="E167" s="78" t="s">
        <v>310</v>
      </c>
      <c r="F167" s="78" t="s">
        <v>539</v>
      </c>
      <c r="G167" s="142" t="s">
        <v>67</v>
      </c>
      <c r="H167" s="163" t="s">
        <v>66</v>
      </c>
      <c r="I167" s="142" t="s">
        <v>68</v>
      </c>
      <c r="J167" s="145">
        <v>608.23599999999999</v>
      </c>
      <c r="K167" s="145">
        <v>732.66200000000003</v>
      </c>
      <c r="L167" s="145">
        <v>732.66200000000003</v>
      </c>
      <c r="M167" s="48" t="s">
        <v>316</v>
      </c>
    </row>
    <row r="168" spans="1:13" s="171" customFormat="1" ht="67.5">
      <c r="A168" s="142" t="s">
        <v>54</v>
      </c>
      <c r="B168" s="143" t="s">
        <v>680</v>
      </c>
      <c r="C168" s="80" t="s">
        <v>1305</v>
      </c>
      <c r="D168" s="77" t="s">
        <v>1259</v>
      </c>
      <c r="E168" s="78" t="s">
        <v>310</v>
      </c>
      <c r="F168" s="78" t="s">
        <v>539</v>
      </c>
      <c r="G168" s="142" t="s">
        <v>67</v>
      </c>
      <c r="H168" s="163" t="s">
        <v>66</v>
      </c>
      <c r="I168" s="142" t="s">
        <v>69</v>
      </c>
      <c r="J168" s="145">
        <v>9.5280000000000005</v>
      </c>
      <c r="K168" s="145">
        <v>6.2</v>
      </c>
      <c r="L168" s="145">
        <v>0.32</v>
      </c>
      <c r="M168" s="48" t="s">
        <v>316</v>
      </c>
    </row>
    <row r="169" spans="1:13" s="171" customFormat="1" ht="56.25">
      <c r="A169" s="142" t="s">
        <v>54</v>
      </c>
      <c r="B169" s="143" t="s">
        <v>681</v>
      </c>
      <c r="C169" s="80"/>
      <c r="D169" s="77" t="s">
        <v>1203</v>
      </c>
      <c r="E169" s="6" t="s">
        <v>555</v>
      </c>
      <c r="F169" s="78" t="s">
        <v>338</v>
      </c>
      <c r="G169" s="142"/>
      <c r="H169" s="163" t="s">
        <v>70</v>
      </c>
      <c r="I169" s="142"/>
      <c r="J169" s="145">
        <v>423.36</v>
      </c>
      <c r="K169" s="145">
        <v>456.9</v>
      </c>
      <c r="L169" s="145">
        <v>456.9</v>
      </c>
      <c r="M169" s="48"/>
    </row>
    <row r="170" spans="1:13" s="171" customFormat="1" ht="45">
      <c r="A170" s="142" t="s">
        <v>54</v>
      </c>
      <c r="B170" s="143" t="s">
        <v>639</v>
      </c>
      <c r="C170" s="80" t="s">
        <v>521</v>
      </c>
      <c r="D170" s="7" t="s">
        <v>1206</v>
      </c>
      <c r="E170" s="6" t="s">
        <v>553</v>
      </c>
      <c r="F170" s="78" t="s">
        <v>539</v>
      </c>
      <c r="G170" s="142" t="s">
        <v>57</v>
      </c>
      <c r="H170" s="163" t="s">
        <v>70</v>
      </c>
      <c r="I170" s="142" t="s">
        <v>3</v>
      </c>
      <c r="J170" s="145">
        <v>423.36</v>
      </c>
      <c r="K170" s="145">
        <v>456.9</v>
      </c>
      <c r="L170" s="145">
        <v>456.9</v>
      </c>
      <c r="M170" s="48" t="s">
        <v>316</v>
      </c>
    </row>
    <row r="171" spans="1:13" s="164" customFormat="1" ht="78.75">
      <c r="A171" s="142" t="s">
        <v>54</v>
      </c>
      <c r="B171" s="143" t="s">
        <v>682</v>
      </c>
      <c r="C171" s="80"/>
      <c r="D171" s="81" t="s">
        <v>549</v>
      </c>
      <c r="E171" s="78" t="s">
        <v>864</v>
      </c>
      <c r="F171" s="78" t="s">
        <v>548</v>
      </c>
      <c r="G171" s="142"/>
      <c r="H171" s="163" t="s">
        <v>71</v>
      </c>
      <c r="I171" s="142"/>
      <c r="J171" s="145">
        <v>3143.645</v>
      </c>
      <c r="K171" s="145">
        <v>0</v>
      </c>
      <c r="L171" s="145">
        <v>1500</v>
      </c>
      <c r="M171" s="48"/>
    </row>
    <row r="172" spans="1:13" s="171" customFormat="1" ht="123.75">
      <c r="A172" s="142" t="s">
        <v>54</v>
      </c>
      <c r="B172" s="143" t="s">
        <v>639</v>
      </c>
      <c r="C172" s="80" t="s">
        <v>521</v>
      </c>
      <c r="D172" s="77" t="s">
        <v>547</v>
      </c>
      <c r="E172" s="78" t="s">
        <v>310</v>
      </c>
      <c r="F172" s="78" t="s">
        <v>546</v>
      </c>
      <c r="G172" s="142" t="s">
        <v>57</v>
      </c>
      <c r="H172" s="163" t="s">
        <v>71</v>
      </c>
      <c r="I172" s="142" t="s">
        <v>3</v>
      </c>
      <c r="J172" s="145">
        <v>1213</v>
      </c>
      <c r="K172" s="145">
        <v>0</v>
      </c>
      <c r="L172" s="145">
        <v>500</v>
      </c>
      <c r="M172" s="48" t="s">
        <v>316</v>
      </c>
    </row>
    <row r="173" spans="1:13" s="171" customFormat="1" ht="123.75">
      <c r="A173" s="142" t="s">
        <v>54</v>
      </c>
      <c r="B173" s="143" t="s">
        <v>665</v>
      </c>
      <c r="C173" s="80" t="s">
        <v>521</v>
      </c>
      <c r="D173" s="77" t="s">
        <v>547</v>
      </c>
      <c r="E173" s="78" t="s">
        <v>310</v>
      </c>
      <c r="F173" s="78" t="s">
        <v>546</v>
      </c>
      <c r="G173" s="142" t="s">
        <v>57</v>
      </c>
      <c r="H173" s="163" t="s">
        <v>71</v>
      </c>
      <c r="I173" s="142" t="s">
        <v>45</v>
      </c>
      <c r="J173" s="145">
        <v>1930.645</v>
      </c>
      <c r="K173" s="145">
        <v>0</v>
      </c>
      <c r="L173" s="145">
        <v>1000</v>
      </c>
      <c r="M173" s="48" t="s">
        <v>316</v>
      </c>
    </row>
    <row r="174" spans="1:13" s="164" customFormat="1" ht="33.75">
      <c r="A174" s="142" t="s">
        <v>54</v>
      </c>
      <c r="B174" s="143" t="s">
        <v>683</v>
      </c>
      <c r="C174" s="80"/>
      <c r="D174" s="81" t="s">
        <v>549</v>
      </c>
      <c r="E174" s="78" t="s">
        <v>552</v>
      </c>
      <c r="F174" s="78" t="s">
        <v>548</v>
      </c>
      <c r="G174" s="142"/>
      <c r="H174" s="163" t="s">
        <v>72</v>
      </c>
      <c r="I174" s="142"/>
      <c r="J174" s="145">
        <v>2782.2080000000001</v>
      </c>
      <c r="K174" s="145">
        <v>0</v>
      </c>
      <c r="L174" s="145">
        <v>1000</v>
      </c>
      <c r="M174" s="48"/>
    </row>
    <row r="175" spans="1:13" s="171" customFormat="1" ht="56.25">
      <c r="A175" s="142" t="s">
        <v>54</v>
      </c>
      <c r="B175" s="143" t="s">
        <v>639</v>
      </c>
      <c r="C175" s="80" t="s">
        <v>521</v>
      </c>
      <c r="D175" s="81" t="s">
        <v>1260</v>
      </c>
      <c r="E175" s="78" t="s">
        <v>310</v>
      </c>
      <c r="F175" s="78" t="s">
        <v>556</v>
      </c>
      <c r="G175" s="142" t="s">
        <v>57</v>
      </c>
      <c r="H175" s="163" t="s">
        <v>72</v>
      </c>
      <c r="I175" s="142" t="s">
        <v>3</v>
      </c>
      <c r="J175" s="145">
        <v>2782.2080000000001</v>
      </c>
      <c r="K175" s="145">
        <v>0</v>
      </c>
      <c r="L175" s="145">
        <v>1000</v>
      </c>
      <c r="M175" s="48" t="s">
        <v>316</v>
      </c>
    </row>
    <row r="176" spans="1:13" s="171" customFormat="1" ht="78.75">
      <c r="A176" s="142" t="s">
        <v>54</v>
      </c>
      <c r="B176" s="143" t="s">
        <v>684</v>
      </c>
      <c r="C176" s="80"/>
      <c r="D176" s="77" t="s">
        <v>1203</v>
      </c>
      <c r="E176" s="78" t="s">
        <v>533</v>
      </c>
      <c r="F176" s="78" t="s">
        <v>338</v>
      </c>
      <c r="G176" s="142"/>
      <c r="H176" s="163" t="s">
        <v>73</v>
      </c>
      <c r="I176" s="142"/>
      <c r="J176" s="145">
        <v>754.24410999999998</v>
      </c>
      <c r="K176" s="145">
        <v>648.9</v>
      </c>
      <c r="L176" s="145">
        <v>648.9</v>
      </c>
      <c r="M176" s="48"/>
    </row>
    <row r="177" spans="1:13" s="171" customFormat="1" ht="56.25">
      <c r="A177" s="142" t="s">
        <v>54</v>
      </c>
      <c r="B177" s="143" t="s">
        <v>639</v>
      </c>
      <c r="C177" s="80" t="s">
        <v>532</v>
      </c>
      <c r="D177" s="77" t="s">
        <v>551</v>
      </c>
      <c r="E177" s="78" t="s">
        <v>310</v>
      </c>
      <c r="F177" s="78" t="s">
        <v>550</v>
      </c>
      <c r="G177" s="142" t="s">
        <v>61</v>
      </c>
      <c r="H177" s="163" t="s">
        <v>73</v>
      </c>
      <c r="I177" s="142" t="s">
        <v>3</v>
      </c>
      <c r="J177" s="145">
        <v>754.24410999999998</v>
      </c>
      <c r="K177" s="145">
        <v>648.9</v>
      </c>
      <c r="L177" s="145">
        <v>648.9</v>
      </c>
      <c r="M177" s="48" t="s">
        <v>316</v>
      </c>
    </row>
    <row r="178" spans="1:13" s="171" customFormat="1" ht="45">
      <c r="A178" s="142" t="s">
        <v>54</v>
      </c>
      <c r="B178" s="143" t="s">
        <v>685</v>
      </c>
      <c r="C178" s="80"/>
      <c r="D178" s="77" t="s">
        <v>1203</v>
      </c>
      <c r="E178" s="78" t="s">
        <v>533</v>
      </c>
      <c r="F178" s="78" t="s">
        <v>338</v>
      </c>
      <c r="G178" s="142"/>
      <c r="H178" s="163" t="s">
        <v>74</v>
      </c>
      <c r="I178" s="142"/>
      <c r="J178" s="145">
        <v>0</v>
      </c>
      <c r="K178" s="145">
        <v>0</v>
      </c>
      <c r="L178" s="145">
        <v>11.8</v>
      </c>
      <c r="M178" s="48"/>
    </row>
    <row r="179" spans="1:13" s="171" customFormat="1" ht="56.25">
      <c r="A179" s="142" t="s">
        <v>54</v>
      </c>
      <c r="B179" s="143" t="s">
        <v>639</v>
      </c>
      <c r="C179" s="80" t="s">
        <v>532</v>
      </c>
      <c r="D179" s="77" t="s">
        <v>551</v>
      </c>
      <c r="E179" s="78" t="s">
        <v>310</v>
      </c>
      <c r="F179" s="78" t="s">
        <v>550</v>
      </c>
      <c r="G179" s="142" t="s">
        <v>61</v>
      </c>
      <c r="H179" s="163" t="s">
        <v>74</v>
      </c>
      <c r="I179" s="142" t="s">
        <v>3</v>
      </c>
      <c r="J179" s="145">
        <v>0</v>
      </c>
      <c r="K179" s="145">
        <v>0</v>
      </c>
      <c r="L179" s="145">
        <v>11.8</v>
      </c>
      <c r="M179" s="48" t="s">
        <v>316</v>
      </c>
    </row>
    <row r="180" spans="1:13" s="171" customFormat="1" ht="45">
      <c r="A180" s="142" t="s">
        <v>54</v>
      </c>
      <c r="B180" s="143" t="s">
        <v>686</v>
      </c>
      <c r="C180" s="80"/>
      <c r="D180" s="77" t="s">
        <v>1203</v>
      </c>
      <c r="E180" s="78" t="s">
        <v>545</v>
      </c>
      <c r="F180" s="78" t="s">
        <v>338</v>
      </c>
      <c r="G180" s="142"/>
      <c r="H180" s="163" t="s">
        <v>75</v>
      </c>
      <c r="I180" s="142"/>
      <c r="J180" s="145">
        <v>4188.2246400000004</v>
      </c>
      <c r="K180" s="145">
        <v>2184.0500000000002</v>
      </c>
      <c r="L180" s="145">
        <v>2184.0500000000002</v>
      </c>
      <c r="M180" s="48"/>
    </row>
    <row r="181" spans="1:13" s="171" customFormat="1" ht="56.25">
      <c r="A181" s="142" t="s">
        <v>54</v>
      </c>
      <c r="B181" s="143" t="s">
        <v>639</v>
      </c>
      <c r="C181" s="80" t="s">
        <v>544</v>
      </c>
      <c r="D181" s="77" t="s">
        <v>1198</v>
      </c>
      <c r="E181" s="78" t="s">
        <v>310</v>
      </c>
      <c r="F181" s="78" t="s">
        <v>1199</v>
      </c>
      <c r="G181" s="142" t="s">
        <v>76</v>
      </c>
      <c r="H181" s="163" t="s">
        <v>75</v>
      </c>
      <c r="I181" s="142" t="s">
        <v>3</v>
      </c>
      <c r="J181" s="145">
        <v>4188.2246400000004</v>
      </c>
      <c r="K181" s="145">
        <v>2184.0500000000002</v>
      </c>
      <c r="L181" s="145">
        <v>2184.0500000000002</v>
      </c>
      <c r="M181" s="48" t="s">
        <v>316</v>
      </c>
    </row>
    <row r="182" spans="1:13" s="171" customFormat="1" ht="78.75">
      <c r="A182" s="142" t="s">
        <v>54</v>
      </c>
      <c r="B182" s="143" t="s">
        <v>687</v>
      </c>
      <c r="C182" s="80"/>
      <c r="D182" s="77" t="s">
        <v>1203</v>
      </c>
      <c r="E182" s="78" t="s">
        <v>533</v>
      </c>
      <c r="F182" s="78" t="s">
        <v>338</v>
      </c>
      <c r="G182" s="142"/>
      <c r="H182" s="163" t="s">
        <v>77</v>
      </c>
      <c r="I182" s="142"/>
      <c r="J182" s="145">
        <v>12081.72135</v>
      </c>
      <c r="K182" s="145">
        <v>0</v>
      </c>
      <c r="L182" s="145">
        <v>4000</v>
      </c>
      <c r="M182" s="48"/>
    </row>
    <row r="183" spans="1:13" s="171" customFormat="1" ht="101.25">
      <c r="A183" s="142" t="s">
        <v>54</v>
      </c>
      <c r="B183" s="143" t="s">
        <v>676</v>
      </c>
      <c r="C183" s="80" t="s">
        <v>532</v>
      </c>
      <c r="D183" s="77" t="s">
        <v>1261</v>
      </c>
      <c r="E183" s="78" t="s">
        <v>310</v>
      </c>
      <c r="F183" s="78" t="s">
        <v>903</v>
      </c>
      <c r="G183" s="142" t="s">
        <v>61</v>
      </c>
      <c r="H183" s="163" t="s">
        <v>77</v>
      </c>
      <c r="I183" s="142" t="s">
        <v>62</v>
      </c>
      <c r="J183" s="145">
        <v>12081.72135</v>
      </c>
      <c r="K183" s="145">
        <v>0</v>
      </c>
      <c r="L183" s="145">
        <v>4000</v>
      </c>
      <c r="M183" s="48" t="s">
        <v>308</v>
      </c>
    </row>
    <row r="184" spans="1:13" s="171" customFormat="1" ht="72.75" customHeight="1">
      <c r="A184" s="142" t="s">
        <v>54</v>
      </c>
      <c r="B184" s="143" t="s">
        <v>1352</v>
      </c>
      <c r="C184" s="80"/>
      <c r="D184" s="77" t="s">
        <v>1203</v>
      </c>
      <c r="E184" s="78" t="s">
        <v>533</v>
      </c>
      <c r="F184" s="78" t="s">
        <v>338</v>
      </c>
      <c r="G184" s="142"/>
      <c r="H184" s="144" t="s">
        <v>1349</v>
      </c>
      <c r="I184" s="142"/>
      <c r="J184" s="145">
        <v>1883.43613</v>
      </c>
      <c r="K184" s="145">
        <v>0</v>
      </c>
      <c r="L184" s="145">
        <v>0</v>
      </c>
      <c r="M184" s="48"/>
    </row>
    <row r="185" spans="1:13" s="171" customFormat="1" ht="78.75">
      <c r="A185" s="142" t="s">
        <v>54</v>
      </c>
      <c r="B185" s="143" t="s">
        <v>676</v>
      </c>
      <c r="C185" s="80" t="s">
        <v>327</v>
      </c>
      <c r="D185" s="77" t="s">
        <v>1351</v>
      </c>
      <c r="E185" s="78" t="s">
        <v>310</v>
      </c>
      <c r="F185" s="78" t="s">
        <v>1350</v>
      </c>
      <c r="G185" s="144" t="s">
        <v>61</v>
      </c>
      <c r="H185" s="144" t="s">
        <v>1349</v>
      </c>
      <c r="I185" s="142">
        <v>811</v>
      </c>
      <c r="J185" s="145">
        <v>1883.43613</v>
      </c>
      <c r="K185" s="145">
        <v>0</v>
      </c>
      <c r="L185" s="145">
        <v>0</v>
      </c>
      <c r="M185" s="48" t="s">
        <v>316</v>
      </c>
    </row>
    <row r="186" spans="1:13" s="164" customFormat="1" ht="45">
      <c r="A186" s="142" t="s">
        <v>54</v>
      </c>
      <c r="B186" s="143" t="s">
        <v>961</v>
      </c>
      <c r="C186" s="80"/>
      <c r="D186" s="77" t="s">
        <v>549</v>
      </c>
      <c r="E186" s="78" t="s">
        <v>552</v>
      </c>
      <c r="F186" s="78" t="s">
        <v>548</v>
      </c>
      <c r="G186" s="142"/>
      <c r="H186" s="163" t="s">
        <v>940</v>
      </c>
      <c r="I186" s="142"/>
      <c r="J186" s="145">
        <v>390.97140999999999</v>
      </c>
      <c r="K186" s="145">
        <v>0</v>
      </c>
      <c r="L186" s="145">
        <v>0</v>
      </c>
      <c r="M186" s="48"/>
    </row>
    <row r="187" spans="1:13" s="171" customFormat="1" ht="67.5">
      <c r="A187" s="142" t="s">
        <v>54</v>
      </c>
      <c r="B187" s="143" t="s">
        <v>639</v>
      </c>
      <c r="C187" s="80" t="s">
        <v>521</v>
      </c>
      <c r="D187" s="7" t="s">
        <v>1262</v>
      </c>
      <c r="E187" s="6" t="s">
        <v>310</v>
      </c>
      <c r="F187" s="78" t="s">
        <v>539</v>
      </c>
      <c r="G187" s="142" t="s">
        <v>57</v>
      </c>
      <c r="H187" s="163" t="s">
        <v>940</v>
      </c>
      <c r="I187" s="142" t="s">
        <v>3</v>
      </c>
      <c r="J187" s="145">
        <v>390.97140999999999</v>
      </c>
      <c r="K187" s="145">
        <v>0</v>
      </c>
      <c r="L187" s="145">
        <v>0</v>
      </c>
      <c r="M187" s="48" t="s">
        <v>316</v>
      </c>
    </row>
    <row r="188" spans="1:13" s="171" customFormat="1" ht="45">
      <c r="A188" s="142" t="s">
        <v>54</v>
      </c>
      <c r="B188" s="143" t="s">
        <v>962</v>
      </c>
      <c r="C188" s="80"/>
      <c r="D188" s="77" t="s">
        <v>1203</v>
      </c>
      <c r="E188" s="78" t="s">
        <v>445</v>
      </c>
      <c r="F188" s="78" t="s">
        <v>338</v>
      </c>
      <c r="G188" s="142"/>
      <c r="H188" s="163" t="s">
        <v>939</v>
      </c>
      <c r="I188" s="142"/>
      <c r="J188" s="145">
        <v>8622.6603099999993</v>
      </c>
      <c r="K188" s="145">
        <v>0</v>
      </c>
      <c r="L188" s="145">
        <v>0</v>
      </c>
      <c r="M188" s="48"/>
    </row>
    <row r="189" spans="1:13" s="171" customFormat="1" ht="67.5">
      <c r="A189" s="142" t="s">
        <v>54</v>
      </c>
      <c r="B189" s="143" t="s">
        <v>639</v>
      </c>
      <c r="C189" s="80" t="s">
        <v>444</v>
      </c>
      <c r="D189" s="7" t="s">
        <v>1262</v>
      </c>
      <c r="E189" s="6" t="s">
        <v>310</v>
      </c>
      <c r="F189" s="78" t="s">
        <v>539</v>
      </c>
      <c r="G189" s="142" t="s">
        <v>76</v>
      </c>
      <c r="H189" s="163" t="s">
        <v>939</v>
      </c>
      <c r="I189" s="142" t="s">
        <v>3</v>
      </c>
      <c r="J189" s="145">
        <v>8622.6603099999993</v>
      </c>
      <c r="K189" s="145">
        <v>0</v>
      </c>
      <c r="L189" s="145">
        <v>0</v>
      </c>
      <c r="M189" s="48" t="s">
        <v>316</v>
      </c>
    </row>
    <row r="190" spans="1:13" s="164" customFormat="1" ht="22.5">
      <c r="A190" s="142" t="s">
        <v>54</v>
      </c>
      <c r="B190" s="143" t="s">
        <v>1000</v>
      </c>
      <c r="C190" s="169"/>
      <c r="D190" s="169"/>
      <c r="E190" s="169"/>
      <c r="F190" s="169"/>
      <c r="G190" s="142"/>
      <c r="H190" s="163" t="s">
        <v>1062</v>
      </c>
      <c r="I190" s="142"/>
      <c r="J190" s="145">
        <v>34.524000000000001</v>
      </c>
      <c r="K190" s="145">
        <v>41</v>
      </c>
      <c r="L190" s="145">
        <v>41</v>
      </c>
      <c r="M190" s="48"/>
    </row>
    <row r="191" spans="1:13" s="171" customFormat="1" ht="45">
      <c r="A191" s="142" t="s">
        <v>54</v>
      </c>
      <c r="B191" s="143" t="s">
        <v>688</v>
      </c>
      <c r="C191" s="76"/>
      <c r="D191" s="77" t="s">
        <v>1203</v>
      </c>
      <c r="E191" s="78" t="s">
        <v>445</v>
      </c>
      <c r="F191" s="78" t="s">
        <v>338</v>
      </c>
      <c r="G191" s="142"/>
      <c r="H191" s="163" t="s">
        <v>78</v>
      </c>
      <c r="I191" s="142"/>
      <c r="J191" s="145">
        <v>34.524000000000001</v>
      </c>
      <c r="K191" s="145">
        <v>41</v>
      </c>
      <c r="L191" s="145">
        <v>41</v>
      </c>
      <c r="M191" s="48"/>
    </row>
    <row r="192" spans="1:13" s="171" customFormat="1" ht="90">
      <c r="A192" s="142" t="s">
        <v>54</v>
      </c>
      <c r="B192" s="143" t="s">
        <v>639</v>
      </c>
      <c r="C192" s="76" t="s">
        <v>536</v>
      </c>
      <c r="D192" s="77" t="s">
        <v>1211</v>
      </c>
      <c r="E192" s="78" t="s">
        <v>310</v>
      </c>
      <c r="F192" s="78" t="s">
        <v>500</v>
      </c>
      <c r="G192" s="142" t="s">
        <v>79</v>
      </c>
      <c r="H192" s="163" t="s">
        <v>78</v>
      </c>
      <c r="I192" s="142" t="s">
        <v>3</v>
      </c>
      <c r="J192" s="145">
        <v>34.524000000000001</v>
      </c>
      <c r="K192" s="145">
        <v>41</v>
      </c>
      <c r="L192" s="145">
        <v>41</v>
      </c>
      <c r="M192" s="48" t="s">
        <v>316</v>
      </c>
    </row>
    <row r="193" spans="1:13" s="164" customFormat="1" ht="45">
      <c r="A193" s="142" t="s">
        <v>54</v>
      </c>
      <c r="B193" s="143" t="s">
        <v>1001</v>
      </c>
      <c r="C193" s="169"/>
      <c r="D193" s="169"/>
      <c r="E193" s="169"/>
      <c r="F193" s="169"/>
      <c r="G193" s="142"/>
      <c r="H193" s="163" t="s">
        <v>1145</v>
      </c>
      <c r="I193" s="142"/>
      <c r="J193" s="145">
        <v>645</v>
      </c>
      <c r="K193" s="145">
        <v>0</v>
      </c>
      <c r="L193" s="145">
        <v>0</v>
      </c>
      <c r="M193" s="48"/>
    </row>
    <row r="194" spans="1:13" s="171" customFormat="1" ht="90">
      <c r="A194" s="142" t="s">
        <v>54</v>
      </c>
      <c r="B194" s="143" t="s">
        <v>689</v>
      </c>
      <c r="C194" s="76"/>
      <c r="D194" s="77" t="s">
        <v>1203</v>
      </c>
      <c r="E194" s="78" t="s">
        <v>533</v>
      </c>
      <c r="F194" s="78" t="s">
        <v>338</v>
      </c>
      <c r="G194" s="142"/>
      <c r="H194" s="163" t="s">
        <v>1142</v>
      </c>
      <c r="I194" s="142"/>
      <c r="J194" s="145">
        <v>645</v>
      </c>
      <c r="K194" s="145">
        <v>0</v>
      </c>
      <c r="L194" s="145">
        <v>0</v>
      </c>
      <c r="M194" s="48"/>
    </row>
    <row r="195" spans="1:13" s="171" customFormat="1" ht="67.5">
      <c r="A195" s="142" t="s">
        <v>54</v>
      </c>
      <c r="B195" s="143" t="s">
        <v>690</v>
      </c>
      <c r="C195" s="76" t="s">
        <v>532</v>
      </c>
      <c r="D195" s="77" t="s">
        <v>1257</v>
      </c>
      <c r="E195" s="78" t="s">
        <v>310</v>
      </c>
      <c r="F195" s="78" t="s">
        <v>901</v>
      </c>
      <c r="G195" s="142" t="s">
        <v>61</v>
      </c>
      <c r="H195" s="163" t="s">
        <v>1142</v>
      </c>
      <c r="I195" s="142" t="s">
        <v>81</v>
      </c>
      <c r="J195" s="145">
        <v>645</v>
      </c>
      <c r="K195" s="145">
        <v>0</v>
      </c>
      <c r="L195" s="145">
        <v>0</v>
      </c>
      <c r="M195" s="48" t="s">
        <v>316</v>
      </c>
    </row>
    <row r="196" spans="1:13" s="164" customFormat="1" ht="45">
      <c r="A196" s="142" t="s">
        <v>54</v>
      </c>
      <c r="B196" s="143" t="s">
        <v>1001</v>
      </c>
      <c r="C196" s="169"/>
      <c r="D196" s="169"/>
      <c r="E196" s="169"/>
      <c r="F196" s="169"/>
      <c r="G196" s="142"/>
      <c r="H196" s="163" t="s">
        <v>1063</v>
      </c>
      <c r="I196" s="142"/>
      <c r="J196" s="145">
        <v>215309.04</v>
      </c>
      <c r="K196" s="145">
        <v>0</v>
      </c>
      <c r="L196" s="145">
        <v>0</v>
      </c>
      <c r="M196" s="48"/>
    </row>
    <row r="197" spans="1:13" s="171" customFormat="1" ht="90">
      <c r="A197" s="142" t="s">
        <v>54</v>
      </c>
      <c r="B197" s="143" t="s">
        <v>689</v>
      </c>
      <c r="C197" s="76"/>
      <c r="D197" s="77" t="s">
        <v>1203</v>
      </c>
      <c r="E197" s="78" t="s">
        <v>533</v>
      </c>
      <c r="F197" s="78" t="s">
        <v>338</v>
      </c>
      <c r="G197" s="142"/>
      <c r="H197" s="163" t="s">
        <v>80</v>
      </c>
      <c r="I197" s="142"/>
      <c r="J197" s="145">
        <v>162818.0373</v>
      </c>
      <c r="K197" s="145">
        <v>0</v>
      </c>
      <c r="L197" s="145">
        <v>0</v>
      </c>
      <c r="M197" s="48"/>
    </row>
    <row r="198" spans="1:13" s="171" customFormat="1" ht="67.5">
      <c r="A198" s="142" t="s">
        <v>54</v>
      </c>
      <c r="B198" s="143" t="s">
        <v>690</v>
      </c>
      <c r="C198" s="76" t="s">
        <v>532</v>
      </c>
      <c r="D198" s="77" t="s">
        <v>1257</v>
      </c>
      <c r="E198" s="78" t="s">
        <v>310</v>
      </c>
      <c r="F198" s="78" t="s">
        <v>901</v>
      </c>
      <c r="G198" s="142" t="s">
        <v>61</v>
      </c>
      <c r="H198" s="163" t="s">
        <v>80</v>
      </c>
      <c r="I198" s="142" t="s">
        <v>81</v>
      </c>
      <c r="J198" s="145">
        <v>162818.0373</v>
      </c>
      <c r="K198" s="145">
        <v>0</v>
      </c>
      <c r="L198" s="145">
        <v>0</v>
      </c>
      <c r="M198" s="48" t="s">
        <v>316</v>
      </c>
    </row>
    <row r="199" spans="1:13" s="171" customFormat="1" ht="90">
      <c r="A199" s="142" t="s">
        <v>54</v>
      </c>
      <c r="B199" s="143" t="s">
        <v>689</v>
      </c>
      <c r="C199" s="76"/>
      <c r="D199" s="77" t="s">
        <v>1203</v>
      </c>
      <c r="E199" s="78" t="s">
        <v>533</v>
      </c>
      <c r="F199" s="78" t="s">
        <v>338</v>
      </c>
      <c r="G199" s="142"/>
      <c r="H199" s="163" t="s">
        <v>937</v>
      </c>
      <c r="I199" s="142"/>
      <c r="J199" s="145">
        <v>52491.002699999997</v>
      </c>
      <c r="K199" s="145">
        <v>0</v>
      </c>
      <c r="L199" s="145">
        <v>0</v>
      </c>
      <c r="M199" s="48"/>
    </row>
    <row r="200" spans="1:13" s="171" customFormat="1" ht="67.5">
      <c r="A200" s="142" t="s">
        <v>54</v>
      </c>
      <c r="B200" s="143" t="s">
        <v>690</v>
      </c>
      <c r="C200" s="76" t="s">
        <v>532</v>
      </c>
      <c r="D200" s="77" t="s">
        <v>1257</v>
      </c>
      <c r="E200" s="78" t="s">
        <v>310</v>
      </c>
      <c r="F200" s="78" t="s">
        <v>901</v>
      </c>
      <c r="G200" s="142" t="s">
        <v>61</v>
      </c>
      <c r="H200" s="163" t="s">
        <v>937</v>
      </c>
      <c r="I200" s="142" t="s">
        <v>81</v>
      </c>
      <c r="J200" s="145">
        <f>2503.8027</f>
        <v>2503.8027000000002</v>
      </c>
      <c r="K200" s="145">
        <v>0</v>
      </c>
      <c r="L200" s="145">
        <v>0</v>
      </c>
      <c r="M200" s="48" t="s">
        <v>316</v>
      </c>
    </row>
    <row r="201" spans="1:13" s="171" customFormat="1" ht="67.5">
      <c r="A201" s="142" t="s">
        <v>54</v>
      </c>
      <c r="B201" s="143" t="s">
        <v>690</v>
      </c>
      <c r="C201" s="76" t="s">
        <v>532</v>
      </c>
      <c r="D201" s="77" t="s">
        <v>1257</v>
      </c>
      <c r="E201" s="78" t="s">
        <v>310</v>
      </c>
      <c r="F201" s="78" t="s">
        <v>901</v>
      </c>
      <c r="G201" s="142" t="s">
        <v>61</v>
      </c>
      <c r="H201" s="163" t="s">
        <v>937</v>
      </c>
      <c r="I201" s="142" t="s">
        <v>81</v>
      </c>
      <c r="J201" s="145">
        <f>49987.2</f>
        <v>49987.199999999997</v>
      </c>
      <c r="K201" s="145">
        <v>0</v>
      </c>
      <c r="L201" s="145">
        <v>0</v>
      </c>
      <c r="M201" s="48" t="s">
        <v>316</v>
      </c>
    </row>
    <row r="202" spans="1:13" s="164" customFormat="1" ht="33.75">
      <c r="A202" s="142" t="s">
        <v>54</v>
      </c>
      <c r="B202" s="143" t="s">
        <v>1002</v>
      </c>
      <c r="C202" s="169"/>
      <c r="D202" s="169"/>
      <c r="E202" s="169"/>
      <c r="F202" s="169"/>
      <c r="G202" s="142"/>
      <c r="H202" s="163" t="s">
        <v>1064</v>
      </c>
      <c r="I202" s="142"/>
      <c r="J202" s="145">
        <v>1339.34771</v>
      </c>
      <c r="K202" s="145">
        <v>1277.4739999999999</v>
      </c>
      <c r="L202" s="145">
        <v>1293.172</v>
      </c>
      <c r="M202" s="48"/>
    </row>
    <row r="203" spans="1:13" s="171" customFormat="1" ht="45">
      <c r="A203" s="142" t="s">
        <v>54</v>
      </c>
      <c r="B203" s="143" t="s">
        <v>691</v>
      </c>
      <c r="C203" s="76"/>
      <c r="D203" s="77" t="s">
        <v>1203</v>
      </c>
      <c r="E203" s="78" t="s">
        <v>533</v>
      </c>
      <c r="F203" s="78" t="s">
        <v>338</v>
      </c>
      <c r="G203" s="142"/>
      <c r="H203" s="163" t="s">
        <v>82</v>
      </c>
      <c r="I203" s="142"/>
      <c r="J203" s="145">
        <v>15</v>
      </c>
      <c r="K203" s="145">
        <v>15</v>
      </c>
      <c r="L203" s="145">
        <v>15</v>
      </c>
      <c r="M203" s="48"/>
    </row>
    <row r="204" spans="1:13" s="171" customFormat="1" ht="67.5">
      <c r="A204" s="142" t="s">
        <v>54</v>
      </c>
      <c r="B204" s="143" t="s">
        <v>639</v>
      </c>
      <c r="C204" s="76" t="s">
        <v>532</v>
      </c>
      <c r="D204" s="77" t="s">
        <v>1243</v>
      </c>
      <c r="E204" s="78" t="s">
        <v>310</v>
      </c>
      <c r="F204" s="78" t="s">
        <v>418</v>
      </c>
      <c r="G204" s="142" t="s">
        <v>61</v>
      </c>
      <c r="H204" s="163" t="s">
        <v>82</v>
      </c>
      <c r="I204" s="142" t="s">
        <v>3</v>
      </c>
      <c r="J204" s="145">
        <v>15</v>
      </c>
      <c r="K204" s="145">
        <v>15</v>
      </c>
      <c r="L204" s="145">
        <v>15</v>
      </c>
      <c r="M204" s="48" t="s">
        <v>316</v>
      </c>
    </row>
    <row r="205" spans="1:13" s="171" customFormat="1" ht="45">
      <c r="A205" s="142" t="s">
        <v>54</v>
      </c>
      <c r="B205" s="143" t="s">
        <v>692</v>
      </c>
      <c r="C205" s="76"/>
      <c r="D205" s="77" t="s">
        <v>1203</v>
      </c>
      <c r="E205" s="78" t="s">
        <v>533</v>
      </c>
      <c r="F205" s="78" t="s">
        <v>338</v>
      </c>
      <c r="G205" s="142"/>
      <c r="H205" s="163" t="s">
        <v>83</v>
      </c>
      <c r="I205" s="142"/>
      <c r="J205" s="145">
        <v>394.86399999999998</v>
      </c>
      <c r="K205" s="145">
        <v>500</v>
      </c>
      <c r="L205" s="145">
        <v>500</v>
      </c>
      <c r="M205" s="48"/>
    </row>
    <row r="206" spans="1:13" s="171" customFormat="1" ht="67.5">
      <c r="A206" s="142" t="s">
        <v>54</v>
      </c>
      <c r="B206" s="143" t="s">
        <v>639</v>
      </c>
      <c r="C206" s="76" t="s">
        <v>532</v>
      </c>
      <c r="D206" s="77" t="s">
        <v>1243</v>
      </c>
      <c r="E206" s="78" t="s">
        <v>310</v>
      </c>
      <c r="F206" s="78" t="s">
        <v>418</v>
      </c>
      <c r="G206" s="142" t="s">
        <v>61</v>
      </c>
      <c r="H206" s="163" t="s">
        <v>83</v>
      </c>
      <c r="I206" s="142" t="s">
        <v>3</v>
      </c>
      <c r="J206" s="145">
        <v>394.86399999999998</v>
      </c>
      <c r="K206" s="145">
        <v>500</v>
      </c>
      <c r="L206" s="145">
        <v>500</v>
      </c>
      <c r="M206" s="48" t="s">
        <v>316</v>
      </c>
    </row>
    <row r="207" spans="1:13" s="171" customFormat="1" ht="45">
      <c r="A207" s="142" t="s">
        <v>54</v>
      </c>
      <c r="B207" s="143" t="s">
        <v>693</v>
      </c>
      <c r="C207" s="76"/>
      <c r="D207" s="77" t="s">
        <v>1203</v>
      </c>
      <c r="E207" s="78" t="s">
        <v>533</v>
      </c>
      <c r="F207" s="78" t="s">
        <v>338</v>
      </c>
      <c r="G207" s="142"/>
      <c r="H207" s="163" t="s">
        <v>84</v>
      </c>
      <c r="I207" s="142"/>
      <c r="J207" s="145">
        <v>250</v>
      </c>
      <c r="K207" s="145">
        <v>370</v>
      </c>
      <c r="L207" s="145">
        <v>370</v>
      </c>
      <c r="M207" s="48"/>
    </row>
    <row r="208" spans="1:13" s="171" customFormat="1" ht="67.5">
      <c r="A208" s="142" t="s">
        <v>54</v>
      </c>
      <c r="B208" s="143" t="s">
        <v>639</v>
      </c>
      <c r="C208" s="76" t="s">
        <v>532</v>
      </c>
      <c r="D208" s="77" t="s">
        <v>1243</v>
      </c>
      <c r="E208" s="78" t="s">
        <v>310</v>
      </c>
      <c r="F208" s="78" t="s">
        <v>418</v>
      </c>
      <c r="G208" s="142" t="s">
        <v>61</v>
      </c>
      <c r="H208" s="163" t="s">
        <v>84</v>
      </c>
      <c r="I208" s="142" t="s">
        <v>3</v>
      </c>
      <c r="J208" s="145">
        <v>250</v>
      </c>
      <c r="K208" s="145">
        <v>370</v>
      </c>
      <c r="L208" s="145">
        <v>370</v>
      </c>
      <c r="M208" s="48" t="s">
        <v>316</v>
      </c>
    </row>
    <row r="209" spans="1:13" s="171" customFormat="1" ht="45">
      <c r="A209" s="142" t="s">
        <v>54</v>
      </c>
      <c r="B209" s="143" t="s">
        <v>694</v>
      </c>
      <c r="C209" s="76"/>
      <c r="D209" s="77" t="s">
        <v>1203</v>
      </c>
      <c r="E209" s="78" t="s">
        <v>533</v>
      </c>
      <c r="F209" s="78" t="s">
        <v>338</v>
      </c>
      <c r="G209" s="142"/>
      <c r="H209" s="163" t="s">
        <v>85</v>
      </c>
      <c r="I209" s="142"/>
      <c r="J209" s="145">
        <v>70.841589999999997</v>
      </c>
      <c r="K209" s="145">
        <v>81.680000000000007</v>
      </c>
      <c r="L209" s="145">
        <v>84.947000000000003</v>
      </c>
      <c r="M209" s="48"/>
    </row>
    <row r="210" spans="1:13" s="171" customFormat="1" ht="67.5">
      <c r="A210" s="142" t="s">
        <v>54</v>
      </c>
      <c r="B210" s="143" t="s">
        <v>639</v>
      </c>
      <c r="C210" s="76" t="s">
        <v>532</v>
      </c>
      <c r="D210" s="77" t="s">
        <v>1243</v>
      </c>
      <c r="E210" s="78" t="s">
        <v>310</v>
      </c>
      <c r="F210" s="78" t="s">
        <v>418</v>
      </c>
      <c r="G210" s="142" t="s">
        <v>61</v>
      </c>
      <c r="H210" s="163" t="s">
        <v>85</v>
      </c>
      <c r="I210" s="142" t="s">
        <v>3</v>
      </c>
      <c r="J210" s="145">
        <v>70.841589999999997</v>
      </c>
      <c r="K210" s="145">
        <v>81.680000000000007</v>
      </c>
      <c r="L210" s="145">
        <v>84.947000000000003</v>
      </c>
      <c r="M210" s="48" t="s">
        <v>316</v>
      </c>
    </row>
    <row r="211" spans="1:13" s="171" customFormat="1" ht="45">
      <c r="A211" s="142" t="s">
        <v>54</v>
      </c>
      <c r="B211" s="143" t="s">
        <v>695</v>
      </c>
      <c r="C211" s="76"/>
      <c r="D211" s="77" t="s">
        <v>1203</v>
      </c>
      <c r="E211" s="78" t="s">
        <v>533</v>
      </c>
      <c r="F211" s="78" t="s">
        <v>338</v>
      </c>
      <c r="G211" s="142"/>
      <c r="H211" s="163" t="s">
        <v>86</v>
      </c>
      <c r="I211" s="142"/>
      <c r="J211" s="145">
        <v>608.64211999999998</v>
      </c>
      <c r="K211" s="145">
        <v>310.79399999999998</v>
      </c>
      <c r="L211" s="145">
        <v>323.22500000000002</v>
      </c>
      <c r="M211" s="48"/>
    </row>
    <row r="212" spans="1:13" s="171" customFormat="1" ht="67.5">
      <c r="A212" s="142" t="s">
        <v>54</v>
      </c>
      <c r="B212" s="143" t="s">
        <v>665</v>
      </c>
      <c r="C212" s="76" t="s">
        <v>532</v>
      </c>
      <c r="D212" s="77" t="s">
        <v>1243</v>
      </c>
      <c r="E212" s="78" t="s">
        <v>310</v>
      </c>
      <c r="F212" s="78" t="s">
        <v>418</v>
      </c>
      <c r="G212" s="142" t="s">
        <v>61</v>
      </c>
      <c r="H212" s="163" t="s">
        <v>86</v>
      </c>
      <c r="I212" s="142" t="s">
        <v>45</v>
      </c>
      <c r="J212" s="145">
        <v>608.64211999999998</v>
      </c>
      <c r="K212" s="145">
        <v>310.79399999999998</v>
      </c>
      <c r="L212" s="145">
        <v>323.22500000000002</v>
      </c>
      <c r="M212" s="48" t="s">
        <v>316</v>
      </c>
    </row>
    <row r="213" spans="1:13" s="164" customFormat="1" ht="33.75">
      <c r="A213" s="142" t="s">
        <v>54</v>
      </c>
      <c r="B213" s="143" t="s">
        <v>1003</v>
      </c>
      <c r="C213" s="169"/>
      <c r="D213" s="169"/>
      <c r="E213" s="169"/>
      <c r="F213" s="169"/>
      <c r="G213" s="142"/>
      <c r="H213" s="163" t="s">
        <v>1065</v>
      </c>
      <c r="I213" s="142"/>
      <c r="J213" s="145">
        <v>7130.1582900000003</v>
      </c>
      <c r="K213" s="145">
        <v>3969.38</v>
      </c>
      <c r="L213" s="145">
        <v>5369.0829999999996</v>
      </c>
      <c r="M213" s="48"/>
    </row>
    <row r="214" spans="1:13" s="171" customFormat="1" ht="78.75">
      <c r="A214" s="142" t="s">
        <v>54</v>
      </c>
      <c r="B214" s="143" t="s">
        <v>696</v>
      </c>
      <c r="C214" s="80"/>
      <c r="D214" s="77" t="s">
        <v>1203</v>
      </c>
      <c r="E214" s="78" t="s">
        <v>529</v>
      </c>
      <c r="F214" s="78" t="s">
        <v>338</v>
      </c>
      <c r="G214" s="142"/>
      <c r="H214" s="163" t="s">
        <v>87</v>
      </c>
      <c r="I214" s="142"/>
      <c r="J214" s="145">
        <v>5726.6549999999997</v>
      </c>
      <c r="K214" s="145">
        <v>2346.0544</v>
      </c>
      <c r="L214" s="145">
        <v>3971.683</v>
      </c>
      <c r="M214" s="48"/>
    </row>
    <row r="215" spans="1:13" s="171" customFormat="1" ht="78.75">
      <c r="A215" s="142" t="s">
        <v>54</v>
      </c>
      <c r="B215" s="143" t="s">
        <v>697</v>
      </c>
      <c r="C215" s="80" t="s">
        <v>528</v>
      </c>
      <c r="D215" s="77" t="s">
        <v>1177</v>
      </c>
      <c r="E215" s="78" t="s">
        <v>310</v>
      </c>
      <c r="F215" s="78" t="s">
        <v>526</v>
      </c>
      <c r="G215" s="142" t="s">
        <v>28</v>
      </c>
      <c r="H215" s="163" t="s">
        <v>87</v>
      </c>
      <c r="I215" s="142" t="s">
        <v>88</v>
      </c>
      <c r="J215" s="145">
        <v>5726.6549999999997</v>
      </c>
      <c r="K215" s="145">
        <v>2346.0544</v>
      </c>
      <c r="L215" s="145">
        <v>3971.683</v>
      </c>
      <c r="M215" s="48" t="s">
        <v>316</v>
      </c>
    </row>
    <row r="216" spans="1:13" s="171" customFormat="1" ht="45">
      <c r="A216" s="142" t="s">
        <v>54</v>
      </c>
      <c r="B216" s="143" t="s">
        <v>698</v>
      </c>
      <c r="C216" s="80"/>
      <c r="D216" s="77" t="s">
        <v>1203</v>
      </c>
      <c r="E216" s="78" t="s">
        <v>529</v>
      </c>
      <c r="F216" s="78" t="s">
        <v>338</v>
      </c>
      <c r="G216" s="142"/>
      <c r="H216" s="163" t="s">
        <v>89</v>
      </c>
      <c r="I216" s="142"/>
      <c r="J216" s="145">
        <v>1199.86329</v>
      </c>
      <c r="K216" s="145">
        <v>1425.9256</v>
      </c>
      <c r="L216" s="145">
        <v>1200</v>
      </c>
      <c r="M216" s="48"/>
    </row>
    <row r="217" spans="1:13" s="171" customFormat="1" ht="101.25">
      <c r="A217" s="142" t="s">
        <v>54</v>
      </c>
      <c r="B217" s="143" t="s">
        <v>639</v>
      </c>
      <c r="C217" s="80" t="s">
        <v>528</v>
      </c>
      <c r="D217" s="77" t="s">
        <v>1213</v>
      </c>
      <c r="E217" s="78" t="s">
        <v>310</v>
      </c>
      <c r="F217" s="78" t="s">
        <v>1212</v>
      </c>
      <c r="G217" s="142" t="s">
        <v>90</v>
      </c>
      <c r="H217" s="163" t="s">
        <v>89</v>
      </c>
      <c r="I217" s="142" t="s">
        <v>3</v>
      </c>
      <c r="J217" s="145">
        <v>1199.86329</v>
      </c>
      <c r="K217" s="145">
        <v>1425.9256</v>
      </c>
      <c r="L217" s="145">
        <v>1200</v>
      </c>
      <c r="M217" s="48" t="s">
        <v>316</v>
      </c>
    </row>
    <row r="218" spans="1:13" s="171" customFormat="1" ht="45">
      <c r="A218" s="142" t="s">
        <v>54</v>
      </c>
      <c r="B218" s="143" t="s">
        <v>1353</v>
      </c>
      <c r="C218" s="210"/>
      <c r="D218" s="77" t="s">
        <v>1203</v>
      </c>
      <c r="E218" s="78" t="s">
        <v>529</v>
      </c>
      <c r="F218" s="78" t="s">
        <v>338</v>
      </c>
      <c r="G218" s="176"/>
      <c r="H218" s="163">
        <v>1240120590</v>
      </c>
      <c r="I218" s="176"/>
      <c r="J218" s="145">
        <v>6.24</v>
      </c>
      <c r="K218" s="145">
        <v>0</v>
      </c>
      <c r="L218" s="145">
        <v>0</v>
      </c>
      <c r="M218" s="183"/>
    </row>
    <row r="219" spans="1:13" s="171" customFormat="1" ht="101.25">
      <c r="A219" s="142" t="s">
        <v>54</v>
      </c>
      <c r="B219" s="143" t="s">
        <v>639</v>
      </c>
      <c r="C219" s="80" t="s">
        <v>528</v>
      </c>
      <c r="D219" s="77" t="s">
        <v>1363</v>
      </c>
      <c r="E219" s="78" t="s">
        <v>310</v>
      </c>
      <c r="F219" s="78" t="s">
        <v>1364</v>
      </c>
      <c r="G219" s="142" t="s">
        <v>90</v>
      </c>
      <c r="H219" s="163">
        <v>1240120590</v>
      </c>
      <c r="I219" s="142">
        <v>244</v>
      </c>
      <c r="J219" s="145">
        <v>6.24</v>
      </c>
      <c r="K219" s="145">
        <v>0</v>
      </c>
      <c r="L219" s="145">
        <v>0</v>
      </c>
      <c r="M219" s="48" t="s">
        <v>316</v>
      </c>
    </row>
    <row r="220" spans="1:13" s="171" customFormat="1" ht="56.25">
      <c r="A220" s="142" t="s">
        <v>54</v>
      </c>
      <c r="B220" s="143" t="s">
        <v>699</v>
      </c>
      <c r="C220" s="80"/>
      <c r="D220" s="77" t="s">
        <v>1203</v>
      </c>
      <c r="E220" s="78" t="s">
        <v>529</v>
      </c>
      <c r="F220" s="78" t="s">
        <v>338</v>
      </c>
      <c r="G220" s="142"/>
      <c r="H220" s="163" t="s">
        <v>91</v>
      </c>
      <c r="I220" s="142"/>
      <c r="J220" s="145">
        <v>187.5</v>
      </c>
      <c r="K220" s="145">
        <v>187.5</v>
      </c>
      <c r="L220" s="145">
        <v>187.5</v>
      </c>
      <c r="M220" s="48"/>
    </row>
    <row r="221" spans="1:13" s="171" customFormat="1" ht="78.75">
      <c r="A221" s="142" t="s">
        <v>54</v>
      </c>
      <c r="B221" s="143" t="s">
        <v>697</v>
      </c>
      <c r="C221" s="80" t="s">
        <v>528</v>
      </c>
      <c r="D221" s="77" t="s">
        <v>1177</v>
      </c>
      <c r="E221" s="78" t="s">
        <v>310</v>
      </c>
      <c r="F221" s="78" t="s">
        <v>526</v>
      </c>
      <c r="G221" s="142" t="s">
        <v>28</v>
      </c>
      <c r="H221" s="163" t="s">
        <v>91</v>
      </c>
      <c r="I221" s="142" t="s">
        <v>88</v>
      </c>
      <c r="J221" s="145">
        <v>187.5</v>
      </c>
      <c r="K221" s="145">
        <v>187.5</v>
      </c>
      <c r="L221" s="145">
        <v>187.5</v>
      </c>
      <c r="M221" s="48" t="s">
        <v>316</v>
      </c>
    </row>
    <row r="222" spans="1:13" s="171" customFormat="1" ht="56.25">
      <c r="A222" s="142" t="s">
        <v>54</v>
      </c>
      <c r="B222" s="143" t="s">
        <v>699</v>
      </c>
      <c r="C222" s="80"/>
      <c r="D222" s="77" t="s">
        <v>1203</v>
      </c>
      <c r="E222" s="78" t="s">
        <v>529</v>
      </c>
      <c r="F222" s="78" t="s">
        <v>338</v>
      </c>
      <c r="G222" s="142"/>
      <c r="H222" s="163" t="s">
        <v>92</v>
      </c>
      <c r="I222" s="142"/>
      <c r="J222" s="145">
        <v>9.9</v>
      </c>
      <c r="K222" s="145">
        <v>9.9</v>
      </c>
      <c r="L222" s="145">
        <v>9.9</v>
      </c>
      <c r="M222" s="48"/>
    </row>
    <row r="223" spans="1:13" s="171" customFormat="1" ht="78.75">
      <c r="A223" s="142" t="s">
        <v>54</v>
      </c>
      <c r="B223" s="143" t="s">
        <v>697</v>
      </c>
      <c r="C223" s="80" t="s">
        <v>528</v>
      </c>
      <c r="D223" s="77" t="s">
        <v>1177</v>
      </c>
      <c r="E223" s="78" t="s">
        <v>310</v>
      </c>
      <c r="F223" s="78" t="s">
        <v>526</v>
      </c>
      <c r="G223" s="142" t="s">
        <v>28</v>
      </c>
      <c r="H223" s="163" t="s">
        <v>92</v>
      </c>
      <c r="I223" s="142" t="s">
        <v>88</v>
      </c>
      <c r="J223" s="145">
        <v>9.9</v>
      </c>
      <c r="K223" s="145">
        <v>9.9</v>
      </c>
      <c r="L223" s="145">
        <v>9.9</v>
      </c>
      <c r="M223" s="48" t="s">
        <v>316</v>
      </c>
    </row>
    <row r="224" spans="1:13" s="164" customFormat="1" ht="45">
      <c r="A224" s="142" t="s">
        <v>54</v>
      </c>
      <c r="B224" s="143" t="s">
        <v>1004</v>
      </c>
      <c r="C224" s="169"/>
      <c r="D224" s="169"/>
      <c r="E224" s="169"/>
      <c r="F224" s="169"/>
      <c r="G224" s="142"/>
      <c r="H224" s="163" t="s">
        <v>1066</v>
      </c>
      <c r="I224" s="142"/>
      <c r="J224" s="145">
        <v>223.84010000000001</v>
      </c>
      <c r="K224" s="145">
        <v>77</v>
      </c>
      <c r="L224" s="145">
        <v>77</v>
      </c>
      <c r="M224" s="48"/>
    </row>
    <row r="225" spans="1:13" s="171" customFormat="1" ht="56.25">
      <c r="A225" s="142" t="s">
        <v>54</v>
      </c>
      <c r="B225" s="143" t="s">
        <v>700</v>
      </c>
      <c r="C225" s="80"/>
      <c r="D225" s="77" t="s">
        <v>1202</v>
      </c>
      <c r="E225" s="78" t="s">
        <v>523</v>
      </c>
      <c r="F225" s="78" t="s">
        <v>522</v>
      </c>
      <c r="G225" s="142"/>
      <c r="H225" s="163" t="s">
        <v>93</v>
      </c>
      <c r="I225" s="142"/>
      <c r="J225" s="145">
        <v>223.84010000000001</v>
      </c>
      <c r="K225" s="145">
        <v>77</v>
      </c>
      <c r="L225" s="145">
        <v>77</v>
      </c>
      <c r="M225" s="48"/>
    </row>
    <row r="226" spans="1:13" s="171" customFormat="1" ht="67.5">
      <c r="A226" s="142" t="s">
        <v>54</v>
      </c>
      <c r="B226" s="143" t="s">
        <v>639</v>
      </c>
      <c r="C226" s="80" t="s">
        <v>521</v>
      </c>
      <c r="D226" s="77" t="s">
        <v>1259</v>
      </c>
      <c r="E226" s="78" t="s">
        <v>310</v>
      </c>
      <c r="F226" s="78" t="s">
        <v>539</v>
      </c>
      <c r="G226" s="142" t="s">
        <v>28</v>
      </c>
      <c r="H226" s="163" t="s">
        <v>93</v>
      </c>
      <c r="I226" s="142" t="s">
        <v>3</v>
      </c>
      <c r="J226" s="145">
        <v>223.84010000000001</v>
      </c>
      <c r="K226" s="145">
        <v>77</v>
      </c>
      <c r="L226" s="145">
        <v>77</v>
      </c>
      <c r="M226" s="48" t="s">
        <v>316</v>
      </c>
    </row>
    <row r="227" spans="1:13" s="164" customFormat="1" ht="123.75">
      <c r="A227" s="142" t="s">
        <v>54</v>
      </c>
      <c r="B227" s="143" t="s">
        <v>1005</v>
      </c>
      <c r="C227" s="169"/>
      <c r="D227" s="169"/>
      <c r="E227" s="169"/>
      <c r="F227" s="169"/>
      <c r="G227" s="142"/>
      <c r="H227" s="163" t="s">
        <v>1067</v>
      </c>
      <c r="I227" s="142"/>
      <c r="J227" s="145">
        <v>1657.1913300000001</v>
      </c>
      <c r="K227" s="145">
        <v>0</v>
      </c>
      <c r="L227" s="145">
        <v>0</v>
      </c>
      <c r="M227" s="48"/>
    </row>
    <row r="228" spans="1:13" s="171" customFormat="1" ht="45">
      <c r="A228" s="142" t="s">
        <v>54</v>
      </c>
      <c r="B228" s="143" t="s">
        <v>780</v>
      </c>
      <c r="C228" s="3"/>
      <c r="D228" s="77" t="s">
        <v>1203</v>
      </c>
      <c r="E228" s="78" t="s">
        <v>373</v>
      </c>
      <c r="F228" s="78" t="s">
        <v>338</v>
      </c>
      <c r="G228" s="142"/>
      <c r="H228" s="163" t="s">
        <v>194</v>
      </c>
      <c r="I228" s="142"/>
      <c r="J228" s="145">
        <v>453.2</v>
      </c>
      <c r="K228" s="145">
        <v>0</v>
      </c>
      <c r="L228" s="145">
        <v>0</v>
      </c>
      <c r="M228" s="48"/>
    </row>
    <row r="229" spans="1:13" s="171" customFormat="1" ht="78.75">
      <c r="A229" s="142" t="s">
        <v>54</v>
      </c>
      <c r="B229" s="143" t="s">
        <v>639</v>
      </c>
      <c r="C229" s="3" t="s">
        <v>393</v>
      </c>
      <c r="D229" s="81" t="s">
        <v>1214</v>
      </c>
      <c r="E229" s="78" t="s">
        <v>310</v>
      </c>
      <c r="F229" s="78" t="s">
        <v>379</v>
      </c>
      <c r="G229" s="142" t="s">
        <v>193</v>
      </c>
      <c r="H229" s="163" t="s">
        <v>194</v>
      </c>
      <c r="I229" s="142" t="s">
        <v>3</v>
      </c>
      <c r="J229" s="145">
        <v>453.2</v>
      </c>
      <c r="K229" s="145">
        <v>0</v>
      </c>
      <c r="L229" s="145">
        <v>0</v>
      </c>
      <c r="M229" s="48" t="s">
        <v>316</v>
      </c>
    </row>
    <row r="230" spans="1:13" s="171" customFormat="1" ht="45">
      <c r="A230" s="142" t="s">
        <v>54</v>
      </c>
      <c r="B230" s="143" t="s">
        <v>781</v>
      </c>
      <c r="C230" s="80"/>
      <c r="D230" s="77" t="s">
        <v>1203</v>
      </c>
      <c r="E230" s="78" t="s">
        <v>373</v>
      </c>
      <c r="F230" s="78" t="s">
        <v>338</v>
      </c>
      <c r="G230" s="142"/>
      <c r="H230" s="163" t="s">
        <v>197</v>
      </c>
      <c r="I230" s="142"/>
      <c r="J230" s="145">
        <v>988.57345999999995</v>
      </c>
      <c r="K230" s="145">
        <v>0</v>
      </c>
      <c r="L230" s="145">
        <v>0</v>
      </c>
      <c r="M230" s="48"/>
    </row>
    <row r="231" spans="1:13" s="171" customFormat="1" ht="78.75">
      <c r="A231" s="142" t="s">
        <v>54</v>
      </c>
      <c r="B231" s="143" t="s">
        <v>639</v>
      </c>
      <c r="C231" s="80" t="s">
        <v>372</v>
      </c>
      <c r="D231" s="81" t="s">
        <v>1214</v>
      </c>
      <c r="E231" s="78" t="s">
        <v>310</v>
      </c>
      <c r="F231" s="78" t="s">
        <v>379</v>
      </c>
      <c r="G231" s="142" t="s">
        <v>198</v>
      </c>
      <c r="H231" s="163" t="s">
        <v>197</v>
      </c>
      <c r="I231" s="142" t="s">
        <v>3</v>
      </c>
      <c r="J231" s="145">
        <v>988.57345999999995</v>
      </c>
      <c r="K231" s="145">
        <v>0</v>
      </c>
      <c r="L231" s="145">
        <v>0</v>
      </c>
      <c r="M231" s="48" t="s">
        <v>316</v>
      </c>
    </row>
    <row r="232" spans="1:13" s="171" customFormat="1" ht="45">
      <c r="A232" s="142" t="s">
        <v>54</v>
      </c>
      <c r="B232" s="143" t="s">
        <v>780</v>
      </c>
      <c r="C232" s="3"/>
      <c r="D232" s="77" t="s">
        <v>1203</v>
      </c>
      <c r="E232" s="78" t="s">
        <v>373</v>
      </c>
      <c r="F232" s="78" t="s">
        <v>338</v>
      </c>
      <c r="G232" s="142"/>
      <c r="H232" s="163" t="s">
        <v>200</v>
      </c>
      <c r="I232" s="142"/>
      <c r="J232" s="145">
        <v>67.7</v>
      </c>
      <c r="K232" s="145">
        <v>0</v>
      </c>
      <c r="L232" s="145">
        <v>0</v>
      </c>
      <c r="M232" s="48"/>
    </row>
    <row r="233" spans="1:13" s="171" customFormat="1" ht="78.75">
      <c r="A233" s="142" t="s">
        <v>54</v>
      </c>
      <c r="B233" s="143" t="s">
        <v>639</v>
      </c>
      <c r="C233" s="3" t="s">
        <v>393</v>
      </c>
      <c r="D233" s="81" t="s">
        <v>1214</v>
      </c>
      <c r="E233" s="78" t="s">
        <v>310</v>
      </c>
      <c r="F233" s="78" t="s">
        <v>379</v>
      </c>
      <c r="G233" s="142" t="s">
        <v>193</v>
      </c>
      <c r="H233" s="163" t="s">
        <v>200</v>
      </c>
      <c r="I233" s="142" t="s">
        <v>3</v>
      </c>
      <c r="J233" s="145">
        <v>67.7</v>
      </c>
      <c r="K233" s="145">
        <v>0</v>
      </c>
      <c r="L233" s="145">
        <v>0</v>
      </c>
      <c r="M233" s="48" t="s">
        <v>316</v>
      </c>
    </row>
    <row r="234" spans="1:13" s="171" customFormat="1" ht="45">
      <c r="A234" s="142" t="s">
        <v>54</v>
      </c>
      <c r="B234" s="143" t="s">
        <v>781</v>
      </c>
      <c r="C234" s="80"/>
      <c r="D234" s="77" t="s">
        <v>1203</v>
      </c>
      <c r="E234" s="78" t="s">
        <v>373</v>
      </c>
      <c r="F234" s="78" t="s">
        <v>338</v>
      </c>
      <c r="G234" s="142"/>
      <c r="H234" s="163" t="s">
        <v>203</v>
      </c>
      <c r="I234" s="142"/>
      <c r="J234" s="145">
        <v>147.71787</v>
      </c>
      <c r="K234" s="145">
        <v>0</v>
      </c>
      <c r="L234" s="145">
        <v>0</v>
      </c>
      <c r="M234" s="48"/>
    </row>
    <row r="235" spans="1:13" s="171" customFormat="1" ht="78.75">
      <c r="A235" s="142" t="s">
        <v>54</v>
      </c>
      <c r="B235" s="143" t="s">
        <v>639</v>
      </c>
      <c r="C235" s="80" t="s">
        <v>372</v>
      </c>
      <c r="D235" s="81" t="s">
        <v>1214</v>
      </c>
      <c r="E235" s="78" t="s">
        <v>310</v>
      </c>
      <c r="F235" s="78" t="s">
        <v>379</v>
      </c>
      <c r="G235" s="142" t="s">
        <v>198</v>
      </c>
      <c r="H235" s="163" t="s">
        <v>203</v>
      </c>
      <c r="I235" s="142" t="s">
        <v>3</v>
      </c>
      <c r="J235" s="145">
        <v>147.71787</v>
      </c>
      <c r="K235" s="145">
        <v>0</v>
      </c>
      <c r="L235" s="145">
        <v>0</v>
      </c>
      <c r="M235" s="48" t="s">
        <v>316</v>
      </c>
    </row>
    <row r="236" spans="1:13" s="164" customFormat="1" ht="45">
      <c r="A236" s="142" t="s">
        <v>54</v>
      </c>
      <c r="B236" s="143" t="s">
        <v>1006</v>
      </c>
      <c r="C236" s="169"/>
      <c r="D236" s="169"/>
      <c r="E236" s="169"/>
      <c r="F236" s="169"/>
      <c r="G236" s="142"/>
      <c r="H236" s="163" t="s">
        <v>1068</v>
      </c>
      <c r="I236" s="142"/>
      <c r="J236" s="145">
        <v>15550.18585</v>
      </c>
      <c r="K236" s="145">
        <v>0</v>
      </c>
      <c r="L236" s="145">
        <v>0</v>
      </c>
      <c r="M236" s="48"/>
    </row>
    <row r="237" spans="1:13" s="171" customFormat="1" ht="56.25">
      <c r="A237" s="142" t="s">
        <v>54</v>
      </c>
      <c r="B237" s="143" t="s">
        <v>1153</v>
      </c>
      <c r="C237" s="3"/>
      <c r="D237" s="77" t="s">
        <v>1203</v>
      </c>
      <c r="E237" s="78" t="s">
        <v>373</v>
      </c>
      <c r="F237" s="78" t="s">
        <v>338</v>
      </c>
      <c r="G237" s="142"/>
      <c r="H237" s="163" t="s">
        <v>1141</v>
      </c>
      <c r="I237" s="142"/>
      <c r="J237" s="145">
        <v>2057.6</v>
      </c>
      <c r="K237" s="145">
        <v>0</v>
      </c>
      <c r="L237" s="145">
        <v>0</v>
      </c>
      <c r="M237" s="48"/>
    </row>
    <row r="238" spans="1:13" s="171" customFormat="1" ht="78.75">
      <c r="A238" s="142" t="s">
        <v>54</v>
      </c>
      <c r="B238" s="143" t="s">
        <v>639</v>
      </c>
      <c r="C238" s="3" t="s">
        <v>386</v>
      </c>
      <c r="D238" s="81" t="s">
        <v>1214</v>
      </c>
      <c r="E238" s="78" t="s">
        <v>310</v>
      </c>
      <c r="F238" s="78" t="s">
        <v>379</v>
      </c>
      <c r="G238" s="142" t="s">
        <v>188</v>
      </c>
      <c r="H238" s="163" t="s">
        <v>1141</v>
      </c>
      <c r="I238" s="142" t="s">
        <v>3</v>
      </c>
      <c r="J238" s="145">
        <v>2057.6</v>
      </c>
      <c r="K238" s="145">
        <v>0</v>
      </c>
      <c r="L238" s="145">
        <v>0</v>
      </c>
      <c r="M238" s="48" t="s">
        <v>316</v>
      </c>
    </row>
    <row r="239" spans="1:13" s="171" customFormat="1" ht="56.25">
      <c r="A239" s="142" t="s">
        <v>54</v>
      </c>
      <c r="B239" s="143" t="s">
        <v>963</v>
      </c>
      <c r="C239" s="3"/>
      <c r="D239" s="77" t="s">
        <v>1203</v>
      </c>
      <c r="E239" s="78" t="s">
        <v>373</v>
      </c>
      <c r="F239" s="78" t="s">
        <v>338</v>
      </c>
      <c r="G239" s="142"/>
      <c r="H239" s="163" t="s">
        <v>918</v>
      </c>
      <c r="I239" s="142"/>
      <c r="J239" s="145">
        <v>1460.5895</v>
      </c>
      <c r="K239" s="145">
        <v>0</v>
      </c>
      <c r="L239" s="145">
        <v>0</v>
      </c>
      <c r="M239" s="48"/>
    </row>
    <row r="240" spans="1:13" s="171" customFormat="1" ht="78.75">
      <c r="A240" s="142" t="s">
        <v>54</v>
      </c>
      <c r="B240" s="143" t="s">
        <v>639</v>
      </c>
      <c r="C240" s="3" t="s">
        <v>393</v>
      </c>
      <c r="D240" s="81" t="s">
        <v>1214</v>
      </c>
      <c r="E240" s="78" t="s">
        <v>310</v>
      </c>
      <c r="F240" s="78" t="s">
        <v>379</v>
      </c>
      <c r="G240" s="142" t="s">
        <v>193</v>
      </c>
      <c r="H240" s="163" t="s">
        <v>918</v>
      </c>
      <c r="I240" s="142" t="s">
        <v>3</v>
      </c>
      <c r="J240" s="145">
        <v>1460.5895</v>
      </c>
      <c r="K240" s="145">
        <v>0</v>
      </c>
      <c r="L240" s="145">
        <v>0</v>
      </c>
      <c r="M240" s="48" t="s">
        <v>316</v>
      </c>
    </row>
    <row r="241" spans="1:13" s="171" customFormat="1" ht="56.25">
      <c r="A241" s="142" t="s">
        <v>54</v>
      </c>
      <c r="B241" s="143" t="s">
        <v>964</v>
      </c>
      <c r="C241" s="3"/>
      <c r="D241" s="77" t="s">
        <v>1203</v>
      </c>
      <c r="E241" s="78" t="s">
        <v>373</v>
      </c>
      <c r="F241" s="78" t="s">
        <v>338</v>
      </c>
      <c r="G241" s="142"/>
      <c r="H241" s="163" t="s">
        <v>917</v>
      </c>
      <c r="I241" s="142"/>
      <c r="J241" s="145">
        <v>1127.4025300000001</v>
      </c>
      <c r="K241" s="145">
        <v>0</v>
      </c>
      <c r="L241" s="145">
        <v>0</v>
      </c>
      <c r="M241" s="48"/>
    </row>
    <row r="242" spans="1:13" s="171" customFormat="1" ht="78.75">
      <c r="A242" s="142" t="s">
        <v>54</v>
      </c>
      <c r="B242" s="143" t="s">
        <v>639</v>
      </c>
      <c r="C242" s="3" t="s">
        <v>393</v>
      </c>
      <c r="D242" s="81" t="s">
        <v>1214</v>
      </c>
      <c r="E242" s="78" t="s">
        <v>310</v>
      </c>
      <c r="F242" s="78" t="s">
        <v>379</v>
      </c>
      <c r="G242" s="142" t="s">
        <v>193</v>
      </c>
      <c r="H242" s="163" t="s">
        <v>917</v>
      </c>
      <c r="I242" s="142" t="s">
        <v>3</v>
      </c>
      <c r="J242" s="145">
        <v>1127.4025300000001</v>
      </c>
      <c r="K242" s="145">
        <v>0</v>
      </c>
      <c r="L242" s="145">
        <v>0</v>
      </c>
      <c r="M242" s="48" t="s">
        <v>316</v>
      </c>
    </row>
    <row r="243" spans="1:13" s="171" customFormat="1" ht="56.25">
      <c r="A243" s="142" t="s">
        <v>54</v>
      </c>
      <c r="B243" s="143" t="s">
        <v>965</v>
      </c>
      <c r="C243" s="3"/>
      <c r="D243" s="77" t="s">
        <v>1203</v>
      </c>
      <c r="E243" s="78" t="s">
        <v>373</v>
      </c>
      <c r="F243" s="78" t="s">
        <v>338</v>
      </c>
      <c r="G243" s="142"/>
      <c r="H243" s="163" t="s">
        <v>916</v>
      </c>
      <c r="I243" s="142"/>
      <c r="J243" s="145">
        <v>2205.6365700000001</v>
      </c>
      <c r="K243" s="145">
        <v>0</v>
      </c>
      <c r="L243" s="145">
        <v>0</v>
      </c>
      <c r="M243" s="48"/>
    </row>
    <row r="244" spans="1:13" s="171" customFormat="1" ht="78.75">
      <c r="A244" s="142" t="s">
        <v>54</v>
      </c>
      <c r="B244" s="143" t="s">
        <v>639</v>
      </c>
      <c r="C244" s="3" t="s">
        <v>393</v>
      </c>
      <c r="D244" s="81" t="s">
        <v>1214</v>
      </c>
      <c r="E244" s="78" t="s">
        <v>310</v>
      </c>
      <c r="F244" s="78" t="s">
        <v>379</v>
      </c>
      <c r="G244" s="142" t="s">
        <v>193</v>
      </c>
      <c r="H244" s="163" t="s">
        <v>916</v>
      </c>
      <c r="I244" s="142" t="s">
        <v>3</v>
      </c>
      <c r="J244" s="145">
        <v>2205.6365700000001</v>
      </c>
      <c r="K244" s="145">
        <v>0</v>
      </c>
      <c r="L244" s="145">
        <v>0</v>
      </c>
      <c r="M244" s="48" t="s">
        <v>316</v>
      </c>
    </row>
    <row r="245" spans="1:13" s="171" customFormat="1" ht="56.25">
      <c r="A245" s="142" t="s">
        <v>54</v>
      </c>
      <c r="B245" s="143" t="s">
        <v>966</v>
      </c>
      <c r="C245" s="80"/>
      <c r="D245" s="77" t="s">
        <v>1203</v>
      </c>
      <c r="E245" s="78" t="s">
        <v>373</v>
      </c>
      <c r="F245" s="78" t="s">
        <v>338</v>
      </c>
      <c r="G245" s="142"/>
      <c r="H245" s="163" t="s">
        <v>915</v>
      </c>
      <c r="I245" s="142"/>
      <c r="J245" s="145">
        <v>3329.64696</v>
      </c>
      <c r="K245" s="145">
        <v>0</v>
      </c>
      <c r="L245" s="145">
        <v>0</v>
      </c>
      <c r="M245" s="48"/>
    </row>
    <row r="246" spans="1:13" s="171" customFormat="1" ht="78.75">
      <c r="A246" s="142" t="s">
        <v>54</v>
      </c>
      <c r="B246" s="143" t="s">
        <v>639</v>
      </c>
      <c r="C246" s="80" t="s">
        <v>386</v>
      </c>
      <c r="D246" s="81" t="s">
        <v>1214</v>
      </c>
      <c r="E246" s="78" t="s">
        <v>310</v>
      </c>
      <c r="F246" s="78" t="s">
        <v>379</v>
      </c>
      <c r="G246" s="142" t="s">
        <v>188</v>
      </c>
      <c r="H246" s="163" t="s">
        <v>915</v>
      </c>
      <c r="I246" s="142" t="s">
        <v>3</v>
      </c>
      <c r="J246" s="145">
        <v>3329.64696</v>
      </c>
      <c r="K246" s="145">
        <v>0</v>
      </c>
      <c r="L246" s="145">
        <v>0</v>
      </c>
      <c r="M246" s="48" t="s">
        <v>316</v>
      </c>
    </row>
    <row r="247" spans="1:13" s="171" customFormat="1" ht="56.25">
      <c r="A247" s="142" t="s">
        <v>54</v>
      </c>
      <c r="B247" s="143" t="s">
        <v>912</v>
      </c>
      <c r="C247" s="80"/>
      <c r="D247" s="77" t="s">
        <v>1203</v>
      </c>
      <c r="E247" s="78" t="s">
        <v>373</v>
      </c>
      <c r="F247" s="78" t="s">
        <v>338</v>
      </c>
      <c r="G247" s="142"/>
      <c r="H247" s="163" t="s">
        <v>269</v>
      </c>
      <c r="I247" s="142"/>
      <c r="J247" s="145">
        <v>6468.9612699999998</v>
      </c>
      <c r="K247" s="145">
        <v>0</v>
      </c>
      <c r="L247" s="145">
        <v>0</v>
      </c>
      <c r="M247" s="48"/>
    </row>
    <row r="248" spans="1:13" s="171" customFormat="1" ht="78.75">
      <c r="A248" s="142" t="s">
        <v>54</v>
      </c>
      <c r="B248" s="143" t="s">
        <v>639</v>
      </c>
      <c r="C248" s="80" t="s">
        <v>386</v>
      </c>
      <c r="D248" s="81" t="s">
        <v>1214</v>
      </c>
      <c r="E248" s="78" t="s">
        <v>310</v>
      </c>
      <c r="F248" s="78" t="s">
        <v>379</v>
      </c>
      <c r="G248" s="142" t="s">
        <v>188</v>
      </c>
      <c r="H248" s="163" t="s">
        <v>269</v>
      </c>
      <c r="I248" s="142" t="s">
        <v>3</v>
      </c>
      <c r="J248" s="145">
        <v>6468.9612699999998</v>
      </c>
      <c r="K248" s="145">
        <v>0</v>
      </c>
      <c r="L248" s="145">
        <v>0</v>
      </c>
      <c r="M248" s="48" t="s">
        <v>316</v>
      </c>
    </row>
    <row r="249" spans="1:13" s="171" customFormat="1" ht="56.25">
      <c r="A249" s="142" t="s">
        <v>54</v>
      </c>
      <c r="B249" s="143" t="s">
        <v>967</v>
      </c>
      <c r="C249" s="80"/>
      <c r="D249" s="77" t="s">
        <v>1203</v>
      </c>
      <c r="E249" s="6" t="s">
        <v>373</v>
      </c>
      <c r="F249" s="78" t="s">
        <v>338</v>
      </c>
      <c r="G249" s="142"/>
      <c r="H249" s="163" t="s">
        <v>936</v>
      </c>
      <c r="I249" s="142"/>
      <c r="J249" s="145">
        <v>957.94902000000002</v>
      </c>
      <c r="K249" s="145">
        <v>0</v>
      </c>
      <c r="L249" s="145">
        <v>0</v>
      </c>
      <c r="M249" s="48"/>
    </row>
    <row r="250" spans="1:13" s="171" customFormat="1" ht="78.75">
      <c r="A250" s="142" t="s">
        <v>54</v>
      </c>
      <c r="B250" s="143" t="s">
        <v>639</v>
      </c>
      <c r="C250" s="3" t="s">
        <v>404</v>
      </c>
      <c r="D250" s="81" t="s">
        <v>1214</v>
      </c>
      <c r="E250" s="78" t="s">
        <v>310</v>
      </c>
      <c r="F250" s="78" t="s">
        <v>379</v>
      </c>
      <c r="G250" s="142" t="s">
        <v>123</v>
      </c>
      <c r="H250" s="163" t="s">
        <v>936</v>
      </c>
      <c r="I250" s="142" t="s">
        <v>3</v>
      </c>
      <c r="J250" s="145">
        <v>957.94902000000002</v>
      </c>
      <c r="K250" s="145">
        <v>0</v>
      </c>
      <c r="L250" s="145">
        <v>0</v>
      </c>
      <c r="M250" s="48" t="s">
        <v>316</v>
      </c>
    </row>
    <row r="251" spans="1:13" s="164" customFormat="1" ht="45">
      <c r="A251" s="142" t="s">
        <v>54</v>
      </c>
      <c r="B251" s="143" t="s">
        <v>1007</v>
      </c>
      <c r="C251" s="169"/>
      <c r="D251" s="169"/>
      <c r="E251" s="169"/>
      <c r="F251" s="169"/>
      <c r="G251" s="142"/>
      <c r="H251" s="163" t="s">
        <v>1069</v>
      </c>
      <c r="I251" s="142"/>
      <c r="J251" s="145">
        <v>1580.7193299999999</v>
      </c>
      <c r="K251" s="145">
        <v>0</v>
      </c>
      <c r="L251" s="145">
        <v>0</v>
      </c>
      <c r="M251" s="48"/>
    </row>
    <row r="252" spans="1:13" s="171" customFormat="1" ht="56.25">
      <c r="A252" s="142" t="s">
        <v>54</v>
      </c>
      <c r="B252" s="143" t="s">
        <v>967</v>
      </c>
      <c r="C252" s="80"/>
      <c r="D252" s="77" t="s">
        <v>1203</v>
      </c>
      <c r="E252" s="78" t="s">
        <v>373</v>
      </c>
      <c r="F252" s="78" t="s">
        <v>338</v>
      </c>
      <c r="G252" s="142"/>
      <c r="H252" s="163" t="s">
        <v>914</v>
      </c>
      <c r="I252" s="142"/>
      <c r="J252" s="145">
        <v>1580.7193299999999</v>
      </c>
      <c r="K252" s="145">
        <v>0</v>
      </c>
      <c r="L252" s="145">
        <v>0</v>
      </c>
      <c r="M252" s="48"/>
    </row>
    <row r="253" spans="1:13" s="171" customFormat="1" ht="78.75">
      <c r="A253" s="142" t="s">
        <v>54</v>
      </c>
      <c r="B253" s="143" t="s">
        <v>639</v>
      </c>
      <c r="C253" s="80" t="s">
        <v>372</v>
      </c>
      <c r="D253" s="81" t="s">
        <v>1214</v>
      </c>
      <c r="E253" s="78" t="s">
        <v>310</v>
      </c>
      <c r="F253" s="78" t="s">
        <v>379</v>
      </c>
      <c r="G253" s="142" t="s">
        <v>198</v>
      </c>
      <c r="H253" s="163" t="s">
        <v>914</v>
      </c>
      <c r="I253" s="142" t="s">
        <v>3</v>
      </c>
      <c r="J253" s="145">
        <v>1580.7193299999999</v>
      </c>
      <c r="K253" s="145">
        <v>0</v>
      </c>
      <c r="L253" s="145">
        <v>0</v>
      </c>
      <c r="M253" s="48" t="s">
        <v>316</v>
      </c>
    </row>
    <row r="254" spans="1:13" s="164" customFormat="1" ht="56.25">
      <c r="A254" s="142" t="s">
        <v>54</v>
      </c>
      <c r="B254" s="143" t="s">
        <v>1008</v>
      </c>
      <c r="C254" s="169"/>
      <c r="D254" s="169"/>
      <c r="E254" s="169"/>
      <c r="F254" s="169"/>
      <c r="G254" s="142"/>
      <c r="H254" s="163" t="s">
        <v>1070</v>
      </c>
      <c r="I254" s="142"/>
      <c r="J254" s="145">
        <v>0</v>
      </c>
      <c r="K254" s="145">
        <v>0</v>
      </c>
      <c r="L254" s="145">
        <v>16820.919999999998</v>
      </c>
      <c r="M254" s="48"/>
    </row>
    <row r="255" spans="1:13" s="171" customFormat="1" ht="56.25">
      <c r="A255" s="142" t="s">
        <v>54</v>
      </c>
      <c r="B255" s="143" t="s">
        <v>968</v>
      </c>
      <c r="C255" s="80"/>
      <c r="D255" s="77" t="s">
        <v>1203</v>
      </c>
      <c r="E255" s="78" t="s">
        <v>445</v>
      </c>
      <c r="F255" s="78" t="s">
        <v>338</v>
      </c>
      <c r="G255" s="142"/>
      <c r="H255" s="163" t="s">
        <v>894</v>
      </c>
      <c r="I255" s="142"/>
      <c r="J255" s="145">
        <v>0</v>
      </c>
      <c r="K255" s="145">
        <v>0</v>
      </c>
      <c r="L255" s="145">
        <v>14634.2</v>
      </c>
      <c r="M255" s="48"/>
    </row>
    <row r="256" spans="1:13" s="171" customFormat="1" ht="67.5">
      <c r="A256" s="142" t="s">
        <v>54</v>
      </c>
      <c r="B256" s="143" t="s">
        <v>639</v>
      </c>
      <c r="C256" s="80" t="s">
        <v>470</v>
      </c>
      <c r="D256" s="77" t="s">
        <v>1215</v>
      </c>
      <c r="E256" s="78" t="s">
        <v>905</v>
      </c>
      <c r="F256" s="78" t="s">
        <v>906</v>
      </c>
      <c r="G256" s="142" t="s">
        <v>168</v>
      </c>
      <c r="H256" s="163" t="s">
        <v>894</v>
      </c>
      <c r="I256" s="142" t="s">
        <v>3</v>
      </c>
      <c r="J256" s="145">
        <v>0</v>
      </c>
      <c r="K256" s="145">
        <v>0</v>
      </c>
      <c r="L256" s="145">
        <v>14634.2</v>
      </c>
      <c r="M256" s="48" t="s">
        <v>316</v>
      </c>
    </row>
    <row r="257" spans="1:13" s="171" customFormat="1" ht="56.25">
      <c r="A257" s="142" t="s">
        <v>54</v>
      </c>
      <c r="B257" s="143" t="s">
        <v>968</v>
      </c>
      <c r="C257" s="80"/>
      <c r="D257" s="77" t="s">
        <v>1203</v>
      </c>
      <c r="E257" s="78" t="s">
        <v>445</v>
      </c>
      <c r="F257" s="78" t="s">
        <v>338</v>
      </c>
      <c r="G257" s="142"/>
      <c r="H257" s="163" t="s">
        <v>893</v>
      </c>
      <c r="I257" s="142"/>
      <c r="J257" s="145">
        <v>0</v>
      </c>
      <c r="K257" s="145">
        <v>0</v>
      </c>
      <c r="L257" s="145">
        <v>2186.7199999999998</v>
      </c>
      <c r="M257" s="48"/>
    </row>
    <row r="258" spans="1:13" s="171" customFormat="1" ht="67.5">
      <c r="A258" s="142" t="s">
        <v>54</v>
      </c>
      <c r="B258" s="143" t="s">
        <v>639</v>
      </c>
      <c r="C258" s="80" t="s">
        <v>470</v>
      </c>
      <c r="D258" s="77" t="s">
        <v>1215</v>
      </c>
      <c r="E258" s="78" t="s">
        <v>905</v>
      </c>
      <c r="F258" s="78" t="s">
        <v>906</v>
      </c>
      <c r="G258" s="142" t="s">
        <v>168</v>
      </c>
      <c r="H258" s="163" t="s">
        <v>893</v>
      </c>
      <c r="I258" s="142" t="s">
        <v>3</v>
      </c>
      <c r="J258" s="145">
        <v>0</v>
      </c>
      <c r="K258" s="145">
        <v>0</v>
      </c>
      <c r="L258" s="145">
        <v>2186.7199999999998</v>
      </c>
      <c r="M258" s="48" t="s">
        <v>316</v>
      </c>
    </row>
    <row r="259" spans="1:13" s="164" customFormat="1" ht="45">
      <c r="A259" s="142" t="s">
        <v>54</v>
      </c>
      <c r="B259" s="143" t="s">
        <v>1009</v>
      </c>
      <c r="C259" s="169"/>
      <c r="D259" s="169"/>
      <c r="E259" s="169"/>
      <c r="F259" s="169"/>
      <c r="G259" s="142"/>
      <c r="H259" s="163" t="s">
        <v>1071</v>
      </c>
      <c r="I259" s="142"/>
      <c r="J259" s="145">
        <v>0</v>
      </c>
      <c r="K259" s="145">
        <v>0</v>
      </c>
      <c r="L259" s="145">
        <v>0</v>
      </c>
      <c r="M259" s="48"/>
    </row>
    <row r="260" spans="1:13" s="171" customFormat="1" ht="45">
      <c r="A260" s="142" t="s">
        <v>54</v>
      </c>
      <c r="B260" s="143" t="s">
        <v>896</v>
      </c>
      <c r="C260" s="80"/>
      <c r="D260" s="77" t="s">
        <v>1203</v>
      </c>
      <c r="E260" s="78" t="s">
        <v>373</v>
      </c>
      <c r="F260" s="78" t="s">
        <v>338</v>
      </c>
      <c r="G260" s="142"/>
      <c r="H260" s="163" t="s">
        <v>892</v>
      </c>
      <c r="I260" s="142"/>
      <c r="J260" s="145">
        <v>0</v>
      </c>
      <c r="K260" s="145">
        <v>0</v>
      </c>
      <c r="L260" s="145">
        <v>0</v>
      </c>
      <c r="M260" s="48"/>
    </row>
    <row r="261" spans="1:13" s="171" customFormat="1" ht="67.5">
      <c r="A261" s="142" t="s">
        <v>54</v>
      </c>
      <c r="B261" s="143" t="s">
        <v>897</v>
      </c>
      <c r="C261" s="80" t="s">
        <v>404</v>
      </c>
      <c r="D261" s="77" t="s">
        <v>1194</v>
      </c>
      <c r="E261" s="78" t="s">
        <v>310</v>
      </c>
      <c r="F261" s="78" t="s">
        <v>438</v>
      </c>
      <c r="G261" s="142" t="s">
        <v>123</v>
      </c>
      <c r="H261" s="163" t="s">
        <v>892</v>
      </c>
      <c r="I261" s="142" t="s">
        <v>935</v>
      </c>
      <c r="J261" s="145">
        <v>0</v>
      </c>
      <c r="K261" s="145">
        <v>0</v>
      </c>
      <c r="L261" s="145">
        <v>0</v>
      </c>
      <c r="M261" s="48" t="s">
        <v>316</v>
      </c>
    </row>
    <row r="262" spans="1:13" s="164" customFormat="1" ht="45">
      <c r="A262" s="142" t="s">
        <v>54</v>
      </c>
      <c r="B262" s="143" t="s">
        <v>1010</v>
      </c>
      <c r="C262" s="169"/>
      <c r="D262" s="169"/>
      <c r="E262" s="169"/>
      <c r="F262" s="169"/>
      <c r="G262" s="142"/>
      <c r="H262" s="163" t="s">
        <v>1072</v>
      </c>
      <c r="I262" s="142"/>
      <c r="J262" s="145">
        <v>0</v>
      </c>
      <c r="K262" s="145">
        <v>0</v>
      </c>
      <c r="L262" s="145">
        <v>0</v>
      </c>
      <c r="M262" s="48"/>
    </row>
    <row r="263" spans="1:13" s="171" customFormat="1" ht="45">
      <c r="A263" s="142" t="s">
        <v>54</v>
      </c>
      <c r="B263" s="143" t="s">
        <v>969</v>
      </c>
      <c r="C263" s="80"/>
      <c r="D263" s="77" t="s">
        <v>1203</v>
      </c>
      <c r="E263" s="78" t="s">
        <v>373</v>
      </c>
      <c r="F263" s="78" t="s">
        <v>338</v>
      </c>
      <c r="G263" s="142"/>
      <c r="H263" s="163" t="s">
        <v>891</v>
      </c>
      <c r="I263" s="142"/>
      <c r="J263" s="145">
        <v>0</v>
      </c>
      <c r="K263" s="145">
        <v>0</v>
      </c>
      <c r="L263" s="145">
        <v>0</v>
      </c>
      <c r="M263" s="48"/>
    </row>
    <row r="264" spans="1:13" s="171" customFormat="1" ht="67.5">
      <c r="A264" s="142" t="s">
        <v>54</v>
      </c>
      <c r="B264" s="143" t="s">
        <v>639</v>
      </c>
      <c r="C264" s="80" t="s">
        <v>470</v>
      </c>
      <c r="D264" s="77" t="s">
        <v>1194</v>
      </c>
      <c r="E264" s="78" t="s">
        <v>310</v>
      </c>
      <c r="F264" s="78" t="s">
        <v>438</v>
      </c>
      <c r="G264" s="142" t="s">
        <v>168</v>
      </c>
      <c r="H264" s="163" t="s">
        <v>891</v>
      </c>
      <c r="I264" s="142" t="s">
        <v>3</v>
      </c>
      <c r="J264" s="145">
        <v>0</v>
      </c>
      <c r="K264" s="145">
        <v>0</v>
      </c>
      <c r="L264" s="145">
        <v>0</v>
      </c>
      <c r="M264" s="48" t="s">
        <v>316</v>
      </c>
    </row>
    <row r="265" spans="1:13" s="164" customFormat="1" ht="67.5">
      <c r="A265" s="142" t="s">
        <v>54</v>
      </c>
      <c r="B265" s="143" t="s">
        <v>1011</v>
      </c>
      <c r="C265" s="169"/>
      <c r="D265" s="169"/>
      <c r="E265" s="169"/>
      <c r="F265" s="169"/>
      <c r="G265" s="142"/>
      <c r="H265" s="163" t="s">
        <v>1073</v>
      </c>
      <c r="I265" s="142"/>
      <c r="J265" s="145">
        <v>20118.660240000001</v>
      </c>
      <c r="K265" s="145">
        <v>0</v>
      </c>
      <c r="L265" s="145">
        <v>0</v>
      </c>
      <c r="M265" s="48"/>
    </row>
    <row r="266" spans="1:13" s="171" customFormat="1" ht="45">
      <c r="A266" s="142" t="s">
        <v>54</v>
      </c>
      <c r="B266" s="143" t="s">
        <v>899</v>
      </c>
      <c r="C266" s="80"/>
      <c r="D266" s="77" t="s">
        <v>1203</v>
      </c>
      <c r="E266" s="78" t="s">
        <v>445</v>
      </c>
      <c r="F266" s="78" t="s">
        <v>338</v>
      </c>
      <c r="G266" s="142"/>
      <c r="H266" s="163" t="s">
        <v>890</v>
      </c>
      <c r="I266" s="142"/>
      <c r="J266" s="145">
        <v>19143</v>
      </c>
      <c r="K266" s="145">
        <v>0</v>
      </c>
      <c r="L266" s="145">
        <v>0</v>
      </c>
      <c r="M266" s="48"/>
    </row>
    <row r="267" spans="1:13" s="171" customFormat="1" ht="67.5">
      <c r="A267" s="142" t="s">
        <v>54</v>
      </c>
      <c r="B267" s="143" t="s">
        <v>639</v>
      </c>
      <c r="C267" s="80" t="s">
        <v>525</v>
      </c>
      <c r="D267" s="77" t="s">
        <v>1216</v>
      </c>
      <c r="E267" s="78" t="s">
        <v>310</v>
      </c>
      <c r="F267" s="78" t="s">
        <v>908</v>
      </c>
      <c r="G267" s="142" t="s">
        <v>76</v>
      </c>
      <c r="H267" s="163" t="s">
        <v>890</v>
      </c>
      <c r="I267" s="142" t="s">
        <v>3</v>
      </c>
      <c r="J267" s="145">
        <v>19143</v>
      </c>
      <c r="K267" s="145">
        <v>0</v>
      </c>
      <c r="L267" s="145">
        <v>0</v>
      </c>
      <c r="M267" s="48" t="s">
        <v>316</v>
      </c>
    </row>
    <row r="268" spans="1:13" s="171" customFormat="1" ht="45">
      <c r="A268" s="142" t="s">
        <v>54</v>
      </c>
      <c r="B268" s="143" t="s">
        <v>899</v>
      </c>
      <c r="C268" s="80"/>
      <c r="D268" s="77" t="s">
        <v>1203</v>
      </c>
      <c r="E268" s="78" t="s">
        <v>445</v>
      </c>
      <c r="F268" s="78" t="s">
        <v>338</v>
      </c>
      <c r="G268" s="142"/>
      <c r="H268" s="163" t="s">
        <v>889</v>
      </c>
      <c r="I268" s="142"/>
      <c r="J268" s="145">
        <v>975.66024000000004</v>
      </c>
      <c r="K268" s="145">
        <v>0</v>
      </c>
      <c r="L268" s="145">
        <v>0</v>
      </c>
      <c r="M268" s="48"/>
    </row>
    <row r="269" spans="1:13" s="171" customFormat="1" ht="67.5">
      <c r="A269" s="142" t="s">
        <v>54</v>
      </c>
      <c r="B269" s="143" t="s">
        <v>639</v>
      </c>
      <c r="C269" s="80" t="s">
        <v>525</v>
      </c>
      <c r="D269" s="77" t="s">
        <v>1217</v>
      </c>
      <c r="E269" s="78" t="s">
        <v>310</v>
      </c>
      <c r="F269" s="78" t="s">
        <v>908</v>
      </c>
      <c r="G269" s="142" t="s">
        <v>76</v>
      </c>
      <c r="H269" s="163" t="s">
        <v>889</v>
      </c>
      <c r="I269" s="142" t="s">
        <v>3</v>
      </c>
      <c r="J269" s="145">
        <v>975.66024000000004</v>
      </c>
      <c r="K269" s="145">
        <v>0</v>
      </c>
      <c r="L269" s="145">
        <v>0</v>
      </c>
      <c r="M269" s="48" t="s">
        <v>316</v>
      </c>
    </row>
    <row r="270" spans="1:13" s="164" customFormat="1" ht="56.25">
      <c r="A270" s="142" t="s">
        <v>54</v>
      </c>
      <c r="B270" s="143" t="s">
        <v>1012</v>
      </c>
      <c r="C270" s="169"/>
      <c r="D270" s="169"/>
      <c r="E270" s="169"/>
      <c r="F270" s="169"/>
      <c r="G270" s="142"/>
      <c r="H270" s="163" t="s">
        <v>1074</v>
      </c>
      <c r="I270" s="142"/>
      <c r="J270" s="145">
        <v>6613.7789499999999</v>
      </c>
      <c r="K270" s="145">
        <v>0</v>
      </c>
      <c r="L270" s="145">
        <v>0</v>
      </c>
      <c r="M270" s="48"/>
    </row>
    <row r="271" spans="1:13" s="171" customFormat="1" ht="67.5">
      <c r="A271" s="142" t="s">
        <v>54</v>
      </c>
      <c r="B271" s="143" t="s">
        <v>970</v>
      </c>
      <c r="C271" s="80"/>
      <c r="D271" s="77" t="s">
        <v>1203</v>
      </c>
      <c r="E271" s="78" t="s">
        <v>445</v>
      </c>
      <c r="F271" s="78" t="s">
        <v>338</v>
      </c>
      <c r="G271" s="142"/>
      <c r="H271" s="163" t="s">
        <v>94</v>
      </c>
      <c r="I271" s="142"/>
      <c r="J271" s="145">
        <v>4184.2</v>
      </c>
      <c r="K271" s="145">
        <v>0</v>
      </c>
      <c r="L271" s="145">
        <v>0</v>
      </c>
      <c r="M271" s="48"/>
    </row>
    <row r="272" spans="1:13" s="171" customFormat="1" ht="67.5">
      <c r="A272" s="142" t="s">
        <v>54</v>
      </c>
      <c r="B272" s="143" t="s">
        <v>639</v>
      </c>
      <c r="C272" s="80" t="s">
        <v>525</v>
      </c>
      <c r="D272" s="77" t="s">
        <v>1216</v>
      </c>
      <c r="E272" s="78" t="s">
        <v>310</v>
      </c>
      <c r="F272" s="78" t="s">
        <v>908</v>
      </c>
      <c r="G272" s="142" t="s">
        <v>76</v>
      </c>
      <c r="H272" s="163" t="s">
        <v>94</v>
      </c>
      <c r="I272" s="142" t="s">
        <v>3</v>
      </c>
      <c r="J272" s="145">
        <v>4184.2</v>
      </c>
      <c r="K272" s="145">
        <v>0</v>
      </c>
      <c r="L272" s="145">
        <v>0</v>
      </c>
      <c r="M272" s="48" t="s">
        <v>316</v>
      </c>
    </row>
    <row r="273" spans="1:13" s="171" customFormat="1" ht="45">
      <c r="A273" s="142" t="s">
        <v>54</v>
      </c>
      <c r="B273" s="143" t="s">
        <v>1154</v>
      </c>
      <c r="C273" s="80"/>
      <c r="D273" s="77" t="s">
        <v>1203</v>
      </c>
      <c r="E273" s="78" t="s">
        <v>445</v>
      </c>
      <c r="F273" s="78" t="s">
        <v>338</v>
      </c>
      <c r="G273" s="142"/>
      <c r="H273" s="163" t="s">
        <v>1140</v>
      </c>
      <c r="I273" s="142"/>
      <c r="J273" s="145">
        <v>2429.5789500000001</v>
      </c>
      <c r="K273" s="145">
        <v>0</v>
      </c>
      <c r="L273" s="145">
        <v>0</v>
      </c>
      <c r="M273" s="48"/>
    </row>
    <row r="274" spans="1:13" s="171" customFormat="1" ht="67.5">
      <c r="A274" s="142" t="s">
        <v>54</v>
      </c>
      <c r="B274" s="143" t="s">
        <v>639</v>
      </c>
      <c r="C274" s="80" t="s">
        <v>525</v>
      </c>
      <c r="D274" s="77" t="s">
        <v>1216</v>
      </c>
      <c r="E274" s="78" t="s">
        <v>310</v>
      </c>
      <c r="F274" s="78" t="s">
        <v>908</v>
      </c>
      <c r="G274" s="142" t="s">
        <v>76</v>
      </c>
      <c r="H274" s="163" t="s">
        <v>1140</v>
      </c>
      <c r="I274" s="142" t="s">
        <v>3</v>
      </c>
      <c r="J274" s="145">
        <v>121.47895</v>
      </c>
      <c r="K274" s="145">
        <v>0</v>
      </c>
      <c r="L274" s="145">
        <v>0</v>
      </c>
      <c r="M274" s="48" t="s">
        <v>316</v>
      </c>
    </row>
    <row r="275" spans="1:13" s="171" customFormat="1" ht="67.5">
      <c r="A275" s="142" t="s">
        <v>54</v>
      </c>
      <c r="B275" s="143" t="s">
        <v>639</v>
      </c>
      <c r="C275" s="80" t="s">
        <v>525</v>
      </c>
      <c r="D275" s="77" t="s">
        <v>1216</v>
      </c>
      <c r="E275" s="78" t="s">
        <v>310</v>
      </c>
      <c r="F275" s="78" t="s">
        <v>908</v>
      </c>
      <c r="G275" s="142" t="s">
        <v>76</v>
      </c>
      <c r="H275" s="163" t="s">
        <v>1140</v>
      </c>
      <c r="I275" s="142" t="s">
        <v>3</v>
      </c>
      <c r="J275" s="145">
        <v>2308.1</v>
      </c>
      <c r="K275" s="145">
        <v>0</v>
      </c>
      <c r="L275" s="145">
        <v>0</v>
      </c>
      <c r="M275" s="48" t="s">
        <v>316</v>
      </c>
    </row>
    <row r="276" spans="1:13" s="164" customFormat="1" ht="45">
      <c r="A276" s="142" t="s">
        <v>54</v>
      </c>
      <c r="B276" s="143" t="s">
        <v>1013</v>
      </c>
      <c r="C276" s="169"/>
      <c r="D276" s="169"/>
      <c r="E276" s="169"/>
      <c r="F276" s="169"/>
      <c r="G276" s="142"/>
      <c r="H276" s="163" t="s">
        <v>1075</v>
      </c>
      <c r="I276" s="142"/>
      <c r="J276" s="145">
        <v>3924.5949000000001</v>
      </c>
      <c r="K276" s="145">
        <v>0</v>
      </c>
      <c r="L276" s="145">
        <v>0</v>
      </c>
      <c r="M276" s="48"/>
    </row>
    <row r="277" spans="1:13" s="171" customFormat="1" ht="45">
      <c r="A277" s="142" t="s">
        <v>54</v>
      </c>
      <c r="B277" s="143" t="s">
        <v>971</v>
      </c>
      <c r="C277" s="80"/>
      <c r="D277" s="77" t="s">
        <v>1203</v>
      </c>
      <c r="E277" s="78" t="s">
        <v>445</v>
      </c>
      <c r="F277" s="78" t="s">
        <v>338</v>
      </c>
      <c r="G277" s="142"/>
      <c r="H277" s="163" t="s">
        <v>934</v>
      </c>
      <c r="I277" s="142"/>
      <c r="J277" s="145">
        <v>3924.5949000000001</v>
      </c>
      <c r="K277" s="145">
        <v>0</v>
      </c>
      <c r="L277" s="145">
        <v>0</v>
      </c>
      <c r="M277" s="48"/>
    </row>
    <row r="278" spans="1:13" s="171" customFormat="1" ht="67.5">
      <c r="A278" s="142" t="s">
        <v>54</v>
      </c>
      <c r="B278" s="143" t="s">
        <v>639</v>
      </c>
      <c r="C278" s="80" t="s">
        <v>525</v>
      </c>
      <c r="D278" s="77" t="s">
        <v>1216</v>
      </c>
      <c r="E278" s="78" t="s">
        <v>310</v>
      </c>
      <c r="F278" s="78" t="s">
        <v>908</v>
      </c>
      <c r="G278" s="142" t="s">
        <v>76</v>
      </c>
      <c r="H278" s="163" t="s">
        <v>934</v>
      </c>
      <c r="I278" s="142" t="s">
        <v>3</v>
      </c>
      <c r="J278" s="145">
        <v>3924.5949000000001</v>
      </c>
      <c r="K278" s="145">
        <v>0</v>
      </c>
      <c r="L278" s="145">
        <v>0</v>
      </c>
      <c r="M278" s="48" t="s">
        <v>316</v>
      </c>
    </row>
    <row r="279" spans="1:13" s="164" customFormat="1" ht="33.75">
      <c r="A279" s="142" t="s">
        <v>54</v>
      </c>
      <c r="B279" s="143" t="s">
        <v>1014</v>
      </c>
      <c r="C279" s="169"/>
      <c r="D279" s="169"/>
      <c r="E279" s="169"/>
      <c r="F279" s="169"/>
      <c r="G279" s="142"/>
      <c r="H279" s="163" t="s">
        <v>1076</v>
      </c>
      <c r="I279" s="142"/>
      <c r="J279" s="145">
        <v>3794.3238099999999</v>
      </c>
      <c r="K279" s="145">
        <v>1250</v>
      </c>
      <c r="L279" s="145">
        <v>1250</v>
      </c>
      <c r="M279" s="48"/>
    </row>
    <row r="280" spans="1:13" s="171" customFormat="1" ht="45">
      <c r="A280" s="142" t="s">
        <v>54</v>
      </c>
      <c r="B280" s="143" t="s">
        <v>703</v>
      </c>
      <c r="C280" s="80"/>
      <c r="D280" s="77" t="s">
        <v>1203</v>
      </c>
      <c r="E280" s="78" t="s">
        <v>445</v>
      </c>
      <c r="F280" s="78" t="s">
        <v>338</v>
      </c>
      <c r="G280" s="142"/>
      <c r="H280" s="163" t="s">
        <v>95</v>
      </c>
      <c r="I280" s="142"/>
      <c r="J280" s="145">
        <v>1250</v>
      </c>
      <c r="K280" s="145">
        <v>1250</v>
      </c>
      <c r="L280" s="145">
        <v>1250</v>
      </c>
      <c r="M280" s="48"/>
    </row>
    <row r="281" spans="1:13" s="171" customFormat="1" ht="101.25">
      <c r="A281" s="142" t="s">
        <v>54</v>
      </c>
      <c r="B281" s="143" t="s">
        <v>639</v>
      </c>
      <c r="C281" s="80" t="s">
        <v>444</v>
      </c>
      <c r="D281" s="77" t="s">
        <v>1218</v>
      </c>
      <c r="E281" s="78" t="s">
        <v>310</v>
      </c>
      <c r="F281" s="78" t="s">
        <v>500</v>
      </c>
      <c r="G281" s="142" t="s">
        <v>76</v>
      </c>
      <c r="H281" s="163" t="s">
        <v>95</v>
      </c>
      <c r="I281" s="142" t="s">
        <v>3</v>
      </c>
      <c r="J281" s="145">
        <v>1250</v>
      </c>
      <c r="K281" s="145">
        <v>1250</v>
      </c>
      <c r="L281" s="145">
        <v>1250</v>
      </c>
      <c r="M281" s="48" t="s">
        <v>316</v>
      </c>
    </row>
    <row r="282" spans="1:13" s="171" customFormat="1" ht="45">
      <c r="A282" s="142" t="s">
        <v>54</v>
      </c>
      <c r="B282" s="143" t="s">
        <v>1155</v>
      </c>
      <c r="C282" s="80"/>
      <c r="D282" s="77" t="s">
        <v>1203</v>
      </c>
      <c r="E282" s="78" t="s">
        <v>445</v>
      </c>
      <c r="F282" s="78" t="s">
        <v>338</v>
      </c>
      <c r="G282" s="142"/>
      <c r="H282" s="163" t="s">
        <v>1139</v>
      </c>
      <c r="I282" s="142"/>
      <c r="J282" s="145">
        <v>2224.3238099999999</v>
      </c>
      <c r="K282" s="145">
        <v>0</v>
      </c>
      <c r="L282" s="145">
        <v>0</v>
      </c>
      <c r="M282" s="48"/>
    </row>
    <row r="283" spans="1:13" s="171" customFormat="1" ht="101.25">
      <c r="A283" s="142" t="s">
        <v>54</v>
      </c>
      <c r="B283" s="143" t="s">
        <v>639</v>
      </c>
      <c r="C283" s="80" t="s">
        <v>444</v>
      </c>
      <c r="D283" s="77" t="s">
        <v>1218</v>
      </c>
      <c r="E283" s="78" t="s">
        <v>310</v>
      </c>
      <c r="F283" s="78" t="s">
        <v>500</v>
      </c>
      <c r="G283" s="142" t="s">
        <v>76</v>
      </c>
      <c r="H283" s="163" t="s">
        <v>1139</v>
      </c>
      <c r="I283" s="142" t="s">
        <v>3</v>
      </c>
      <c r="J283" s="145">
        <v>2224.3238099999999</v>
      </c>
      <c r="K283" s="145">
        <v>0</v>
      </c>
      <c r="L283" s="145">
        <v>0</v>
      </c>
      <c r="M283" s="48" t="s">
        <v>316</v>
      </c>
    </row>
    <row r="284" spans="1:13" s="171" customFormat="1" ht="45">
      <c r="A284" s="142" t="s">
        <v>54</v>
      </c>
      <c r="B284" s="143" t="s">
        <v>972</v>
      </c>
      <c r="C284" s="80"/>
      <c r="D284" s="77" t="s">
        <v>1203</v>
      </c>
      <c r="E284" s="78" t="s">
        <v>445</v>
      </c>
      <c r="F284" s="78" t="s">
        <v>338</v>
      </c>
      <c r="G284" s="142"/>
      <c r="H284" s="163" t="s">
        <v>933</v>
      </c>
      <c r="I284" s="142"/>
      <c r="J284" s="145">
        <v>320</v>
      </c>
      <c r="K284" s="145">
        <v>0</v>
      </c>
      <c r="L284" s="145">
        <v>0</v>
      </c>
      <c r="M284" s="48"/>
    </row>
    <row r="285" spans="1:13" s="171" customFormat="1" ht="101.25">
      <c r="A285" s="142" t="s">
        <v>54</v>
      </c>
      <c r="B285" s="143" t="s">
        <v>639</v>
      </c>
      <c r="C285" s="80" t="s">
        <v>444</v>
      </c>
      <c r="D285" s="77" t="s">
        <v>1218</v>
      </c>
      <c r="E285" s="78" t="s">
        <v>310</v>
      </c>
      <c r="F285" s="78" t="s">
        <v>500</v>
      </c>
      <c r="G285" s="142" t="s">
        <v>76</v>
      </c>
      <c r="H285" s="163" t="s">
        <v>933</v>
      </c>
      <c r="I285" s="142" t="s">
        <v>3</v>
      </c>
      <c r="J285" s="145">
        <v>320</v>
      </c>
      <c r="K285" s="145">
        <v>0</v>
      </c>
      <c r="L285" s="145">
        <v>0</v>
      </c>
      <c r="M285" s="48" t="s">
        <v>316</v>
      </c>
    </row>
    <row r="286" spans="1:13" s="171" customFormat="1" ht="45">
      <c r="A286" s="142" t="s">
        <v>54</v>
      </c>
      <c r="B286" s="143" t="s">
        <v>973</v>
      </c>
      <c r="C286" s="80"/>
      <c r="D286" s="77" t="s">
        <v>1203</v>
      </c>
      <c r="E286" s="78" t="s">
        <v>445</v>
      </c>
      <c r="F286" s="78" t="s">
        <v>338</v>
      </c>
      <c r="G286" s="142"/>
      <c r="H286" s="163" t="s">
        <v>932</v>
      </c>
      <c r="I286" s="142"/>
      <c r="J286" s="145">
        <v>0</v>
      </c>
      <c r="K286" s="145">
        <v>0</v>
      </c>
      <c r="L286" s="145">
        <v>0</v>
      </c>
      <c r="M286" s="48"/>
    </row>
    <row r="287" spans="1:13" s="171" customFormat="1" ht="101.25">
      <c r="A287" s="142" t="s">
        <v>54</v>
      </c>
      <c r="B287" s="143" t="s">
        <v>639</v>
      </c>
      <c r="C287" s="80" t="s">
        <v>444</v>
      </c>
      <c r="D287" s="77" t="s">
        <v>1218</v>
      </c>
      <c r="E287" s="78" t="s">
        <v>310</v>
      </c>
      <c r="F287" s="78" t="s">
        <v>500</v>
      </c>
      <c r="G287" s="142" t="s">
        <v>76</v>
      </c>
      <c r="H287" s="163" t="s">
        <v>932</v>
      </c>
      <c r="I287" s="142" t="s">
        <v>3</v>
      </c>
      <c r="J287" s="145">
        <v>0</v>
      </c>
      <c r="K287" s="145">
        <v>0</v>
      </c>
      <c r="L287" s="145">
        <v>0</v>
      </c>
      <c r="M287" s="48" t="s">
        <v>316</v>
      </c>
    </row>
    <row r="288" spans="1:13" s="164" customFormat="1" ht="56.25">
      <c r="A288" s="142" t="s">
        <v>54</v>
      </c>
      <c r="B288" s="143" t="s">
        <v>1015</v>
      </c>
      <c r="C288" s="169"/>
      <c r="D288" s="169"/>
      <c r="E288" s="169"/>
      <c r="F288" s="169"/>
      <c r="G288" s="142"/>
      <c r="H288" s="163" t="s">
        <v>1077</v>
      </c>
      <c r="I288" s="142"/>
      <c r="J288" s="145">
        <v>20663.552540000001</v>
      </c>
      <c r="K288" s="145">
        <v>11524.532999999999</v>
      </c>
      <c r="L288" s="145">
        <v>14521.53</v>
      </c>
      <c r="M288" s="48"/>
    </row>
    <row r="289" spans="1:16" s="171" customFormat="1" ht="67.5">
      <c r="A289" s="142" t="s">
        <v>54</v>
      </c>
      <c r="B289" s="143" t="s">
        <v>704</v>
      </c>
      <c r="C289" s="80"/>
      <c r="D289" s="77" t="s">
        <v>1203</v>
      </c>
      <c r="E289" s="78" t="s">
        <v>445</v>
      </c>
      <c r="F289" s="78" t="s">
        <v>338</v>
      </c>
      <c r="G289" s="142"/>
      <c r="H289" s="163" t="s">
        <v>96</v>
      </c>
      <c r="I289" s="142"/>
      <c r="J289" s="145">
        <v>2832.93</v>
      </c>
      <c r="K289" s="145">
        <v>2832.93</v>
      </c>
      <c r="L289" s="145">
        <v>2832.93</v>
      </c>
      <c r="M289" s="48"/>
    </row>
    <row r="290" spans="1:16" s="171" customFormat="1" ht="101.25">
      <c r="A290" s="142" t="s">
        <v>54</v>
      </c>
      <c r="B290" s="143" t="s">
        <v>639</v>
      </c>
      <c r="C290" s="80" t="s">
        <v>444</v>
      </c>
      <c r="D290" s="77" t="s">
        <v>1218</v>
      </c>
      <c r="E290" s="78" t="s">
        <v>310</v>
      </c>
      <c r="F290" s="78" t="s">
        <v>500</v>
      </c>
      <c r="G290" s="142" t="s">
        <v>76</v>
      </c>
      <c r="H290" s="163" t="s">
        <v>96</v>
      </c>
      <c r="I290" s="142" t="s">
        <v>3</v>
      </c>
      <c r="J290" s="145">
        <v>2832.93</v>
      </c>
      <c r="K290" s="145">
        <v>2832.93</v>
      </c>
      <c r="L290" s="145">
        <v>2832.93</v>
      </c>
      <c r="M290" s="48" t="s">
        <v>316</v>
      </c>
    </row>
    <row r="291" spans="1:16" s="171" customFormat="1" ht="45">
      <c r="A291" s="142" t="s">
        <v>54</v>
      </c>
      <c r="B291" s="143" t="s">
        <v>705</v>
      </c>
      <c r="C291" s="80"/>
      <c r="D291" s="77" t="s">
        <v>1203</v>
      </c>
      <c r="E291" s="78" t="s">
        <v>445</v>
      </c>
      <c r="F291" s="78" t="s">
        <v>338</v>
      </c>
      <c r="G291" s="142"/>
      <c r="H291" s="163" t="s">
        <v>97</v>
      </c>
      <c r="I291" s="142"/>
      <c r="J291" s="145">
        <v>13139.40934</v>
      </c>
      <c r="K291" s="145">
        <v>8691.6029999999992</v>
      </c>
      <c r="L291" s="145">
        <v>11688.6</v>
      </c>
      <c r="M291" s="48"/>
    </row>
    <row r="292" spans="1:16" s="171" customFormat="1" ht="101.25">
      <c r="A292" s="142" t="s">
        <v>54</v>
      </c>
      <c r="B292" s="143" t="s">
        <v>665</v>
      </c>
      <c r="C292" s="80" t="s">
        <v>444</v>
      </c>
      <c r="D292" s="77" t="s">
        <v>1218</v>
      </c>
      <c r="E292" s="78" t="s">
        <v>310</v>
      </c>
      <c r="F292" s="78" t="s">
        <v>500</v>
      </c>
      <c r="G292" s="142" t="s">
        <v>76</v>
      </c>
      <c r="H292" s="163" t="s">
        <v>97</v>
      </c>
      <c r="I292" s="142" t="s">
        <v>45</v>
      </c>
      <c r="J292" s="145">
        <v>13139.40934</v>
      </c>
      <c r="K292" s="145">
        <v>8691.6029999999992</v>
      </c>
      <c r="L292" s="145">
        <v>11688.6</v>
      </c>
      <c r="M292" s="48" t="s">
        <v>316</v>
      </c>
    </row>
    <row r="293" spans="1:16" s="171" customFormat="1" ht="45">
      <c r="A293" s="142" t="s">
        <v>54</v>
      </c>
      <c r="B293" s="143" t="s">
        <v>974</v>
      </c>
      <c r="C293" s="80"/>
      <c r="D293" s="77" t="s">
        <v>1203</v>
      </c>
      <c r="E293" s="78" t="s">
        <v>445</v>
      </c>
      <c r="F293" s="78" t="s">
        <v>338</v>
      </c>
      <c r="G293" s="142"/>
      <c r="H293" s="163" t="s">
        <v>1138</v>
      </c>
      <c r="I293" s="142"/>
      <c r="J293" s="145">
        <v>4691.2132000000001</v>
      </c>
      <c r="K293" s="145">
        <v>0</v>
      </c>
      <c r="L293" s="145">
        <v>0</v>
      </c>
      <c r="M293" s="48"/>
    </row>
    <row r="294" spans="1:16" s="171" customFormat="1" ht="101.25">
      <c r="A294" s="142" t="s">
        <v>54</v>
      </c>
      <c r="B294" s="143" t="s">
        <v>639</v>
      </c>
      <c r="C294" s="80" t="s">
        <v>444</v>
      </c>
      <c r="D294" s="77" t="s">
        <v>1218</v>
      </c>
      <c r="E294" s="78" t="s">
        <v>310</v>
      </c>
      <c r="F294" s="78" t="s">
        <v>500</v>
      </c>
      <c r="G294" s="142" t="s">
        <v>76</v>
      </c>
      <c r="H294" s="163" t="s">
        <v>1138</v>
      </c>
      <c r="I294" s="142" t="s">
        <v>3</v>
      </c>
      <c r="J294" s="145">
        <v>4691.2132000000001</v>
      </c>
      <c r="K294" s="145">
        <v>0</v>
      </c>
      <c r="L294" s="145">
        <v>0</v>
      </c>
      <c r="M294" s="48" t="s">
        <v>316</v>
      </c>
    </row>
    <row r="295" spans="1:16" s="156" customFormat="1" ht="56.25">
      <c r="A295" s="165" t="s">
        <v>98</v>
      </c>
      <c r="B295" s="166" t="s">
        <v>706</v>
      </c>
      <c r="C295" s="161"/>
      <c r="D295" s="161"/>
      <c r="E295" s="161"/>
      <c r="F295" s="161"/>
      <c r="G295" s="165"/>
      <c r="H295" s="167"/>
      <c r="I295" s="165"/>
      <c r="J295" s="168">
        <f>J297+J308+J311+J316+J305</f>
        <v>71528.819520000005</v>
      </c>
      <c r="K295" s="168">
        <f t="shared" ref="K295:L295" si="4">K297+K308+K311+K316+K305</f>
        <v>62681.142</v>
      </c>
      <c r="L295" s="168">
        <f t="shared" si="4"/>
        <v>65237.764000000003</v>
      </c>
      <c r="M295" s="162"/>
    </row>
    <row r="296" spans="1:16" s="164" customFormat="1" ht="45">
      <c r="A296" s="142" t="s">
        <v>98</v>
      </c>
      <c r="B296" s="143" t="s">
        <v>1016</v>
      </c>
      <c r="C296" s="169"/>
      <c r="D296" s="169"/>
      <c r="E296" s="169"/>
      <c r="F296" s="169"/>
      <c r="G296" s="142"/>
      <c r="H296" s="163" t="s">
        <v>1078</v>
      </c>
      <c r="I296" s="142"/>
      <c r="J296" s="145">
        <v>68283.971520000006</v>
      </c>
      <c r="K296" s="145">
        <v>62159.961000000003</v>
      </c>
      <c r="L296" s="145">
        <v>65237.764000000003</v>
      </c>
      <c r="M296" s="48"/>
      <c r="N296" s="212"/>
      <c r="O296" s="213"/>
      <c r="P296" s="213"/>
    </row>
    <row r="297" spans="1:16" s="171" customFormat="1" ht="45">
      <c r="A297" s="142" t="s">
        <v>98</v>
      </c>
      <c r="B297" s="143" t="s">
        <v>649</v>
      </c>
      <c r="C297" s="34"/>
      <c r="D297" s="77" t="s">
        <v>1203</v>
      </c>
      <c r="E297" s="78" t="s">
        <v>323</v>
      </c>
      <c r="F297" s="78" t="s">
        <v>338</v>
      </c>
      <c r="G297" s="142"/>
      <c r="H297" s="163" t="s">
        <v>99</v>
      </c>
      <c r="I297" s="142"/>
      <c r="J297" s="145">
        <v>67080.747239999997</v>
      </c>
      <c r="K297" s="145">
        <v>61409.961000000003</v>
      </c>
      <c r="L297" s="145">
        <v>64237.764000000003</v>
      </c>
      <c r="M297" s="48"/>
    </row>
    <row r="298" spans="1:16" s="171" customFormat="1" ht="157.5">
      <c r="A298" s="142" t="s">
        <v>98</v>
      </c>
      <c r="B298" s="143" t="s">
        <v>650</v>
      </c>
      <c r="C298" s="34" t="s">
        <v>327</v>
      </c>
      <c r="D298" s="77" t="s">
        <v>1263</v>
      </c>
      <c r="E298" s="78" t="s">
        <v>310</v>
      </c>
      <c r="F298" s="78" t="s">
        <v>335</v>
      </c>
      <c r="G298" s="142" t="s">
        <v>16</v>
      </c>
      <c r="H298" s="163" t="s">
        <v>99</v>
      </c>
      <c r="I298" s="142" t="s">
        <v>17</v>
      </c>
      <c r="J298" s="145">
        <v>41659.160750000003</v>
      </c>
      <c r="K298" s="145">
        <v>41742.222000000002</v>
      </c>
      <c r="L298" s="145">
        <v>42263.402999999998</v>
      </c>
      <c r="M298" s="48" t="s">
        <v>308</v>
      </c>
    </row>
    <row r="299" spans="1:16" s="171" customFormat="1" ht="101.25">
      <c r="A299" s="142" t="s">
        <v>98</v>
      </c>
      <c r="B299" s="143" t="s">
        <v>651</v>
      </c>
      <c r="C299" s="34" t="s">
        <v>327</v>
      </c>
      <c r="D299" s="81" t="s">
        <v>1108</v>
      </c>
      <c r="E299" s="78" t="s">
        <v>310</v>
      </c>
      <c r="F299" s="78" t="s">
        <v>337</v>
      </c>
      <c r="G299" s="142" t="s">
        <v>16</v>
      </c>
      <c r="H299" s="163" t="s">
        <v>99</v>
      </c>
      <c r="I299" s="142" t="s">
        <v>18</v>
      </c>
      <c r="J299" s="145">
        <v>1.2</v>
      </c>
      <c r="K299" s="145">
        <v>0</v>
      </c>
      <c r="L299" s="145">
        <v>0</v>
      </c>
      <c r="M299" s="48" t="s">
        <v>316</v>
      </c>
    </row>
    <row r="300" spans="1:16" s="171" customFormat="1" ht="157.5">
      <c r="A300" s="142" t="s">
        <v>98</v>
      </c>
      <c r="B300" s="143" t="s">
        <v>652</v>
      </c>
      <c r="C300" s="34" t="s">
        <v>327</v>
      </c>
      <c r="D300" s="77" t="s">
        <v>1263</v>
      </c>
      <c r="E300" s="78" t="s">
        <v>310</v>
      </c>
      <c r="F300" s="78" t="s">
        <v>335</v>
      </c>
      <c r="G300" s="142" t="s">
        <v>16</v>
      </c>
      <c r="H300" s="163" t="s">
        <v>99</v>
      </c>
      <c r="I300" s="142" t="s">
        <v>19</v>
      </c>
      <c r="J300" s="145">
        <v>12579.866830000001</v>
      </c>
      <c r="K300" s="145">
        <v>12763.548000000001</v>
      </c>
      <c r="L300" s="145">
        <v>12763.548000000001</v>
      </c>
      <c r="M300" s="48" t="s">
        <v>308</v>
      </c>
    </row>
    <row r="301" spans="1:16" s="171" customFormat="1" ht="67.5">
      <c r="A301" s="142" t="s">
        <v>98</v>
      </c>
      <c r="B301" s="143" t="s">
        <v>639</v>
      </c>
      <c r="C301" s="34" t="s">
        <v>327</v>
      </c>
      <c r="D301" s="7" t="s">
        <v>1264</v>
      </c>
      <c r="E301" s="78" t="s">
        <v>310</v>
      </c>
      <c r="F301" s="6" t="s">
        <v>519</v>
      </c>
      <c r="G301" s="142" t="s">
        <v>16</v>
      </c>
      <c r="H301" s="163" t="s">
        <v>99</v>
      </c>
      <c r="I301" s="142" t="s">
        <v>3</v>
      </c>
      <c r="J301" s="145">
        <v>4233.1422400000001</v>
      </c>
      <c r="K301" s="145">
        <v>2071.2449999999999</v>
      </c>
      <c r="L301" s="145">
        <v>2764.9679999999998</v>
      </c>
      <c r="M301" s="48" t="s">
        <v>316</v>
      </c>
    </row>
    <row r="302" spans="1:16" s="171" customFormat="1" ht="67.5">
      <c r="A302" s="142" t="s">
        <v>98</v>
      </c>
      <c r="B302" s="143" t="s">
        <v>665</v>
      </c>
      <c r="C302" s="34" t="s">
        <v>327</v>
      </c>
      <c r="D302" s="7" t="s">
        <v>1264</v>
      </c>
      <c r="E302" s="78" t="s">
        <v>310</v>
      </c>
      <c r="F302" s="6" t="s">
        <v>519</v>
      </c>
      <c r="G302" s="142" t="s">
        <v>16</v>
      </c>
      <c r="H302" s="163" t="s">
        <v>99</v>
      </c>
      <c r="I302" s="142" t="s">
        <v>45</v>
      </c>
      <c r="J302" s="145">
        <v>6150.8504199999998</v>
      </c>
      <c r="K302" s="145">
        <v>3303.8440000000001</v>
      </c>
      <c r="L302" s="145">
        <v>4050.23</v>
      </c>
      <c r="M302" s="48" t="s">
        <v>316</v>
      </c>
    </row>
    <row r="303" spans="1:16" s="171" customFormat="1" ht="67.5">
      <c r="A303" s="142" t="s">
        <v>98</v>
      </c>
      <c r="B303" s="143" t="s">
        <v>679</v>
      </c>
      <c r="C303" s="34" t="s">
        <v>327</v>
      </c>
      <c r="D303" s="7" t="s">
        <v>1264</v>
      </c>
      <c r="E303" s="78" t="s">
        <v>514</v>
      </c>
      <c r="F303" s="78" t="s">
        <v>513</v>
      </c>
      <c r="G303" s="142" t="s">
        <v>16</v>
      </c>
      <c r="H303" s="163" t="s">
        <v>99</v>
      </c>
      <c r="I303" s="142" t="s">
        <v>68</v>
      </c>
      <c r="J303" s="145">
        <v>2416.1179999999999</v>
      </c>
      <c r="K303" s="145">
        <v>1491.95</v>
      </c>
      <c r="L303" s="145">
        <v>2358.4630000000002</v>
      </c>
      <c r="M303" s="48" t="s">
        <v>316</v>
      </c>
    </row>
    <row r="304" spans="1:16" s="171" customFormat="1" ht="67.5">
      <c r="A304" s="142" t="s">
        <v>98</v>
      </c>
      <c r="B304" s="143" t="s">
        <v>680</v>
      </c>
      <c r="C304" s="34" t="s">
        <v>327</v>
      </c>
      <c r="D304" s="7" t="s">
        <v>1264</v>
      </c>
      <c r="E304" s="78" t="s">
        <v>310</v>
      </c>
      <c r="F304" s="6" t="s">
        <v>511</v>
      </c>
      <c r="G304" s="142" t="s">
        <v>16</v>
      </c>
      <c r="H304" s="163" t="s">
        <v>99</v>
      </c>
      <c r="I304" s="142" t="s">
        <v>69</v>
      </c>
      <c r="J304" s="145">
        <v>40.408999999999999</v>
      </c>
      <c r="K304" s="145">
        <v>37.152000000000001</v>
      </c>
      <c r="L304" s="145">
        <v>37.152000000000001</v>
      </c>
      <c r="M304" s="48" t="s">
        <v>316</v>
      </c>
    </row>
    <row r="305" spans="1:13" s="171" customFormat="1" ht="56.25">
      <c r="A305" s="142" t="s">
        <v>98</v>
      </c>
      <c r="B305" s="143" t="s">
        <v>707</v>
      </c>
      <c r="C305" s="34"/>
      <c r="D305" s="77" t="s">
        <v>1203</v>
      </c>
      <c r="E305" s="78" t="s">
        <v>323</v>
      </c>
      <c r="F305" s="78" t="s">
        <v>338</v>
      </c>
      <c r="G305" s="142"/>
      <c r="H305" s="163" t="s">
        <v>100</v>
      </c>
      <c r="I305" s="142"/>
      <c r="J305" s="145">
        <v>1203.2242799999999</v>
      </c>
      <c r="K305" s="145">
        <v>750</v>
      </c>
      <c r="L305" s="145">
        <v>1000</v>
      </c>
      <c r="M305" s="48"/>
    </row>
    <row r="306" spans="1:13" s="171" customFormat="1" ht="67.5">
      <c r="A306" s="142" t="s">
        <v>98</v>
      </c>
      <c r="B306" s="143" t="s">
        <v>639</v>
      </c>
      <c r="C306" s="34" t="s">
        <v>327</v>
      </c>
      <c r="D306" s="7" t="s">
        <v>1264</v>
      </c>
      <c r="E306" s="78" t="s">
        <v>310</v>
      </c>
      <c r="F306" s="6" t="s">
        <v>519</v>
      </c>
      <c r="G306" s="142" t="s">
        <v>16</v>
      </c>
      <c r="H306" s="163" t="s">
        <v>100</v>
      </c>
      <c r="I306" s="142" t="s">
        <v>3</v>
      </c>
      <c r="J306" s="145">
        <v>1203.2242799999999</v>
      </c>
      <c r="K306" s="145">
        <v>750</v>
      </c>
      <c r="L306" s="145">
        <v>1000</v>
      </c>
      <c r="M306" s="48" t="s">
        <v>316</v>
      </c>
    </row>
    <row r="307" spans="1:13" s="171" customFormat="1" ht="33.75">
      <c r="A307" s="142" t="s">
        <v>98</v>
      </c>
      <c r="B307" s="143" t="s">
        <v>999</v>
      </c>
      <c r="C307" s="34"/>
      <c r="D307" s="77"/>
      <c r="E307" s="78"/>
      <c r="F307" s="78"/>
      <c r="G307" s="142"/>
      <c r="H307" s="144" t="s">
        <v>1061</v>
      </c>
      <c r="I307" s="142"/>
      <c r="J307" s="145">
        <v>2049</v>
      </c>
      <c r="K307" s="145">
        <v>0</v>
      </c>
      <c r="L307" s="145">
        <v>0</v>
      </c>
      <c r="M307" s="48"/>
    </row>
    <row r="308" spans="1:13" s="171" customFormat="1" ht="57" customHeight="1">
      <c r="A308" s="142" t="s">
        <v>98</v>
      </c>
      <c r="B308" s="143" t="s">
        <v>1312</v>
      </c>
      <c r="C308" s="34"/>
      <c r="D308" s="77" t="s">
        <v>1203</v>
      </c>
      <c r="E308" s="78" t="s">
        <v>323</v>
      </c>
      <c r="F308" s="78" t="s">
        <v>338</v>
      </c>
      <c r="G308" s="142"/>
      <c r="H308" s="144" t="s">
        <v>1313</v>
      </c>
      <c r="I308" s="142"/>
      <c r="J308" s="145">
        <v>2049</v>
      </c>
      <c r="K308" s="145">
        <v>0</v>
      </c>
      <c r="L308" s="145">
        <v>0</v>
      </c>
      <c r="M308" s="48"/>
    </row>
    <row r="309" spans="1:13" s="171" customFormat="1" ht="67.5">
      <c r="A309" s="142" t="s">
        <v>98</v>
      </c>
      <c r="B309" s="143" t="s">
        <v>639</v>
      </c>
      <c r="C309" s="34" t="s">
        <v>327</v>
      </c>
      <c r="D309" s="7" t="s">
        <v>1264</v>
      </c>
      <c r="E309" s="78" t="s">
        <v>310</v>
      </c>
      <c r="F309" s="6" t="s">
        <v>519</v>
      </c>
      <c r="G309" s="144" t="s">
        <v>61</v>
      </c>
      <c r="H309" s="144" t="s">
        <v>1313</v>
      </c>
      <c r="I309" s="142" t="s">
        <v>3</v>
      </c>
      <c r="J309" s="145">
        <v>2049</v>
      </c>
      <c r="K309" s="145">
        <v>0</v>
      </c>
      <c r="L309" s="145">
        <v>0</v>
      </c>
      <c r="M309" s="48" t="s">
        <v>316</v>
      </c>
    </row>
    <row r="310" spans="1:13" s="171" customFormat="1">
      <c r="A310" s="142" t="s">
        <v>98</v>
      </c>
      <c r="B310" s="211" t="s">
        <v>954</v>
      </c>
      <c r="C310" s="34"/>
      <c r="D310" s="7"/>
      <c r="E310" s="78"/>
      <c r="F310" s="6"/>
      <c r="G310" s="144"/>
      <c r="H310" s="144" t="s">
        <v>1055</v>
      </c>
      <c r="I310" s="142"/>
      <c r="J310" s="145">
        <v>1195.848</v>
      </c>
      <c r="K310" s="145">
        <v>521.18100000000004</v>
      </c>
      <c r="L310" s="145">
        <v>0</v>
      </c>
      <c r="M310" s="48"/>
    </row>
    <row r="311" spans="1:13" s="171" customFormat="1" ht="162.75" customHeight="1">
      <c r="A311" s="142" t="s">
        <v>98</v>
      </c>
      <c r="B311" s="143" t="s">
        <v>1314</v>
      </c>
      <c r="C311" s="34"/>
      <c r="D311" s="7"/>
      <c r="E311" s="78"/>
      <c r="F311" s="6"/>
      <c r="G311" s="144"/>
      <c r="H311" s="144" t="s">
        <v>1315</v>
      </c>
      <c r="I311" s="142"/>
      <c r="J311" s="145">
        <v>471.74799999999999</v>
      </c>
      <c r="K311" s="145">
        <v>521.18100000000004</v>
      </c>
      <c r="L311" s="145">
        <v>0</v>
      </c>
      <c r="M311" s="48"/>
    </row>
    <row r="312" spans="1:13" s="171" customFormat="1" ht="157.5">
      <c r="A312" s="142" t="s">
        <v>98</v>
      </c>
      <c r="B312" s="143" t="s">
        <v>650</v>
      </c>
      <c r="C312" s="34" t="s">
        <v>327</v>
      </c>
      <c r="D312" s="7" t="s">
        <v>1263</v>
      </c>
      <c r="E312" s="78" t="s">
        <v>310</v>
      </c>
      <c r="F312" s="6" t="s">
        <v>1316</v>
      </c>
      <c r="G312" s="144" t="s">
        <v>16</v>
      </c>
      <c r="H312" s="144" t="s">
        <v>1315</v>
      </c>
      <c r="I312" s="142">
        <v>111</v>
      </c>
      <c r="J312" s="145">
        <v>337.64510000000001</v>
      </c>
      <c r="K312" s="145">
        <v>0</v>
      </c>
      <c r="L312" s="145">
        <v>0</v>
      </c>
      <c r="M312" s="48" t="s">
        <v>308</v>
      </c>
    </row>
    <row r="313" spans="1:13" s="171" customFormat="1" ht="157.5">
      <c r="A313" s="142" t="s">
        <v>98</v>
      </c>
      <c r="B313" s="143" t="s">
        <v>652</v>
      </c>
      <c r="C313" s="34" t="s">
        <v>327</v>
      </c>
      <c r="D313" s="7" t="s">
        <v>1263</v>
      </c>
      <c r="E313" s="78" t="s">
        <v>310</v>
      </c>
      <c r="F313" s="6" t="s">
        <v>1316</v>
      </c>
      <c r="G313" s="144" t="s">
        <v>16</v>
      </c>
      <c r="H313" s="144" t="s">
        <v>1315</v>
      </c>
      <c r="I313" s="142">
        <v>119</v>
      </c>
      <c r="J313" s="145">
        <v>101.9679</v>
      </c>
      <c r="K313" s="145">
        <v>0</v>
      </c>
      <c r="L313" s="145">
        <v>0</v>
      </c>
      <c r="M313" s="48" t="s">
        <v>308</v>
      </c>
    </row>
    <row r="314" spans="1:13" s="171" customFormat="1" ht="67.5">
      <c r="A314" s="142" t="s">
        <v>98</v>
      </c>
      <c r="B314" s="143" t="s">
        <v>639</v>
      </c>
      <c r="C314" s="34" t="s">
        <v>327</v>
      </c>
      <c r="D314" s="7" t="s">
        <v>1264</v>
      </c>
      <c r="E314" s="78" t="s">
        <v>310</v>
      </c>
      <c r="F314" s="6" t="s">
        <v>519</v>
      </c>
      <c r="G314" s="144" t="s">
        <v>16</v>
      </c>
      <c r="H314" s="144" t="s">
        <v>1315</v>
      </c>
      <c r="I314" s="142">
        <v>244</v>
      </c>
      <c r="J314" s="145">
        <v>32.134999999999998</v>
      </c>
      <c r="K314" s="145">
        <v>352.95100000000002</v>
      </c>
      <c r="L314" s="145">
        <v>0</v>
      </c>
      <c r="M314" s="48" t="s">
        <v>316</v>
      </c>
    </row>
    <row r="315" spans="1:13" s="171" customFormat="1" ht="67.5">
      <c r="A315" s="142" t="s">
        <v>98</v>
      </c>
      <c r="B315" s="143" t="s">
        <v>665</v>
      </c>
      <c r="C315" s="34" t="s">
        <v>327</v>
      </c>
      <c r="D315" s="7" t="s">
        <v>1264</v>
      </c>
      <c r="E315" s="78" t="s">
        <v>310</v>
      </c>
      <c r="F315" s="6" t="s">
        <v>519</v>
      </c>
      <c r="G315" s="144" t="s">
        <v>16</v>
      </c>
      <c r="H315" s="144" t="s">
        <v>1315</v>
      </c>
      <c r="I315" s="142">
        <v>247</v>
      </c>
      <c r="J315" s="145">
        <v>0</v>
      </c>
      <c r="K315" s="145">
        <v>168.23</v>
      </c>
      <c r="L315" s="145">
        <v>0</v>
      </c>
      <c r="M315" s="48" t="s">
        <v>316</v>
      </c>
    </row>
    <row r="316" spans="1:13" s="171" customFormat="1" ht="108" customHeight="1">
      <c r="A316" s="142" t="s">
        <v>98</v>
      </c>
      <c r="B316" s="143" t="s">
        <v>1318</v>
      </c>
      <c r="C316" s="34" t="s">
        <v>1317</v>
      </c>
      <c r="D316" s="7"/>
      <c r="E316" s="78"/>
      <c r="F316" s="6"/>
      <c r="G316" s="144"/>
      <c r="H316" s="144" t="s">
        <v>1319</v>
      </c>
      <c r="I316" s="142"/>
      <c r="J316" s="145">
        <v>724.1</v>
      </c>
      <c r="K316" s="145">
        <v>0</v>
      </c>
      <c r="L316" s="145">
        <v>0</v>
      </c>
      <c r="M316" s="48"/>
    </row>
    <row r="317" spans="1:13" s="171" customFormat="1">
      <c r="A317" s="142" t="s">
        <v>98</v>
      </c>
      <c r="B317" s="143" t="s">
        <v>650</v>
      </c>
      <c r="C317" s="34" t="s">
        <v>1317</v>
      </c>
      <c r="D317" s="7"/>
      <c r="E317" s="78"/>
      <c r="F317" s="6"/>
      <c r="G317" s="144"/>
      <c r="H317" s="144" t="s">
        <v>1319</v>
      </c>
      <c r="I317" s="142">
        <v>111</v>
      </c>
      <c r="J317" s="145">
        <v>298.22327999999999</v>
      </c>
      <c r="K317" s="145">
        <v>0</v>
      </c>
      <c r="L317" s="145">
        <v>0</v>
      </c>
      <c r="M317" s="48"/>
    </row>
    <row r="318" spans="1:13" s="171" customFormat="1" ht="56.25">
      <c r="A318" s="142" t="s">
        <v>98</v>
      </c>
      <c r="B318" s="143" t="s">
        <v>652</v>
      </c>
      <c r="C318" s="34" t="s">
        <v>1317</v>
      </c>
      <c r="D318" s="7"/>
      <c r="E318" s="78"/>
      <c r="F318" s="6"/>
      <c r="G318" s="144"/>
      <c r="H318" s="144" t="s">
        <v>1319</v>
      </c>
      <c r="I318" s="142">
        <v>119</v>
      </c>
      <c r="J318" s="145">
        <v>90.063460000000006</v>
      </c>
      <c r="K318" s="145">
        <v>0</v>
      </c>
      <c r="L318" s="145">
        <v>0</v>
      </c>
      <c r="M318" s="48"/>
    </row>
    <row r="319" spans="1:13" s="171" customFormat="1" ht="22.5">
      <c r="A319" s="142" t="s">
        <v>98</v>
      </c>
      <c r="B319" s="143" t="s">
        <v>639</v>
      </c>
      <c r="C319" s="34" t="s">
        <v>1317</v>
      </c>
      <c r="D319" s="7"/>
      <c r="E319" s="78"/>
      <c r="F319" s="6"/>
      <c r="G319" s="144"/>
      <c r="H319" s="144" t="s">
        <v>1319</v>
      </c>
      <c r="I319" s="142">
        <v>244</v>
      </c>
      <c r="J319" s="145">
        <v>211.53693999999999</v>
      </c>
      <c r="K319" s="145">
        <v>0</v>
      </c>
      <c r="L319" s="145">
        <v>0</v>
      </c>
      <c r="M319" s="48"/>
    </row>
    <row r="320" spans="1:13" s="171" customFormat="1">
      <c r="A320" s="142" t="s">
        <v>98</v>
      </c>
      <c r="B320" s="143" t="s">
        <v>665</v>
      </c>
      <c r="C320" s="34" t="s">
        <v>1317</v>
      </c>
      <c r="D320" s="7"/>
      <c r="E320" s="78"/>
      <c r="F320" s="6"/>
      <c r="G320" s="144"/>
      <c r="H320" s="144" t="s">
        <v>1319</v>
      </c>
      <c r="I320" s="142">
        <v>247</v>
      </c>
      <c r="J320" s="145">
        <v>124.27632</v>
      </c>
      <c r="K320" s="145">
        <v>0</v>
      </c>
      <c r="L320" s="145">
        <v>0</v>
      </c>
      <c r="M320" s="48"/>
    </row>
    <row r="321" spans="1:13" s="156" customFormat="1" ht="45">
      <c r="A321" s="165" t="s">
        <v>101</v>
      </c>
      <c r="B321" s="166" t="s">
        <v>708</v>
      </c>
      <c r="C321" s="161"/>
      <c r="D321" s="161"/>
      <c r="E321" s="161"/>
      <c r="F321" s="161"/>
      <c r="G321" s="165"/>
      <c r="H321" s="167"/>
      <c r="I321" s="165"/>
      <c r="J321" s="168">
        <f>J323+J325+J327+J330+J339+J342+J344+J347+J351+J353+J356+J366+J368+J370+J372+J374+J376+J380+J389+J393+J395++J384+J386</f>
        <v>94543.770919999995</v>
      </c>
      <c r="K321" s="168">
        <f t="shared" ref="K321:L321" si="5">K323+K325+K327+K330+K339+K342+K344+K347+K351+K353+K356+K366+K368+K370+K372+K374+K376+K380+K389+K393+K395</f>
        <v>66213.190000000017</v>
      </c>
      <c r="L321" s="168">
        <f t="shared" si="5"/>
        <v>63896.394</v>
      </c>
      <c r="M321" s="162"/>
    </row>
    <row r="322" spans="1:13" s="164" customFormat="1" ht="45">
      <c r="A322" s="142" t="s">
        <v>101</v>
      </c>
      <c r="B322" s="143" t="s">
        <v>1017</v>
      </c>
      <c r="C322" s="169"/>
      <c r="D322" s="169"/>
      <c r="E322" s="169"/>
      <c r="F322" s="169"/>
      <c r="G322" s="142"/>
      <c r="H322" s="163" t="s">
        <v>1079</v>
      </c>
      <c r="I322" s="142"/>
      <c r="J322" s="145">
        <v>2203.62111</v>
      </c>
      <c r="K322" s="145">
        <v>1861.6949999999999</v>
      </c>
      <c r="L322" s="145">
        <v>1861.6949999999999</v>
      </c>
      <c r="M322" s="48"/>
    </row>
    <row r="323" spans="1:13" s="171" customFormat="1" ht="45">
      <c r="A323" s="142" t="s">
        <v>101</v>
      </c>
      <c r="B323" s="143" t="s">
        <v>709</v>
      </c>
      <c r="C323" s="34"/>
      <c r="D323" s="77" t="s">
        <v>1203</v>
      </c>
      <c r="E323" s="78" t="s">
        <v>506</v>
      </c>
      <c r="F323" s="78" t="s">
        <v>338</v>
      </c>
      <c r="G323" s="142"/>
      <c r="H323" s="163" t="s">
        <v>102</v>
      </c>
      <c r="I323" s="142"/>
      <c r="J323" s="145">
        <v>1725.6279500000001</v>
      </c>
      <c r="K323" s="145">
        <v>1401.845</v>
      </c>
      <c r="L323" s="145">
        <v>1401.845</v>
      </c>
      <c r="M323" s="48"/>
    </row>
    <row r="324" spans="1:13" s="171" customFormat="1" ht="56.25">
      <c r="A324" s="142" t="s">
        <v>101</v>
      </c>
      <c r="B324" s="143" t="s">
        <v>639</v>
      </c>
      <c r="C324" s="34" t="s">
        <v>504</v>
      </c>
      <c r="D324" s="7" t="s">
        <v>1265</v>
      </c>
      <c r="E324" s="6" t="s">
        <v>310</v>
      </c>
      <c r="F324" s="6" t="s">
        <v>507</v>
      </c>
      <c r="G324" s="142" t="s">
        <v>103</v>
      </c>
      <c r="H324" s="163" t="s">
        <v>102</v>
      </c>
      <c r="I324" s="142" t="s">
        <v>3</v>
      </c>
      <c r="J324" s="145">
        <v>1725.6279500000001</v>
      </c>
      <c r="K324" s="145">
        <v>1401.845</v>
      </c>
      <c r="L324" s="145">
        <v>1401.845</v>
      </c>
      <c r="M324" s="48" t="s">
        <v>316</v>
      </c>
    </row>
    <row r="325" spans="1:13" s="171" customFormat="1" ht="45">
      <c r="A325" s="142" t="s">
        <v>101</v>
      </c>
      <c r="B325" s="143" t="s">
        <v>710</v>
      </c>
      <c r="C325" s="34"/>
      <c r="D325" s="77" t="s">
        <v>1203</v>
      </c>
      <c r="E325" s="78" t="s">
        <v>506</v>
      </c>
      <c r="F325" s="78" t="s">
        <v>338</v>
      </c>
      <c r="G325" s="142"/>
      <c r="H325" s="163" t="s">
        <v>104</v>
      </c>
      <c r="I325" s="142"/>
      <c r="J325" s="145">
        <v>176.77860000000001</v>
      </c>
      <c r="K325" s="145">
        <v>224.7</v>
      </c>
      <c r="L325" s="145">
        <v>224.7</v>
      </c>
      <c r="M325" s="48"/>
    </row>
    <row r="326" spans="1:13" s="171" customFormat="1" ht="56.25">
      <c r="A326" s="142" t="s">
        <v>101</v>
      </c>
      <c r="B326" s="143" t="s">
        <v>639</v>
      </c>
      <c r="C326" s="34" t="s">
        <v>504</v>
      </c>
      <c r="D326" s="7" t="s">
        <v>1265</v>
      </c>
      <c r="E326" s="6" t="s">
        <v>310</v>
      </c>
      <c r="F326" s="6" t="s">
        <v>507</v>
      </c>
      <c r="G326" s="142" t="s">
        <v>103</v>
      </c>
      <c r="H326" s="163" t="s">
        <v>104</v>
      </c>
      <c r="I326" s="142" t="s">
        <v>3</v>
      </c>
      <c r="J326" s="145">
        <v>176.77860000000001</v>
      </c>
      <c r="K326" s="145">
        <v>224.7</v>
      </c>
      <c r="L326" s="145">
        <v>224.7</v>
      </c>
      <c r="M326" s="48" t="s">
        <v>316</v>
      </c>
    </row>
    <row r="327" spans="1:13" s="171" customFormat="1" ht="45">
      <c r="A327" s="142" t="s">
        <v>101</v>
      </c>
      <c r="B327" s="143" t="s">
        <v>711</v>
      </c>
      <c r="C327" s="34"/>
      <c r="D327" s="77" t="s">
        <v>1203</v>
      </c>
      <c r="E327" s="78" t="s">
        <v>506</v>
      </c>
      <c r="F327" s="78" t="s">
        <v>338</v>
      </c>
      <c r="G327" s="142"/>
      <c r="H327" s="163" t="s">
        <v>105</v>
      </c>
      <c r="I327" s="142"/>
      <c r="J327" s="145">
        <v>301.21456000000001</v>
      </c>
      <c r="K327" s="145">
        <v>235.15</v>
      </c>
      <c r="L327" s="145">
        <v>235.15</v>
      </c>
      <c r="M327" s="48"/>
    </row>
    <row r="328" spans="1:13" s="171" customFormat="1" ht="56.25">
      <c r="A328" s="142" t="s">
        <v>101</v>
      </c>
      <c r="B328" s="143" t="s">
        <v>639</v>
      </c>
      <c r="C328" s="34" t="s">
        <v>504</v>
      </c>
      <c r="D328" s="7" t="s">
        <v>1265</v>
      </c>
      <c r="E328" s="6" t="s">
        <v>310</v>
      </c>
      <c r="F328" s="6" t="s">
        <v>507</v>
      </c>
      <c r="G328" s="142" t="s">
        <v>103</v>
      </c>
      <c r="H328" s="163" t="s">
        <v>105</v>
      </c>
      <c r="I328" s="142" t="s">
        <v>3</v>
      </c>
      <c r="J328" s="145">
        <v>301.21456000000001</v>
      </c>
      <c r="K328" s="145">
        <v>235.15</v>
      </c>
      <c r="L328" s="145">
        <v>235.15</v>
      </c>
      <c r="M328" s="48" t="s">
        <v>316</v>
      </c>
    </row>
    <row r="329" spans="1:13" s="164" customFormat="1" ht="22.5">
      <c r="A329" s="142" t="s">
        <v>101</v>
      </c>
      <c r="B329" s="143" t="s">
        <v>1018</v>
      </c>
      <c r="C329" s="169"/>
      <c r="D329" s="169"/>
      <c r="E329" s="169"/>
      <c r="F329" s="169"/>
      <c r="G329" s="142"/>
      <c r="H329" s="163" t="s">
        <v>1080</v>
      </c>
      <c r="I329" s="142"/>
      <c r="J329" s="145">
        <v>9642.2142399999993</v>
      </c>
      <c r="K329" s="145">
        <v>5279.4620000000004</v>
      </c>
      <c r="L329" s="145">
        <v>6511.3540000000003</v>
      </c>
      <c r="M329" s="48"/>
    </row>
    <row r="330" spans="1:13" s="171" customFormat="1" ht="45">
      <c r="A330" s="142" t="s">
        <v>101</v>
      </c>
      <c r="B330" s="143" t="s">
        <v>649</v>
      </c>
      <c r="C330" s="76"/>
      <c r="D330" s="77" t="s">
        <v>1203</v>
      </c>
      <c r="E330" s="78" t="s">
        <v>518</v>
      </c>
      <c r="F330" s="78" t="s">
        <v>338</v>
      </c>
      <c r="G330" s="142"/>
      <c r="H330" s="163" t="s">
        <v>106</v>
      </c>
      <c r="I330" s="142"/>
      <c r="J330" s="145">
        <v>7626.0140600000004</v>
      </c>
      <c r="K330" s="145">
        <v>4412.1289999999999</v>
      </c>
      <c r="L330" s="145">
        <v>4412.1289999999999</v>
      </c>
      <c r="M330" s="48"/>
    </row>
    <row r="331" spans="1:13" s="171" customFormat="1" ht="157.5">
      <c r="A331" s="142" t="s">
        <v>101</v>
      </c>
      <c r="B331" s="143" t="s">
        <v>650</v>
      </c>
      <c r="C331" s="76" t="s">
        <v>516</v>
      </c>
      <c r="D331" s="77" t="s">
        <v>1263</v>
      </c>
      <c r="E331" s="78" t="s">
        <v>310</v>
      </c>
      <c r="F331" s="78" t="s">
        <v>335</v>
      </c>
      <c r="G331" s="142" t="s">
        <v>76</v>
      </c>
      <c r="H331" s="163" t="s">
        <v>106</v>
      </c>
      <c r="I331" s="142" t="s">
        <v>17</v>
      </c>
      <c r="J331" s="145">
        <v>2316.3560000000002</v>
      </c>
      <c r="K331" s="145">
        <v>2298.6179999999999</v>
      </c>
      <c r="L331" s="145">
        <v>2298.6179999999999</v>
      </c>
      <c r="M331" s="48" t="s">
        <v>308</v>
      </c>
    </row>
    <row r="332" spans="1:13" s="171" customFormat="1" ht="56.25">
      <c r="A332" s="142" t="s">
        <v>101</v>
      </c>
      <c r="B332" s="143" t="s">
        <v>651</v>
      </c>
      <c r="C332" s="76" t="s">
        <v>516</v>
      </c>
      <c r="D332" s="7" t="s">
        <v>1265</v>
      </c>
      <c r="E332" s="6" t="s">
        <v>310</v>
      </c>
      <c r="F332" s="6" t="s">
        <v>507</v>
      </c>
      <c r="G332" s="142" t="s">
        <v>76</v>
      </c>
      <c r="H332" s="163" t="s">
        <v>106</v>
      </c>
      <c r="I332" s="142" t="s">
        <v>18</v>
      </c>
      <c r="J332" s="145">
        <v>19.844999999999999</v>
      </c>
      <c r="K332" s="145">
        <v>23.007000000000001</v>
      </c>
      <c r="L332" s="145">
        <v>23.007000000000001</v>
      </c>
      <c r="M332" s="48" t="s">
        <v>316</v>
      </c>
    </row>
    <row r="333" spans="1:13" s="171" customFormat="1" ht="157.5">
      <c r="A333" s="142" t="s">
        <v>101</v>
      </c>
      <c r="B333" s="143" t="s">
        <v>652</v>
      </c>
      <c r="C333" s="76" t="s">
        <v>516</v>
      </c>
      <c r="D333" s="77" t="s">
        <v>1263</v>
      </c>
      <c r="E333" s="78" t="s">
        <v>310</v>
      </c>
      <c r="F333" s="78" t="s">
        <v>335</v>
      </c>
      <c r="G333" s="142" t="s">
        <v>76</v>
      </c>
      <c r="H333" s="163" t="s">
        <v>106</v>
      </c>
      <c r="I333" s="142" t="s">
        <v>19</v>
      </c>
      <c r="J333" s="145">
        <v>699.53988000000004</v>
      </c>
      <c r="K333" s="145">
        <v>694.18299999999999</v>
      </c>
      <c r="L333" s="145">
        <v>694.18299999999999</v>
      </c>
      <c r="M333" s="48" t="s">
        <v>308</v>
      </c>
    </row>
    <row r="334" spans="1:13" s="171" customFormat="1" ht="56.25">
      <c r="A334" s="142" t="s">
        <v>101</v>
      </c>
      <c r="B334" s="143" t="s">
        <v>639</v>
      </c>
      <c r="C334" s="76" t="s">
        <v>516</v>
      </c>
      <c r="D334" s="7" t="s">
        <v>1265</v>
      </c>
      <c r="E334" s="6" t="s">
        <v>310</v>
      </c>
      <c r="F334" s="6" t="s">
        <v>507</v>
      </c>
      <c r="G334" s="142" t="s">
        <v>76</v>
      </c>
      <c r="H334" s="163" t="s">
        <v>106</v>
      </c>
      <c r="I334" s="142" t="s">
        <v>3</v>
      </c>
      <c r="J334" s="145">
        <v>3686.1301800000001</v>
      </c>
      <c r="K334" s="145">
        <v>483.65800000000002</v>
      </c>
      <c r="L334" s="145">
        <v>483.65800000000002</v>
      </c>
      <c r="M334" s="48" t="s">
        <v>316</v>
      </c>
    </row>
    <row r="335" spans="1:13" s="171" customFormat="1" ht="56.25">
      <c r="A335" s="142" t="s">
        <v>101</v>
      </c>
      <c r="B335" s="143" t="s">
        <v>665</v>
      </c>
      <c r="C335" s="76" t="s">
        <v>516</v>
      </c>
      <c r="D335" s="7" t="s">
        <v>1265</v>
      </c>
      <c r="E335" s="6" t="s">
        <v>310</v>
      </c>
      <c r="F335" s="6" t="s">
        <v>507</v>
      </c>
      <c r="G335" s="142" t="s">
        <v>76</v>
      </c>
      <c r="H335" s="163" t="s">
        <v>106</v>
      </c>
      <c r="I335" s="142" t="s">
        <v>45</v>
      </c>
      <c r="J335" s="145">
        <v>111</v>
      </c>
      <c r="K335" s="145">
        <v>119.52</v>
      </c>
      <c r="L335" s="145">
        <v>119.52</v>
      </c>
      <c r="M335" s="48" t="s">
        <v>316</v>
      </c>
    </row>
    <row r="336" spans="1:13" s="171" customFormat="1" ht="56.25">
      <c r="A336" s="142" t="s">
        <v>101</v>
      </c>
      <c r="B336" s="143" t="s">
        <v>679</v>
      </c>
      <c r="C336" s="76" t="s">
        <v>516</v>
      </c>
      <c r="D336" s="7" t="s">
        <v>1265</v>
      </c>
      <c r="E336" s="6" t="s">
        <v>310</v>
      </c>
      <c r="F336" s="6" t="s">
        <v>507</v>
      </c>
      <c r="G336" s="142" t="s">
        <v>76</v>
      </c>
      <c r="H336" s="163" t="s">
        <v>106</v>
      </c>
      <c r="I336" s="142" t="s">
        <v>68</v>
      </c>
      <c r="J336" s="145">
        <v>547.34299999999996</v>
      </c>
      <c r="K336" s="145">
        <v>547.34299999999996</v>
      </c>
      <c r="L336" s="145">
        <v>547.34299999999996</v>
      </c>
      <c r="M336" s="48" t="s">
        <v>316</v>
      </c>
    </row>
    <row r="337" spans="1:13" s="171" customFormat="1" ht="56.25">
      <c r="A337" s="142" t="s">
        <v>101</v>
      </c>
      <c r="B337" s="143" t="s">
        <v>680</v>
      </c>
      <c r="C337" s="76" t="s">
        <v>516</v>
      </c>
      <c r="D337" s="7" t="s">
        <v>1265</v>
      </c>
      <c r="E337" s="6" t="s">
        <v>310</v>
      </c>
      <c r="F337" s="6" t="s">
        <v>507</v>
      </c>
      <c r="G337" s="142" t="s">
        <v>76</v>
      </c>
      <c r="H337" s="163" t="s">
        <v>106</v>
      </c>
      <c r="I337" s="142" t="s">
        <v>69</v>
      </c>
      <c r="J337" s="145">
        <v>3.8</v>
      </c>
      <c r="K337" s="145">
        <v>3.8</v>
      </c>
      <c r="L337" s="145">
        <v>3.8</v>
      </c>
      <c r="M337" s="48" t="s">
        <v>316</v>
      </c>
    </row>
    <row r="338" spans="1:13" s="171" customFormat="1" ht="56.25">
      <c r="A338" s="142" t="s">
        <v>101</v>
      </c>
      <c r="B338" s="143" t="s">
        <v>712</v>
      </c>
      <c r="C338" s="76" t="s">
        <v>516</v>
      </c>
      <c r="D338" s="7" t="s">
        <v>1265</v>
      </c>
      <c r="E338" s="6" t="s">
        <v>310</v>
      </c>
      <c r="F338" s="6" t="s">
        <v>507</v>
      </c>
      <c r="G338" s="142" t="s">
        <v>76</v>
      </c>
      <c r="H338" s="163" t="s">
        <v>106</v>
      </c>
      <c r="I338" s="142" t="s">
        <v>107</v>
      </c>
      <c r="J338" s="145">
        <v>242</v>
      </c>
      <c r="K338" s="145">
        <v>242</v>
      </c>
      <c r="L338" s="145">
        <v>242</v>
      </c>
      <c r="M338" s="48" t="s">
        <v>316</v>
      </c>
    </row>
    <row r="339" spans="1:13" s="171" customFormat="1" ht="56.25">
      <c r="A339" s="142" t="s">
        <v>101</v>
      </c>
      <c r="B339" s="143" t="s">
        <v>707</v>
      </c>
      <c r="C339" s="76"/>
      <c r="D339" s="77" t="s">
        <v>1203</v>
      </c>
      <c r="E339" s="78" t="s">
        <v>518</v>
      </c>
      <c r="F339" s="78" t="s">
        <v>338</v>
      </c>
      <c r="G339" s="142"/>
      <c r="H339" s="163" t="s">
        <v>108</v>
      </c>
      <c r="I339" s="142"/>
      <c r="J339" s="145">
        <v>2016.20018</v>
      </c>
      <c r="K339" s="145">
        <v>867.33299999999997</v>
      </c>
      <c r="L339" s="145">
        <v>2099.2249999999999</v>
      </c>
      <c r="M339" s="48"/>
    </row>
    <row r="340" spans="1:13" s="171" customFormat="1" ht="56.25">
      <c r="A340" s="142" t="s">
        <v>101</v>
      </c>
      <c r="B340" s="143" t="s">
        <v>639</v>
      </c>
      <c r="C340" s="76" t="s">
        <v>516</v>
      </c>
      <c r="D340" s="7" t="s">
        <v>1265</v>
      </c>
      <c r="E340" s="6" t="s">
        <v>310</v>
      </c>
      <c r="F340" s="6" t="s">
        <v>507</v>
      </c>
      <c r="G340" s="142" t="s">
        <v>76</v>
      </c>
      <c r="H340" s="163" t="s">
        <v>108</v>
      </c>
      <c r="I340" s="142" t="s">
        <v>3</v>
      </c>
      <c r="J340" s="145">
        <v>2016.20018</v>
      </c>
      <c r="K340" s="145">
        <v>867.33299999999997</v>
      </c>
      <c r="L340" s="145">
        <v>2099.2249999999999</v>
      </c>
      <c r="M340" s="48" t="s">
        <v>316</v>
      </c>
    </row>
    <row r="341" spans="1:13" s="164" customFormat="1" ht="78.75">
      <c r="A341" s="142" t="s">
        <v>101</v>
      </c>
      <c r="B341" s="143" t="s">
        <v>1019</v>
      </c>
      <c r="C341" s="169"/>
      <c r="D341" s="169"/>
      <c r="E341" s="169"/>
      <c r="F341" s="169"/>
      <c r="G341" s="142"/>
      <c r="H341" s="163" t="s">
        <v>1081</v>
      </c>
      <c r="I341" s="142"/>
      <c r="J341" s="145">
        <v>11247.335300000001</v>
      </c>
      <c r="K341" s="145">
        <v>11247.127</v>
      </c>
      <c r="L341" s="145">
        <v>11247.127</v>
      </c>
      <c r="M341" s="48"/>
    </row>
    <row r="342" spans="1:13" s="171" customFormat="1" ht="90">
      <c r="A342" s="142" t="s">
        <v>101</v>
      </c>
      <c r="B342" s="143" t="s">
        <v>975</v>
      </c>
      <c r="C342" s="15"/>
      <c r="D342" s="77" t="s">
        <v>1203</v>
      </c>
      <c r="E342" s="6" t="s">
        <v>505</v>
      </c>
      <c r="F342" s="78" t="s">
        <v>338</v>
      </c>
      <c r="G342" s="142"/>
      <c r="H342" s="163" t="s">
        <v>888</v>
      </c>
      <c r="I342" s="142"/>
      <c r="J342" s="145">
        <v>9785</v>
      </c>
      <c r="K342" s="145">
        <v>9785</v>
      </c>
      <c r="L342" s="145">
        <v>9785</v>
      </c>
      <c r="M342" s="48"/>
    </row>
    <row r="343" spans="1:13" s="171" customFormat="1" ht="67.5">
      <c r="A343" s="142" t="s">
        <v>101</v>
      </c>
      <c r="B343" s="143" t="s">
        <v>639</v>
      </c>
      <c r="C343" s="15" t="s">
        <v>504</v>
      </c>
      <c r="D343" s="7" t="s">
        <v>1197</v>
      </c>
      <c r="E343" s="6" t="s">
        <v>310</v>
      </c>
      <c r="F343" s="6" t="s">
        <v>502</v>
      </c>
      <c r="G343" s="142" t="s">
        <v>103</v>
      </c>
      <c r="H343" s="163" t="s">
        <v>888</v>
      </c>
      <c r="I343" s="142" t="s">
        <v>3</v>
      </c>
      <c r="J343" s="145">
        <v>9785</v>
      </c>
      <c r="K343" s="145">
        <v>9785</v>
      </c>
      <c r="L343" s="145">
        <v>9785</v>
      </c>
      <c r="M343" s="48" t="s">
        <v>316</v>
      </c>
    </row>
    <row r="344" spans="1:13" s="171" customFormat="1" ht="90">
      <c r="A344" s="142" t="s">
        <v>101</v>
      </c>
      <c r="B344" s="143" t="s">
        <v>975</v>
      </c>
      <c r="C344" s="15"/>
      <c r="D344" s="77" t="s">
        <v>1203</v>
      </c>
      <c r="E344" s="6" t="s">
        <v>505</v>
      </c>
      <c r="F344" s="78" t="s">
        <v>338</v>
      </c>
      <c r="G344" s="142"/>
      <c r="H344" s="163" t="s">
        <v>887</v>
      </c>
      <c r="I344" s="142"/>
      <c r="J344" s="145">
        <v>1462.3353</v>
      </c>
      <c r="K344" s="145">
        <v>1462.127</v>
      </c>
      <c r="L344" s="145">
        <v>1462.127</v>
      </c>
      <c r="M344" s="48"/>
    </row>
    <row r="345" spans="1:13" s="171" customFormat="1" ht="67.5">
      <c r="A345" s="142" t="s">
        <v>101</v>
      </c>
      <c r="B345" s="143" t="s">
        <v>639</v>
      </c>
      <c r="C345" s="15" t="s">
        <v>504</v>
      </c>
      <c r="D345" s="7" t="s">
        <v>1197</v>
      </c>
      <c r="E345" s="6" t="s">
        <v>310</v>
      </c>
      <c r="F345" s="6" t="s">
        <v>502</v>
      </c>
      <c r="G345" s="142" t="s">
        <v>103</v>
      </c>
      <c r="H345" s="163" t="s">
        <v>887</v>
      </c>
      <c r="I345" s="142" t="s">
        <v>3</v>
      </c>
      <c r="J345" s="145">
        <v>1462.3353</v>
      </c>
      <c r="K345" s="145">
        <v>1462.127</v>
      </c>
      <c r="L345" s="145">
        <v>1462.127</v>
      </c>
      <c r="M345" s="48" t="s">
        <v>316</v>
      </c>
    </row>
    <row r="346" spans="1:13" s="164" customFormat="1" ht="56.25">
      <c r="A346" s="142" t="s">
        <v>101</v>
      </c>
      <c r="B346" s="143" t="s">
        <v>1020</v>
      </c>
      <c r="C346" s="169"/>
      <c r="D346" s="169"/>
      <c r="E346" s="169"/>
      <c r="F346" s="169"/>
      <c r="G346" s="142"/>
      <c r="H346" s="163" t="s">
        <v>1082</v>
      </c>
      <c r="I346" s="142"/>
      <c r="J346" s="145">
        <v>7626.3003699999999</v>
      </c>
      <c r="K346" s="145">
        <v>7500</v>
      </c>
      <c r="L346" s="145">
        <v>7500</v>
      </c>
      <c r="M346" s="48"/>
    </row>
    <row r="347" spans="1:13" s="171" customFormat="1" ht="56.25">
      <c r="A347" s="142" t="s">
        <v>101</v>
      </c>
      <c r="B347" s="143" t="s">
        <v>976</v>
      </c>
      <c r="C347" s="15"/>
      <c r="D347" s="77" t="s">
        <v>1203</v>
      </c>
      <c r="E347" s="6" t="s">
        <v>505</v>
      </c>
      <c r="F347" s="78" t="s">
        <v>338</v>
      </c>
      <c r="G347" s="142"/>
      <c r="H347" s="163" t="s">
        <v>930</v>
      </c>
      <c r="I347" s="142"/>
      <c r="J347" s="145">
        <v>7626.3003699999999</v>
      </c>
      <c r="K347" s="145">
        <v>7500</v>
      </c>
      <c r="L347" s="145">
        <v>7500</v>
      </c>
      <c r="M347" s="48"/>
    </row>
    <row r="348" spans="1:13" s="171" customFormat="1" ht="67.5">
      <c r="A348" s="142" t="s">
        <v>101</v>
      </c>
      <c r="B348" s="143" t="s">
        <v>639</v>
      </c>
      <c r="C348" s="15" t="s">
        <v>504</v>
      </c>
      <c r="D348" s="7" t="s">
        <v>1197</v>
      </c>
      <c r="E348" s="6" t="s">
        <v>310</v>
      </c>
      <c r="F348" s="6" t="s">
        <v>502</v>
      </c>
      <c r="G348" s="142" t="s">
        <v>103</v>
      </c>
      <c r="H348" s="163" t="s">
        <v>930</v>
      </c>
      <c r="I348" s="142" t="s">
        <v>3</v>
      </c>
      <c r="J348" s="145">
        <v>1626.3003700000002</v>
      </c>
      <c r="K348" s="145">
        <v>1500</v>
      </c>
      <c r="L348" s="145">
        <v>1500</v>
      </c>
      <c r="M348" s="48" t="s">
        <v>316</v>
      </c>
    </row>
    <row r="349" spans="1:13" s="171" customFormat="1" ht="67.5">
      <c r="A349" s="142" t="s">
        <v>101</v>
      </c>
      <c r="B349" s="143" t="s">
        <v>639</v>
      </c>
      <c r="C349" s="15" t="s">
        <v>504</v>
      </c>
      <c r="D349" s="7" t="s">
        <v>1197</v>
      </c>
      <c r="E349" s="6" t="s">
        <v>310</v>
      </c>
      <c r="F349" s="6" t="s">
        <v>502</v>
      </c>
      <c r="G349" s="142" t="s">
        <v>103</v>
      </c>
      <c r="H349" s="163" t="s">
        <v>930</v>
      </c>
      <c r="I349" s="142" t="s">
        <v>3</v>
      </c>
      <c r="J349" s="145">
        <v>6000</v>
      </c>
      <c r="K349" s="145">
        <v>6000</v>
      </c>
      <c r="L349" s="145">
        <v>6000</v>
      </c>
      <c r="M349" s="48" t="s">
        <v>316</v>
      </c>
    </row>
    <row r="350" spans="1:13" s="164" customFormat="1" ht="45">
      <c r="A350" s="142" t="s">
        <v>101</v>
      </c>
      <c r="B350" s="143" t="s">
        <v>1021</v>
      </c>
      <c r="C350" s="169"/>
      <c r="D350" s="169"/>
      <c r="E350" s="169"/>
      <c r="F350" s="169"/>
      <c r="G350" s="142"/>
      <c r="H350" s="163" t="s">
        <v>1083</v>
      </c>
      <c r="I350" s="142"/>
      <c r="J350" s="145">
        <v>1898.7885799999999</v>
      </c>
      <c r="K350" s="145">
        <v>0</v>
      </c>
      <c r="L350" s="145">
        <v>0</v>
      </c>
      <c r="M350" s="48"/>
    </row>
    <row r="351" spans="1:13" s="171" customFormat="1" ht="56.25">
      <c r="A351" s="142" t="s">
        <v>101</v>
      </c>
      <c r="B351" s="143" t="s">
        <v>714</v>
      </c>
      <c r="C351" s="15"/>
      <c r="D351" s="77" t="s">
        <v>1203</v>
      </c>
      <c r="E351" s="6" t="s">
        <v>505</v>
      </c>
      <c r="F351" s="78" t="s">
        <v>338</v>
      </c>
      <c r="G351" s="142"/>
      <c r="H351" s="163" t="s">
        <v>110</v>
      </c>
      <c r="I351" s="142"/>
      <c r="J351" s="145">
        <v>250</v>
      </c>
      <c r="K351" s="145">
        <v>0</v>
      </c>
      <c r="L351" s="145">
        <v>0</v>
      </c>
      <c r="M351" s="48"/>
    </row>
    <row r="352" spans="1:13" s="171" customFormat="1" ht="67.5">
      <c r="A352" s="142" t="s">
        <v>101</v>
      </c>
      <c r="B352" s="143" t="s">
        <v>639</v>
      </c>
      <c r="C352" s="15" t="s">
        <v>504</v>
      </c>
      <c r="D352" s="7" t="s">
        <v>1197</v>
      </c>
      <c r="E352" s="6" t="s">
        <v>310</v>
      </c>
      <c r="F352" s="6" t="s">
        <v>502</v>
      </c>
      <c r="G352" s="142" t="s">
        <v>103</v>
      </c>
      <c r="H352" s="163" t="s">
        <v>110</v>
      </c>
      <c r="I352" s="142" t="s">
        <v>3</v>
      </c>
      <c r="J352" s="145">
        <v>250</v>
      </c>
      <c r="K352" s="145">
        <v>0</v>
      </c>
      <c r="L352" s="145">
        <v>0</v>
      </c>
      <c r="M352" s="48" t="s">
        <v>316</v>
      </c>
    </row>
    <row r="353" spans="1:13" s="171" customFormat="1" ht="45">
      <c r="A353" s="142" t="s">
        <v>101</v>
      </c>
      <c r="B353" s="143" t="s">
        <v>713</v>
      </c>
      <c r="C353" s="15"/>
      <c r="D353" s="77" t="s">
        <v>1203</v>
      </c>
      <c r="E353" s="6" t="s">
        <v>505</v>
      </c>
      <c r="F353" s="78" t="s">
        <v>338</v>
      </c>
      <c r="G353" s="142"/>
      <c r="H353" s="163" t="s">
        <v>929</v>
      </c>
      <c r="I353" s="142"/>
      <c r="J353" s="145">
        <v>1648.7885799999999</v>
      </c>
      <c r="K353" s="145">
        <v>0</v>
      </c>
      <c r="L353" s="145">
        <v>0</v>
      </c>
      <c r="M353" s="48"/>
    </row>
    <row r="354" spans="1:13" s="171" customFormat="1" ht="67.5">
      <c r="A354" s="142" t="s">
        <v>101</v>
      </c>
      <c r="B354" s="143" t="s">
        <v>639</v>
      </c>
      <c r="C354" s="15" t="s">
        <v>504</v>
      </c>
      <c r="D354" s="7" t="s">
        <v>1197</v>
      </c>
      <c r="E354" s="6" t="s">
        <v>310</v>
      </c>
      <c r="F354" s="6" t="s">
        <v>502</v>
      </c>
      <c r="G354" s="142" t="s">
        <v>103</v>
      </c>
      <c r="H354" s="163" t="s">
        <v>929</v>
      </c>
      <c r="I354" s="142" t="s">
        <v>3</v>
      </c>
      <c r="J354" s="145">
        <v>1648.7885799999999</v>
      </c>
      <c r="K354" s="145">
        <v>0</v>
      </c>
      <c r="L354" s="145">
        <v>0</v>
      </c>
      <c r="M354" s="48" t="s">
        <v>316</v>
      </c>
    </row>
    <row r="355" spans="1:13" s="164" customFormat="1" ht="33.75">
      <c r="A355" s="142" t="s">
        <v>101</v>
      </c>
      <c r="B355" s="143" t="s">
        <v>1022</v>
      </c>
      <c r="C355" s="169"/>
      <c r="D355" s="169"/>
      <c r="E355" s="169"/>
      <c r="F355" s="169"/>
      <c r="G355" s="142"/>
      <c r="H355" s="163" t="s">
        <v>1084</v>
      </c>
      <c r="I355" s="142"/>
      <c r="J355" s="145">
        <v>59970.842499999999</v>
      </c>
      <c r="K355" s="145">
        <v>39729.949999999997</v>
      </c>
      <c r="L355" s="145">
        <v>36181.262000000002</v>
      </c>
      <c r="M355" s="48"/>
    </row>
    <row r="356" spans="1:13" s="171" customFormat="1" ht="45">
      <c r="A356" s="142" t="s">
        <v>101</v>
      </c>
      <c r="B356" s="143" t="s">
        <v>649</v>
      </c>
      <c r="C356" s="15"/>
      <c r="D356" s="77" t="s">
        <v>1203</v>
      </c>
      <c r="E356" s="78" t="s">
        <v>506</v>
      </c>
      <c r="F356" s="78" t="s">
        <v>338</v>
      </c>
      <c r="G356" s="142"/>
      <c r="H356" s="163" t="s">
        <v>111</v>
      </c>
      <c r="I356" s="142"/>
      <c r="J356" s="145">
        <v>32913.299449999999</v>
      </c>
      <c r="K356" s="145">
        <v>30389.887989999999</v>
      </c>
      <c r="L356" s="145">
        <v>30519.887999999999</v>
      </c>
      <c r="M356" s="48"/>
    </row>
    <row r="357" spans="1:13" s="171" customFormat="1" ht="157.5">
      <c r="A357" s="142" t="s">
        <v>101</v>
      </c>
      <c r="B357" s="143" t="s">
        <v>650</v>
      </c>
      <c r="C357" s="15" t="s">
        <v>504</v>
      </c>
      <c r="D357" s="77" t="s">
        <v>1263</v>
      </c>
      <c r="E357" s="78" t="s">
        <v>310</v>
      </c>
      <c r="F357" s="78" t="s">
        <v>335</v>
      </c>
      <c r="G357" s="142" t="s">
        <v>103</v>
      </c>
      <c r="H357" s="163" t="s">
        <v>111</v>
      </c>
      <c r="I357" s="142" t="s">
        <v>17</v>
      </c>
      <c r="J357" s="145">
        <v>18948.705999999998</v>
      </c>
      <c r="K357" s="145">
        <v>18787.795999999998</v>
      </c>
      <c r="L357" s="145">
        <v>18787.795999999998</v>
      </c>
      <c r="M357" s="48" t="s">
        <v>308</v>
      </c>
    </row>
    <row r="358" spans="1:13" s="171" customFormat="1" ht="101.25">
      <c r="A358" s="142" t="s">
        <v>101</v>
      </c>
      <c r="B358" s="143" t="s">
        <v>651</v>
      </c>
      <c r="C358" s="15" t="s">
        <v>504</v>
      </c>
      <c r="D358" s="81" t="s">
        <v>1108</v>
      </c>
      <c r="E358" s="78" t="s">
        <v>310</v>
      </c>
      <c r="F358" s="78" t="s">
        <v>337</v>
      </c>
      <c r="G358" s="142" t="s">
        <v>103</v>
      </c>
      <c r="H358" s="163" t="s">
        <v>111</v>
      </c>
      <c r="I358" s="142" t="s">
        <v>18</v>
      </c>
      <c r="J358" s="145">
        <v>0</v>
      </c>
      <c r="K358" s="145">
        <v>10.701000000000001</v>
      </c>
      <c r="L358" s="145">
        <v>10.701000000000001</v>
      </c>
      <c r="M358" s="48" t="s">
        <v>316</v>
      </c>
    </row>
    <row r="359" spans="1:13" s="171" customFormat="1" ht="157.5">
      <c r="A359" s="142" t="s">
        <v>101</v>
      </c>
      <c r="B359" s="143" t="s">
        <v>652</v>
      </c>
      <c r="C359" s="15" t="s">
        <v>504</v>
      </c>
      <c r="D359" s="77" t="s">
        <v>1263</v>
      </c>
      <c r="E359" s="78" t="s">
        <v>310</v>
      </c>
      <c r="F359" s="78" t="s">
        <v>335</v>
      </c>
      <c r="G359" s="142" t="s">
        <v>103</v>
      </c>
      <c r="H359" s="163" t="s">
        <v>111</v>
      </c>
      <c r="I359" s="142" t="s">
        <v>19</v>
      </c>
      <c r="J359" s="145">
        <v>5722.50882</v>
      </c>
      <c r="K359" s="145">
        <v>5673.9139999999998</v>
      </c>
      <c r="L359" s="145">
        <v>5673.9139999999998</v>
      </c>
      <c r="M359" s="48" t="s">
        <v>308</v>
      </c>
    </row>
    <row r="360" spans="1:13" s="171" customFormat="1" ht="56.25">
      <c r="A360" s="142" t="s">
        <v>101</v>
      </c>
      <c r="B360" s="143" t="s">
        <v>639</v>
      </c>
      <c r="C360" s="15" t="s">
        <v>504</v>
      </c>
      <c r="D360" s="7" t="s">
        <v>1265</v>
      </c>
      <c r="E360" s="6" t="s">
        <v>310</v>
      </c>
      <c r="F360" s="6" t="s">
        <v>507</v>
      </c>
      <c r="G360" s="142" t="s">
        <v>103</v>
      </c>
      <c r="H360" s="163" t="s">
        <v>111</v>
      </c>
      <c r="I360" s="142" t="s">
        <v>3</v>
      </c>
      <c r="J360" s="145">
        <v>4947.0575500000004</v>
      </c>
      <c r="K360" s="145">
        <v>2388.4839999999999</v>
      </c>
      <c r="L360" s="145">
        <v>2388.4839999999999</v>
      </c>
      <c r="M360" s="48" t="s">
        <v>316</v>
      </c>
    </row>
    <row r="361" spans="1:13" s="171" customFormat="1" ht="56.25">
      <c r="A361" s="142" t="s">
        <v>101</v>
      </c>
      <c r="B361" s="143" t="s">
        <v>679</v>
      </c>
      <c r="C361" s="15" t="s">
        <v>504</v>
      </c>
      <c r="D361" s="7" t="s">
        <v>1265</v>
      </c>
      <c r="E361" s="6" t="s">
        <v>310</v>
      </c>
      <c r="F361" s="6" t="s">
        <v>507</v>
      </c>
      <c r="G361" s="142" t="s">
        <v>103</v>
      </c>
      <c r="H361" s="163" t="s">
        <v>111</v>
      </c>
      <c r="I361" s="142" t="s">
        <v>68</v>
      </c>
      <c r="J361" s="145">
        <f>602.975+1.6</f>
        <v>604.57500000000005</v>
      </c>
      <c r="K361" s="145">
        <v>560.84299999999996</v>
      </c>
      <c r="L361" s="145">
        <v>560.84299999999996</v>
      </c>
      <c r="M361" s="48" t="s">
        <v>316</v>
      </c>
    </row>
    <row r="362" spans="1:13" s="171" customFormat="1" ht="56.25">
      <c r="A362" s="142" t="s">
        <v>101</v>
      </c>
      <c r="B362" s="143" t="s">
        <v>680</v>
      </c>
      <c r="C362" s="15" t="s">
        <v>504</v>
      </c>
      <c r="D362" s="7" t="s">
        <v>1265</v>
      </c>
      <c r="E362" s="6" t="s">
        <v>310</v>
      </c>
      <c r="F362" s="6" t="s">
        <v>507</v>
      </c>
      <c r="G362" s="142" t="s">
        <v>103</v>
      </c>
      <c r="H362" s="163" t="s">
        <v>111</v>
      </c>
      <c r="I362" s="142" t="s">
        <v>69</v>
      </c>
      <c r="J362" s="145">
        <v>118.098</v>
      </c>
      <c r="K362" s="145">
        <v>118.098</v>
      </c>
      <c r="L362" s="145">
        <v>118.098</v>
      </c>
      <c r="M362" s="48" t="s">
        <v>316</v>
      </c>
    </row>
    <row r="363" spans="1:13" s="171" customFormat="1" ht="56.25">
      <c r="A363" s="142" t="s">
        <v>101</v>
      </c>
      <c r="B363" s="143" t="s">
        <v>712</v>
      </c>
      <c r="C363" s="15" t="s">
        <v>504</v>
      </c>
      <c r="D363" s="7" t="s">
        <v>1265</v>
      </c>
      <c r="E363" s="6" t="s">
        <v>310</v>
      </c>
      <c r="F363" s="6" t="s">
        <v>507</v>
      </c>
      <c r="G363" s="142" t="s">
        <v>103</v>
      </c>
      <c r="H363" s="163" t="s">
        <v>111</v>
      </c>
      <c r="I363" s="142" t="s">
        <v>107</v>
      </c>
      <c r="J363" s="145">
        <f>3.6-1.6</f>
        <v>2</v>
      </c>
      <c r="K363" s="145">
        <v>3.6</v>
      </c>
      <c r="L363" s="145">
        <v>3.6</v>
      </c>
      <c r="M363" s="48" t="s">
        <v>316</v>
      </c>
    </row>
    <row r="364" spans="1:13" s="171" customFormat="1" ht="56.25">
      <c r="A364" s="142" t="s">
        <v>101</v>
      </c>
      <c r="B364" s="143" t="s">
        <v>639</v>
      </c>
      <c r="C364" s="80" t="s">
        <v>444</v>
      </c>
      <c r="D364" s="7" t="s">
        <v>1265</v>
      </c>
      <c r="E364" s="6" t="s">
        <v>310</v>
      </c>
      <c r="F364" s="6" t="s">
        <v>507</v>
      </c>
      <c r="G364" s="142" t="s">
        <v>76</v>
      </c>
      <c r="H364" s="163" t="s">
        <v>111</v>
      </c>
      <c r="I364" s="142" t="s">
        <v>3</v>
      </c>
      <c r="J364" s="145">
        <v>1501.3314</v>
      </c>
      <c r="K364" s="145">
        <v>1391.1389899999999</v>
      </c>
      <c r="L364" s="145">
        <v>1521.1389999999999</v>
      </c>
      <c r="M364" s="48" t="s">
        <v>316</v>
      </c>
    </row>
    <row r="365" spans="1:13" s="171" customFormat="1" ht="56.25">
      <c r="A365" s="142" t="s">
        <v>101</v>
      </c>
      <c r="B365" s="143" t="s">
        <v>665</v>
      </c>
      <c r="C365" s="80" t="s">
        <v>444</v>
      </c>
      <c r="D365" s="7" t="s">
        <v>1265</v>
      </c>
      <c r="E365" s="6" t="s">
        <v>310</v>
      </c>
      <c r="F365" s="6" t="s">
        <v>507</v>
      </c>
      <c r="G365" s="142" t="s">
        <v>76</v>
      </c>
      <c r="H365" s="163" t="s">
        <v>111</v>
      </c>
      <c r="I365" s="142" t="s">
        <v>45</v>
      </c>
      <c r="J365" s="145">
        <v>1069.02268</v>
      </c>
      <c r="K365" s="145">
        <v>1455.3130000000001</v>
      </c>
      <c r="L365" s="145">
        <v>1455.3130000000001</v>
      </c>
      <c r="M365" s="48" t="s">
        <v>316</v>
      </c>
    </row>
    <row r="366" spans="1:13" s="171" customFormat="1" ht="56.25">
      <c r="A366" s="142" t="s">
        <v>101</v>
      </c>
      <c r="B366" s="143" t="s">
        <v>707</v>
      </c>
      <c r="C366" s="15"/>
      <c r="D366" s="77" t="s">
        <v>1203</v>
      </c>
      <c r="E366" s="6" t="s">
        <v>505</v>
      </c>
      <c r="F366" s="78" t="s">
        <v>338</v>
      </c>
      <c r="G366" s="142"/>
      <c r="H366" s="163" t="s">
        <v>112</v>
      </c>
      <c r="I366" s="142"/>
      <c r="J366" s="145">
        <v>8402.0536900000006</v>
      </c>
      <c r="K366" s="145">
        <v>4348.5309999999999</v>
      </c>
      <c r="L366" s="145">
        <v>3820.6109999999999</v>
      </c>
      <c r="M366" s="48"/>
    </row>
    <row r="367" spans="1:13" s="171" customFormat="1" ht="56.25">
      <c r="A367" s="142" t="s">
        <v>101</v>
      </c>
      <c r="B367" s="143" t="s">
        <v>639</v>
      </c>
      <c r="C367" s="15" t="s">
        <v>504</v>
      </c>
      <c r="D367" s="7" t="s">
        <v>1265</v>
      </c>
      <c r="E367" s="6" t="s">
        <v>310</v>
      </c>
      <c r="F367" s="6" t="s">
        <v>507</v>
      </c>
      <c r="G367" s="142" t="s">
        <v>103</v>
      </c>
      <c r="H367" s="163" t="s">
        <v>112</v>
      </c>
      <c r="I367" s="142" t="s">
        <v>3</v>
      </c>
      <c r="J367" s="145">
        <v>8402.0536900000006</v>
      </c>
      <c r="K367" s="145">
        <v>4348.5309999999999</v>
      </c>
      <c r="L367" s="145">
        <v>3820.6109999999999</v>
      </c>
      <c r="M367" s="48" t="s">
        <v>316</v>
      </c>
    </row>
    <row r="368" spans="1:13" s="171" customFormat="1" ht="45">
      <c r="A368" s="142" t="s">
        <v>101</v>
      </c>
      <c r="B368" s="143" t="s">
        <v>715</v>
      </c>
      <c r="C368" s="15"/>
      <c r="D368" s="77" t="s">
        <v>1203</v>
      </c>
      <c r="E368" s="6" t="s">
        <v>505</v>
      </c>
      <c r="F368" s="78" t="s">
        <v>338</v>
      </c>
      <c r="G368" s="142"/>
      <c r="H368" s="163" t="s">
        <v>113</v>
      </c>
      <c r="I368" s="142"/>
      <c r="J368" s="145">
        <v>3965.8760000000002</v>
      </c>
      <c r="K368" s="145">
        <v>3966.87601</v>
      </c>
      <c r="L368" s="145">
        <v>0</v>
      </c>
      <c r="M368" s="48"/>
    </row>
    <row r="369" spans="1:13" s="171" customFormat="1" ht="67.5">
      <c r="A369" s="142" t="s">
        <v>101</v>
      </c>
      <c r="B369" s="143" t="s">
        <v>639</v>
      </c>
      <c r="C369" s="15" t="s">
        <v>504</v>
      </c>
      <c r="D369" s="7" t="s">
        <v>1197</v>
      </c>
      <c r="E369" s="6" t="s">
        <v>310</v>
      </c>
      <c r="F369" s="6" t="s">
        <v>502</v>
      </c>
      <c r="G369" s="142" t="s">
        <v>103</v>
      </c>
      <c r="H369" s="163" t="s">
        <v>113</v>
      </c>
      <c r="I369" s="142" t="s">
        <v>3</v>
      </c>
      <c r="J369" s="145">
        <v>3965.8760000000002</v>
      </c>
      <c r="K369" s="145">
        <v>3966.87601</v>
      </c>
      <c r="L369" s="145">
        <v>0</v>
      </c>
      <c r="M369" s="48" t="s">
        <v>316</v>
      </c>
    </row>
    <row r="370" spans="1:13" s="171" customFormat="1" ht="78.75">
      <c r="A370" s="142" t="s">
        <v>101</v>
      </c>
      <c r="B370" s="143" t="s">
        <v>977</v>
      </c>
      <c r="C370" s="15"/>
      <c r="D370" s="77" t="s">
        <v>1203</v>
      </c>
      <c r="E370" s="6" t="s">
        <v>505</v>
      </c>
      <c r="F370" s="78" t="s">
        <v>338</v>
      </c>
      <c r="G370" s="142"/>
      <c r="H370" s="163" t="s">
        <v>114</v>
      </c>
      <c r="I370" s="142"/>
      <c r="J370" s="145">
        <v>20</v>
      </c>
      <c r="K370" s="145">
        <v>20</v>
      </c>
      <c r="L370" s="145">
        <v>20</v>
      </c>
      <c r="M370" s="48"/>
    </row>
    <row r="371" spans="1:13" s="171" customFormat="1" ht="67.5">
      <c r="A371" s="142" t="s">
        <v>101</v>
      </c>
      <c r="B371" s="143" t="s">
        <v>639</v>
      </c>
      <c r="C371" s="15" t="s">
        <v>504</v>
      </c>
      <c r="D371" s="7" t="s">
        <v>1197</v>
      </c>
      <c r="E371" s="6" t="s">
        <v>310</v>
      </c>
      <c r="F371" s="6" t="s">
        <v>502</v>
      </c>
      <c r="G371" s="142" t="s">
        <v>103</v>
      </c>
      <c r="H371" s="163" t="s">
        <v>114</v>
      </c>
      <c r="I371" s="142" t="s">
        <v>3</v>
      </c>
      <c r="J371" s="145">
        <v>20</v>
      </c>
      <c r="K371" s="145">
        <v>20</v>
      </c>
      <c r="L371" s="145">
        <v>20</v>
      </c>
      <c r="M371" s="48" t="s">
        <v>316</v>
      </c>
    </row>
    <row r="372" spans="1:13" s="171" customFormat="1" ht="78.75">
      <c r="A372" s="142" t="s">
        <v>101</v>
      </c>
      <c r="B372" s="143" t="s">
        <v>978</v>
      </c>
      <c r="C372" s="15"/>
      <c r="D372" s="77" t="s">
        <v>1203</v>
      </c>
      <c r="E372" s="6" t="s">
        <v>505</v>
      </c>
      <c r="F372" s="78" t="s">
        <v>338</v>
      </c>
      <c r="G372" s="142"/>
      <c r="H372" s="163" t="s">
        <v>928</v>
      </c>
      <c r="I372" s="142"/>
      <c r="J372" s="145">
        <v>4840.3467300000002</v>
      </c>
      <c r="K372" s="145">
        <v>0</v>
      </c>
      <c r="L372" s="145">
        <v>0</v>
      </c>
      <c r="M372" s="48"/>
    </row>
    <row r="373" spans="1:13" s="171" customFormat="1" ht="67.5">
      <c r="A373" s="142" t="s">
        <v>101</v>
      </c>
      <c r="B373" s="143" t="s">
        <v>639</v>
      </c>
      <c r="C373" s="15" t="s">
        <v>504</v>
      </c>
      <c r="D373" s="7" t="s">
        <v>1197</v>
      </c>
      <c r="E373" s="6" t="s">
        <v>310</v>
      </c>
      <c r="F373" s="6" t="s">
        <v>502</v>
      </c>
      <c r="G373" s="142" t="s">
        <v>103</v>
      </c>
      <c r="H373" s="163" t="s">
        <v>928</v>
      </c>
      <c r="I373" s="142" t="s">
        <v>3</v>
      </c>
      <c r="J373" s="145">
        <v>4840.3467300000002</v>
      </c>
      <c r="K373" s="145">
        <v>0</v>
      </c>
      <c r="L373" s="145">
        <v>0</v>
      </c>
      <c r="M373" s="48" t="s">
        <v>316</v>
      </c>
    </row>
    <row r="374" spans="1:13" s="171" customFormat="1" ht="45">
      <c r="A374" s="142" t="s">
        <v>101</v>
      </c>
      <c r="B374" s="143" t="s">
        <v>717</v>
      </c>
      <c r="C374" s="15"/>
      <c r="D374" s="77" t="s">
        <v>1203</v>
      </c>
      <c r="E374" s="6" t="s">
        <v>505</v>
      </c>
      <c r="F374" s="78" t="s">
        <v>338</v>
      </c>
      <c r="G374" s="142"/>
      <c r="H374" s="163" t="s">
        <v>115</v>
      </c>
      <c r="I374" s="142"/>
      <c r="J374" s="145">
        <v>752.12900000000002</v>
      </c>
      <c r="K374" s="145">
        <v>752.49699999999996</v>
      </c>
      <c r="L374" s="145">
        <v>752.49699999999996</v>
      </c>
      <c r="M374" s="48"/>
    </row>
    <row r="375" spans="1:13" s="171" customFormat="1" ht="67.5">
      <c r="A375" s="142" t="s">
        <v>101</v>
      </c>
      <c r="B375" s="143" t="s">
        <v>639</v>
      </c>
      <c r="C375" s="15" t="s">
        <v>504</v>
      </c>
      <c r="D375" s="7" t="s">
        <v>1197</v>
      </c>
      <c r="E375" s="6" t="s">
        <v>310</v>
      </c>
      <c r="F375" s="6" t="s">
        <v>502</v>
      </c>
      <c r="G375" s="142" t="s">
        <v>103</v>
      </c>
      <c r="H375" s="163" t="s">
        <v>115</v>
      </c>
      <c r="I375" s="142" t="s">
        <v>3</v>
      </c>
      <c r="J375" s="145">
        <v>752.12900000000002</v>
      </c>
      <c r="K375" s="145">
        <v>752.49699999999996</v>
      </c>
      <c r="L375" s="145">
        <v>752.49699999999996</v>
      </c>
      <c r="M375" s="48" t="s">
        <v>316</v>
      </c>
    </row>
    <row r="376" spans="1:13" s="171" customFormat="1" ht="45">
      <c r="A376" s="142" t="s">
        <v>101</v>
      </c>
      <c r="B376" s="143" t="s">
        <v>718</v>
      </c>
      <c r="C376" s="15"/>
      <c r="D376" s="77" t="s">
        <v>1203</v>
      </c>
      <c r="E376" s="6" t="s">
        <v>445</v>
      </c>
      <c r="F376" s="78" t="s">
        <v>338</v>
      </c>
      <c r="G376" s="142"/>
      <c r="H376" s="163" t="s">
        <v>116</v>
      </c>
      <c r="I376" s="142"/>
      <c r="J376" s="145">
        <v>601.49947999999995</v>
      </c>
      <c r="K376" s="145">
        <v>0</v>
      </c>
      <c r="L376" s="145">
        <v>816.10799999999995</v>
      </c>
      <c r="M376" s="48"/>
    </row>
    <row r="377" spans="1:13" s="171" customFormat="1" ht="101.25">
      <c r="A377" s="142" t="s">
        <v>101</v>
      </c>
      <c r="B377" s="143" t="s">
        <v>650</v>
      </c>
      <c r="C377" s="15" t="s">
        <v>444</v>
      </c>
      <c r="D377" s="7" t="s">
        <v>1218</v>
      </c>
      <c r="E377" s="6" t="s">
        <v>310</v>
      </c>
      <c r="F377" s="6" t="s">
        <v>500</v>
      </c>
      <c r="G377" s="142" t="s">
        <v>76</v>
      </c>
      <c r="H377" s="163" t="s">
        <v>116</v>
      </c>
      <c r="I377" s="142" t="s">
        <v>17</v>
      </c>
      <c r="J377" s="145">
        <v>13.046939999999999</v>
      </c>
      <c r="K377" s="145">
        <v>0</v>
      </c>
      <c r="L377" s="145">
        <v>0</v>
      </c>
      <c r="M377" s="48" t="s">
        <v>316</v>
      </c>
    </row>
    <row r="378" spans="1:13" s="171" customFormat="1" ht="101.25">
      <c r="A378" s="142" t="s">
        <v>101</v>
      </c>
      <c r="B378" s="143" t="s">
        <v>652</v>
      </c>
      <c r="C378" s="15" t="s">
        <v>444</v>
      </c>
      <c r="D378" s="7" t="s">
        <v>1218</v>
      </c>
      <c r="E378" s="6" t="s">
        <v>310</v>
      </c>
      <c r="F378" s="6" t="s">
        <v>500</v>
      </c>
      <c r="G378" s="142" t="s">
        <v>76</v>
      </c>
      <c r="H378" s="163" t="s">
        <v>116</v>
      </c>
      <c r="I378" s="142" t="s">
        <v>19</v>
      </c>
      <c r="J378" s="145">
        <v>3.9401799999999998</v>
      </c>
      <c r="K378" s="145">
        <v>0</v>
      </c>
      <c r="L378" s="145">
        <v>0</v>
      </c>
      <c r="M378" s="48" t="s">
        <v>316</v>
      </c>
    </row>
    <row r="379" spans="1:13" s="171" customFormat="1" ht="101.25">
      <c r="A379" s="142" t="s">
        <v>101</v>
      </c>
      <c r="B379" s="143" t="s">
        <v>639</v>
      </c>
      <c r="C379" s="15" t="s">
        <v>444</v>
      </c>
      <c r="D379" s="7" t="s">
        <v>1218</v>
      </c>
      <c r="E379" s="6" t="s">
        <v>310</v>
      </c>
      <c r="F379" s="6" t="s">
        <v>500</v>
      </c>
      <c r="G379" s="142" t="s">
        <v>76</v>
      </c>
      <c r="H379" s="163" t="s">
        <v>116</v>
      </c>
      <c r="I379" s="142" t="s">
        <v>3</v>
      </c>
      <c r="J379" s="145">
        <v>584.51235999999994</v>
      </c>
      <c r="K379" s="145">
        <v>0</v>
      </c>
      <c r="L379" s="145">
        <v>816.10799999999995</v>
      </c>
      <c r="M379" s="48" t="s">
        <v>316</v>
      </c>
    </row>
    <row r="380" spans="1:13" s="171" customFormat="1" ht="45">
      <c r="A380" s="142" t="s">
        <v>101</v>
      </c>
      <c r="B380" s="143" t="s">
        <v>719</v>
      </c>
      <c r="C380" s="15"/>
      <c r="D380" s="77" t="s">
        <v>1203</v>
      </c>
      <c r="E380" s="6" t="s">
        <v>445</v>
      </c>
      <c r="F380" s="78" t="s">
        <v>338</v>
      </c>
      <c r="G380" s="142"/>
      <c r="H380" s="163" t="s">
        <v>117</v>
      </c>
      <c r="I380" s="142"/>
      <c r="J380" s="145">
        <v>225.62997999999999</v>
      </c>
      <c r="K380" s="145">
        <v>252.15799999999999</v>
      </c>
      <c r="L380" s="145">
        <v>252.15799999999999</v>
      </c>
      <c r="M380" s="48"/>
    </row>
    <row r="381" spans="1:13" s="171" customFormat="1" ht="101.25">
      <c r="A381" s="142" t="s">
        <v>101</v>
      </c>
      <c r="B381" s="143" t="s">
        <v>650</v>
      </c>
      <c r="C381" s="15" t="s">
        <v>444</v>
      </c>
      <c r="D381" s="7" t="s">
        <v>1218</v>
      </c>
      <c r="E381" s="6" t="s">
        <v>310</v>
      </c>
      <c r="F381" s="6" t="s">
        <v>500</v>
      </c>
      <c r="G381" s="142" t="s">
        <v>76</v>
      </c>
      <c r="H381" s="163" t="s">
        <v>117</v>
      </c>
      <c r="I381" s="142" t="s">
        <v>17</v>
      </c>
      <c r="J381" s="145">
        <v>173.29491999999999</v>
      </c>
      <c r="K381" s="145">
        <v>173.178</v>
      </c>
      <c r="L381" s="145">
        <v>173.178</v>
      </c>
      <c r="M381" s="48" t="s">
        <v>308</v>
      </c>
    </row>
    <row r="382" spans="1:13" s="171" customFormat="1" ht="101.25">
      <c r="A382" s="142" t="s">
        <v>101</v>
      </c>
      <c r="B382" s="143" t="s">
        <v>652</v>
      </c>
      <c r="C382" s="15" t="s">
        <v>444</v>
      </c>
      <c r="D382" s="7" t="s">
        <v>1218</v>
      </c>
      <c r="E382" s="6" t="s">
        <v>310</v>
      </c>
      <c r="F382" s="6" t="s">
        <v>500</v>
      </c>
      <c r="G382" s="142" t="s">
        <v>76</v>
      </c>
      <c r="H382" s="163" t="s">
        <v>117</v>
      </c>
      <c r="I382" s="142" t="s">
        <v>19</v>
      </c>
      <c r="J382" s="145">
        <v>52.335059999999999</v>
      </c>
      <c r="K382" s="145">
        <v>52.3</v>
      </c>
      <c r="L382" s="145">
        <v>52.3</v>
      </c>
      <c r="M382" s="48" t="s">
        <v>308</v>
      </c>
    </row>
    <row r="383" spans="1:13" s="171" customFormat="1" ht="101.25">
      <c r="A383" s="142" t="s">
        <v>101</v>
      </c>
      <c r="B383" s="143" t="s">
        <v>639</v>
      </c>
      <c r="C383" s="15" t="s">
        <v>444</v>
      </c>
      <c r="D383" s="7" t="s">
        <v>1218</v>
      </c>
      <c r="E383" s="6" t="s">
        <v>310</v>
      </c>
      <c r="F383" s="6" t="s">
        <v>500</v>
      </c>
      <c r="G383" s="142" t="s">
        <v>76</v>
      </c>
      <c r="H383" s="163" t="s">
        <v>117</v>
      </c>
      <c r="I383" s="142" t="s">
        <v>3</v>
      </c>
      <c r="J383" s="145">
        <v>0</v>
      </c>
      <c r="K383" s="145">
        <v>26.68</v>
      </c>
      <c r="L383" s="145">
        <v>26.68</v>
      </c>
      <c r="M383" s="48" t="s">
        <v>316</v>
      </c>
    </row>
    <row r="384" spans="1:13" s="171" customFormat="1" ht="43.5" customHeight="1">
      <c r="A384" s="142" t="s">
        <v>101</v>
      </c>
      <c r="B384" s="143" t="s">
        <v>1354</v>
      </c>
      <c r="C384" s="15"/>
      <c r="D384" s="7" t="s">
        <v>324</v>
      </c>
      <c r="E384" s="6" t="s">
        <v>505</v>
      </c>
      <c r="F384" s="6" t="s">
        <v>867</v>
      </c>
      <c r="G384" s="214"/>
      <c r="H384" s="163">
        <v>1340272180</v>
      </c>
      <c r="I384" s="142"/>
      <c r="J384" s="145">
        <v>7500</v>
      </c>
      <c r="K384" s="145">
        <v>0</v>
      </c>
      <c r="L384" s="145">
        <v>0</v>
      </c>
      <c r="M384" s="215"/>
    </row>
    <row r="385" spans="1:15" s="171" customFormat="1" ht="56.25">
      <c r="A385" s="142" t="s">
        <v>101</v>
      </c>
      <c r="B385" s="143" t="s">
        <v>639</v>
      </c>
      <c r="C385" s="15" t="s">
        <v>504</v>
      </c>
      <c r="D385" s="7" t="s">
        <v>869</v>
      </c>
      <c r="E385" s="6" t="s">
        <v>310</v>
      </c>
      <c r="F385" s="6" t="s">
        <v>870</v>
      </c>
      <c r="G385" s="144" t="s">
        <v>103</v>
      </c>
      <c r="H385" s="163">
        <v>1340272180</v>
      </c>
      <c r="I385" s="142">
        <v>244</v>
      </c>
      <c r="J385" s="145">
        <v>7500</v>
      </c>
      <c r="K385" s="145">
        <v>0</v>
      </c>
      <c r="L385" s="145">
        <v>0</v>
      </c>
      <c r="M385" s="48" t="s">
        <v>308</v>
      </c>
    </row>
    <row r="386" spans="1:15" s="171" customFormat="1" ht="45.75" customHeight="1">
      <c r="A386" s="142" t="s">
        <v>101</v>
      </c>
      <c r="B386" s="143" t="s">
        <v>1320</v>
      </c>
      <c r="C386" s="15"/>
      <c r="D386" s="77" t="s">
        <v>1203</v>
      </c>
      <c r="E386" s="6" t="s">
        <v>359</v>
      </c>
      <c r="F386" s="78" t="s">
        <v>338</v>
      </c>
      <c r="G386" s="144" t="s">
        <v>103</v>
      </c>
      <c r="H386" s="163">
        <v>1340273130</v>
      </c>
      <c r="I386" s="142"/>
      <c r="J386" s="145">
        <v>750</v>
      </c>
      <c r="K386" s="145">
        <v>0</v>
      </c>
      <c r="L386" s="145">
        <v>0</v>
      </c>
      <c r="M386" s="183"/>
    </row>
    <row r="387" spans="1:15" s="171" customFormat="1" ht="56.25">
      <c r="A387" s="142" t="s">
        <v>101</v>
      </c>
      <c r="B387" s="143" t="s">
        <v>639</v>
      </c>
      <c r="C387" s="15" t="s">
        <v>1332</v>
      </c>
      <c r="D387" s="7" t="s">
        <v>1334</v>
      </c>
      <c r="E387" s="6" t="s">
        <v>310</v>
      </c>
      <c r="F387" s="6" t="s">
        <v>1333</v>
      </c>
      <c r="G387" s="144" t="s">
        <v>103</v>
      </c>
      <c r="H387" s="163">
        <v>1340273130</v>
      </c>
      <c r="I387" s="142">
        <v>244</v>
      </c>
      <c r="J387" s="145">
        <v>750</v>
      </c>
      <c r="K387" s="145">
        <v>0</v>
      </c>
      <c r="L387" s="145">
        <v>0</v>
      </c>
      <c r="M387" s="48" t="s">
        <v>308</v>
      </c>
    </row>
    <row r="388" spans="1:15" s="164" customFormat="1" ht="33.75">
      <c r="A388" s="142" t="s">
        <v>101</v>
      </c>
      <c r="B388" s="143" t="s">
        <v>1023</v>
      </c>
      <c r="C388" s="169"/>
      <c r="D388" s="169"/>
      <c r="E388" s="169"/>
      <c r="F388" s="169"/>
      <c r="G388" s="142"/>
      <c r="H388" s="163" t="s">
        <v>1085</v>
      </c>
      <c r="I388" s="142"/>
      <c r="J388" s="145">
        <v>383.61261999999999</v>
      </c>
      <c r="K388" s="145">
        <v>450.95600000000002</v>
      </c>
      <c r="L388" s="145">
        <v>450.95600000000002</v>
      </c>
      <c r="M388" s="48"/>
    </row>
    <row r="389" spans="1:15" s="171" customFormat="1" ht="67.5">
      <c r="A389" s="142" t="s">
        <v>101</v>
      </c>
      <c r="B389" s="143" t="s">
        <v>720</v>
      </c>
      <c r="C389" s="15"/>
      <c r="D389" s="77" t="s">
        <v>1203</v>
      </c>
      <c r="E389" s="6" t="s">
        <v>505</v>
      </c>
      <c r="F389" s="78" t="s">
        <v>338</v>
      </c>
      <c r="G389" s="142"/>
      <c r="H389" s="163" t="s">
        <v>118</v>
      </c>
      <c r="I389" s="142"/>
      <c r="J389" s="145">
        <v>383.61261999999999</v>
      </c>
      <c r="K389" s="145">
        <v>450.95600000000002</v>
      </c>
      <c r="L389" s="145">
        <v>450.95600000000002</v>
      </c>
      <c r="M389" s="48"/>
    </row>
    <row r="390" spans="1:15" s="171" customFormat="1" ht="78.75">
      <c r="A390" s="142" t="s">
        <v>101</v>
      </c>
      <c r="B390" s="143" t="s">
        <v>650</v>
      </c>
      <c r="C390" s="15" t="s">
        <v>358</v>
      </c>
      <c r="D390" s="7" t="s">
        <v>1266</v>
      </c>
      <c r="E390" s="6" t="s">
        <v>310</v>
      </c>
      <c r="F390" s="6" t="s">
        <v>1187</v>
      </c>
      <c r="G390" s="142" t="s">
        <v>119</v>
      </c>
      <c r="H390" s="163" t="s">
        <v>118</v>
      </c>
      <c r="I390" s="142" t="s">
        <v>17</v>
      </c>
      <c r="J390" s="145">
        <v>294.85649000000001</v>
      </c>
      <c r="K390" s="145">
        <v>346.35599999999999</v>
      </c>
      <c r="L390" s="145">
        <v>346.35599999999999</v>
      </c>
      <c r="M390" s="48" t="s">
        <v>308</v>
      </c>
    </row>
    <row r="391" spans="1:15" s="171" customFormat="1" ht="78.75">
      <c r="A391" s="142" t="s">
        <v>101</v>
      </c>
      <c r="B391" s="143" t="s">
        <v>652</v>
      </c>
      <c r="C391" s="15" t="s">
        <v>358</v>
      </c>
      <c r="D391" s="7" t="s">
        <v>1266</v>
      </c>
      <c r="E391" s="6" t="s">
        <v>310</v>
      </c>
      <c r="F391" s="6" t="s">
        <v>1187</v>
      </c>
      <c r="G391" s="142" t="s">
        <v>119</v>
      </c>
      <c r="H391" s="163" t="s">
        <v>118</v>
      </c>
      <c r="I391" s="142" t="s">
        <v>19</v>
      </c>
      <c r="J391" s="145">
        <v>88.756129999999999</v>
      </c>
      <c r="K391" s="145">
        <v>104.6</v>
      </c>
      <c r="L391" s="145">
        <v>104.6</v>
      </c>
      <c r="M391" s="48" t="s">
        <v>308</v>
      </c>
    </row>
    <row r="392" spans="1:15" s="164" customFormat="1" ht="33.75">
      <c r="A392" s="142" t="s">
        <v>101</v>
      </c>
      <c r="B392" s="143" t="s">
        <v>1014</v>
      </c>
      <c r="C392" s="169"/>
      <c r="D392" s="169"/>
      <c r="E392" s="169"/>
      <c r="F392" s="169"/>
      <c r="G392" s="142"/>
      <c r="H392" s="163" t="s">
        <v>1076</v>
      </c>
      <c r="I392" s="142"/>
      <c r="J392" s="145">
        <v>1571.0643700000001</v>
      </c>
      <c r="K392" s="145">
        <v>144</v>
      </c>
      <c r="L392" s="145">
        <v>144</v>
      </c>
      <c r="M392" s="48"/>
    </row>
    <row r="393" spans="1:15" s="171" customFormat="1" ht="45">
      <c r="A393" s="142" t="s">
        <v>101</v>
      </c>
      <c r="B393" s="143" t="s">
        <v>721</v>
      </c>
      <c r="C393" s="15"/>
      <c r="D393" s="77" t="s">
        <v>1203</v>
      </c>
      <c r="E393" s="6" t="s">
        <v>445</v>
      </c>
      <c r="F393" s="78" t="s">
        <v>338</v>
      </c>
      <c r="G393" s="142"/>
      <c r="H393" s="163" t="s">
        <v>120</v>
      </c>
      <c r="I393" s="142"/>
      <c r="J393" s="145">
        <v>143.28</v>
      </c>
      <c r="K393" s="145">
        <v>144</v>
      </c>
      <c r="L393" s="145">
        <v>144</v>
      </c>
      <c r="M393" s="48"/>
    </row>
    <row r="394" spans="1:15" s="171" customFormat="1" ht="101.25">
      <c r="A394" s="142" t="s">
        <v>101</v>
      </c>
      <c r="B394" s="143" t="s">
        <v>639</v>
      </c>
      <c r="C394" s="15" t="s">
        <v>444</v>
      </c>
      <c r="D394" s="7" t="s">
        <v>1218</v>
      </c>
      <c r="E394" s="6" t="s">
        <v>310</v>
      </c>
      <c r="F394" s="6" t="s">
        <v>500</v>
      </c>
      <c r="G394" s="142" t="s">
        <v>76</v>
      </c>
      <c r="H394" s="163" t="s">
        <v>120</v>
      </c>
      <c r="I394" s="142" t="s">
        <v>3</v>
      </c>
      <c r="J394" s="145">
        <v>143.28</v>
      </c>
      <c r="K394" s="145">
        <v>144</v>
      </c>
      <c r="L394" s="145">
        <v>144</v>
      </c>
      <c r="M394" s="48" t="s">
        <v>316</v>
      </c>
    </row>
    <row r="395" spans="1:15" s="171" customFormat="1" ht="45">
      <c r="A395" s="142" t="s">
        <v>101</v>
      </c>
      <c r="B395" s="143" t="s">
        <v>979</v>
      </c>
      <c r="C395" s="15"/>
      <c r="D395" s="77" t="s">
        <v>1203</v>
      </c>
      <c r="E395" s="6" t="s">
        <v>445</v>
      </c>
      <c r="F395" s="78" t="s">
        <v>338</v>
      </c>
      <c r="G395" s="142"/>
      <c r="H395" s="163" t="s">
        <v>927</v>
      </c>
      <c r="I395" s="142"/>
      <c r="J395" s="145">
        <v>1427.7843700000001</v>
      </c>
      <c r="K395" s="145">
        <v>0</v>
      </c>
      <c r="L395" s="145">
        <v>0</v>
      </c>
      <c r="M395" s="48"/>
    </row>
    <row r="396" spans="1:15" s="171" customFormat="1" ht="101.25">
      <c r="A396" s="142" t="s">
        <v>101</v>
      </c>
      <c r="B396" s="143" t="s">
        <v>639</v>
      </c>
      <c r="C396" s="15" t="s">
        <v>444</v>
      </c>
      <c r="D396" s="7" t="s">
        <v>1218</v>
      </c>
      <c r="E396" s="6" t="s">
        <v>310</v>
      </c>
      <c r="F396" s="6" t="s">
        <v>500</v>
      </c>
      <c r="G396" s="142" t="s">
        <v>76</v>
      </c>
      <c r="H396" s="163" t="s">
        <v>927</v>
      </c>
      <c r="I396" s="142" t="s">
        <v>3</v>
      </c>
      <c r="J396" s="145">
        <v>1427.7843700000001</v>
      </c>
      <c r="K396" s="145">
        <v>0</v>
      </c>
      <c r="L396" s="145">
        <v>0</v>
      </c>
      <c r="M396" s="48" t="s">
        <v>316</v>
      </c>
    </row>
    <row r="397" spans="1:15" s="156" customFormat="1" ht="56.25">
      <c r="A397" s="165" t="s">
        <v>121</v>
      </c>
      <c r="B397" s="166" t="s">
        <v>722</v>
      </c>
      <c r="C397" s="161"/>
      <c r="D397" s="161"/>
      <c r="E397" s="161"/>
      <c r="F397" s="161"/>
      <c r="G397" s="165"/>
      <c r="H397" s="167"/>
      <c r="I397" s="165"/>
      <c r="J397" s="168">
        <f>+J509+J399+J401+J403+J406+J409+J411+J413+J415+J417+J420+J422+J425+J427+J429+J431+J434+J438+J441+J443+J445+J447+J449++J451+J453+J455+J457+J459+J461+J463+J465+J467+J469+J471+J473+J475+J479+J481+J483+J485+J487+J489+J491+J493+J496+J498+J500+J503+J505+J512+J515</f>
        <v>107917.33113000004</v>
      </c>
      <c r="K397" s="168">
        <f t="shared" ref="K397:L397" si="6">K399+K401+K403+K406+K409+K411+K413+K415+K417+K420+K422+K425+K427+K429+K431+K434+K438+K441+K443+K445+K447+K449++K451+K453+K455+K457+K459+K461+K463+K465+K467+K469+K471+K473+K475+K479+K481+K483+K485+K487+K489+K491+K493+K496+K498+K500+K503+K505+K512+K515</f>
        <v>89581.638000000006</v>
      </c>
      <c r="L397" s="168">
        <f t="shared" si="6"/>
        <v>89579.395000000004</v>
      </c>
      <c r="M397" s="162"/>
      <c r="O397" s="217"/>
    </row>
    <row r="398" spans="1:15" s="164" customFormat="1" ht="45">
      <c r="A398" s="142" t="s">
        <v>121</v>
      </c>
      <c r="B398" s="143" t="s">
        <v>1006</v>
      </c>
      <c r="C398" s="169"/>
      <c r="D398" s="169"/>
      <c r="E398" s="169"/>
      <c r="F398" s="169"/>
      <c r="G398" s="142"/>
      <c r="H398" s="163" t="s">
        <v>1068</v>
      </c>
      <c r="I398" s="142"/>
      <c r="J398" s="145">
        <v>2645.76</v>
      </c>
      <c r="K398" s="145">
        <v>2246.4</v>
      </c>
      <c r="L398" s="145">
        <v>2246.4</v>
      </c>
      <c r="M398" s="48"/>
    </row>
    <row r="399" spans="1:15" s="171" customFormat="1" ht="90">
      <c r="A399" s="142" t="s">
        <v>121</v>
      </c>
      <c r="B399" s="143" t="s">
        <v>723</v>
      </c>
      <c r="C399" s="76"/>
      <c r="D399" s="77" t="s">
        <v>1203</v>
      </c>
      <c r="E399" s="76" t="s">
        <v>373</v>
      </c>
      <c r="F399" s="78" t="s">
        <v>338</v>
      </c>
      <c r="G399" s="142"/>
      <c r="H399" s="163" t="s">
        <v>122</v>
      </c>
      <c r="I399" s="142"/>
      <c r="J399" s="145">
        <v>952.47400000000005</v>
      </c>
      <c r="K399" s="145">
        <v>808.70399999999995</v>
      </c>
      <c r="L399" s="145">
        <v>808.70399999999995</v>
      </c>
      <c r="M399" s="48"/>
    </row>
    <row r="400" spans="1:15" s="171" customFormat="1" ht="112.5">
      <c r="A400" s="142" t="s">
        <v>121</v>
      </c>
      <c r="B400" s="143" t="s">
        <v>724</v>
      </c>
      <c r="C400" s="76" t="s">
        <v>404</v>
      </c>
      <c r="D400" s="7" t="s">
        <v>1219</v>
      </c>
      <c r="E400" s="6" t="s">
        <v>310</v>
      </c>
      <c r="F400" s="6" t="s">
        <v>394</v>
      </c>
      <c r="G400" s="142" t="s">
        <v>123</v>
      </c>
      <c r="H400" s="163" t="s">
        <v>122</v>
      </c>
      <c r="I400" s="142" t="s">
        <v>124</v>
      </c>
      <c r="J400" s="145">
        <v>952.47400000000005</v>
      </c>
      <c r="K400" s="145">
        <v>808.70399999999995</v>
      </c>
      <c r="L400" s="145">
        <v>808.70399999999995</v>
      </c>
      <c r="M400" s="48" t="s">
        <v>316</v>
      </c>
    </row>
    <row r="401" spans="1:13" s="171" customFormat="1" ht="135">
      <c r="A401" s="142" t="s">
        <v>121</v>
      </c>
      <c r="B401" s="143" t="s">
        <v>725</v>
      </c>
      <c r="C401" s="76"/>
      <c r="D401" s="77" t="s">
        <v>1203</v>
      </c>
      <c r="E401" s="76" t="s">
        <v>373</v>
      </c>
      <c r="F401" s="78" t="s">
        <v>338</v>
      </c>
      <c r="G401" s="142"/>
      <c r="H401" s="163" t="s">
        <v>125</v>
      </c>
      <c r="I401" s="142"/>
      <c r="J401" s="145">
        <v>1199.078</v>
      </c>
      <c r="K401" s="145">
        <v>943.48800000000006</v>
      </c>
      <c r="L401" s="145">
        <v>943.48800000000006</v>
      </c>
      <c r="M401" s="48"/>
    </row>
    <row r="402" spans="1:13" s="171" customFormat="1" ht="112.5">
      <c r="A402" s="142" t="s">
        <v>121</v>
      </c>
      <c r="B402" s="143" t="s">
        <v>724</v>
      </c>
      <c r="C402" s="76" t="s">
        <v>404</v>
      </c>
      <c r="D402" s="7" t="s">
        <v>1219</v>
      </c>
      <c r="E402" s="6" t="s">
        <v>310</v>
      </c>
      <c r="F402" s="6" t="s">
        <v>394</v>
      </c>
      <c r="G402" s="142" t="s">
        <v>123</v>
      </c>
      <c r="H402" s="163" t="s">
        <v>125</v>
      </c>
      <c r="I402" s="142" t="s">
        <v>124</v>
      </c>
      <c r="J402" s="145">
        <v>1199.078</v>
      </c>
      <c r="K402" s="145">
        <v>943.48800000000006</v>
      </c>
      <c r="L402" s="145">
        <v>943.48800000000006</v>
      </c>
      <c r="M402" s="48" t="s">
        <v>308</v>
      </c>
    </row>
    <row r="403" spans="1:13" s="171" customFormat="1" ht="112.5">
      <c r="A403" s="142" t="s">
        <v>121</v>
      </c>
      <c r="B403" s="143" t="s">
        <v>726</v>
      </c>
      <c r="C403" s="76"/>
      <c r="D403" s="77" t="s">
        <v>1203</v>
      </c>
      <c r="E403" s="76" t="s">
        <v>373</v>
      </c>
      <c r="F403" s="78" t="s">
        <v>338</v>
      </c>
      <c r="G403" s="142"/>
      <c r="H403" s="163" t="s">
        <v>126</v>
      </c>
      <c r="I403" s="142"/>
      <c r="J403" s="145">
        <v>494.20800000000003</v>
      </c>
      <c r="K403" s="145">
        <v>494.20800000000003</v>
      </c>
      <c r="L403" s="145">
        <v>494.20800000000003</v>
      </c>
      <c r="M403" s="48"/>
    </row>
    <row r="404" spans="1:13" s="171" customFormat="1" ht="112.5">
      <c r="A404" s="142" t="s">
        <v>121</v>
      </c>
      <c r="B404" s="143" t="s">
        <v>724</v>
      </c>
      <c r="C404" s="76" t="s">
        <v>404</v>
      </c>
      <c r="D404" s="7" t="s">
        <v>1219</v>
      </c>
      <c r="E404" s="6" t="s">
        <v>310</v>
      </c>
      <c r="F404" s="6" t="s">
        <v>394</v>
      </c>
      <c r="G404" s="142" t="s">
        <v>123</v>
      </c>
      <c r="H404" s="163" t="s">
        <v>126</v>
      </c>
      <c r="I404" s="142" t="s">
        <v>124</v>
      </c>
      <c r="J404" s="145">
        <v>494.20800000000003</v>
      </c>
      <c r="K404" s="145">
        <v>494.20800000000003</v>
      </c>
      <c r="L404" s="145">
        <v>494.20800000000003</v>
      </c>
      <c r="M404" s="48" t="s">
        <v>308</v>
      </c>
    </row>
    <row r="405" spans="1:13" s="164" customFormat="1" ht="67.5">
      <c r="A405" s="142" t="s">
        <v>121</v>
      </c>
      <c r="B405" s="143" t="s">
        <v>1024</v>
      </c>
      <c r="C405" s="169"/>
      <c r="D405" s="169"/>
      <c r="E405" s="169"/>
      <c r="F405" s="169"/>
      <c r="G405" s="142"/>
      <c r="H405" s="163" t="s">
        <v>1086</v>
      </c>
      <c r="I405" s="142"/>
      <c r="J405" s="145">
        <v>78.736999999999995</v>
      </c>
      <c r="K405" s="145">
        <v>79.143000000000001</v>
      </c>
      <c r="L405" s="145">
        <v>81.143000000000001</v>
      </c>
      <c r="M405" s="48"/>
    </row>
    <row r="406" spans="1:13" s="171" customFormat="1" ht="90">
      <c r="A406" s="142" t="s">
        <v>121</v>
      </c>
      <c r="B406" s="143" t="s">
        <v>980</v>
      </c>
      <c r="C406" s="76"/>
      <c r="D406" s="77" t="s">
        <v>1203</v>
      </c>
      <c r="E406" s="6" t="s">
        <v>484</v>
      </c>
      <c r="F406" s="78" t="s">
        <v>338</v>
      </c>
      <c r="G406" s="142"/>
      <c r="H406" s="163" t="s">
        <v>926</v>
      </c>
      <c r="I406" s="142"/>
      <c r="J406" s="145">
        <v>78.736999999999995</v>
      </c>
      <c r="K406" s="145">
        <v>79.143000000000001</v>
      </c>
      <c r="L406" s="145">
        <v>81.143000000000001</v>
      </c>
      <c r="M406" s="48"/>
    </row>
    <row r="407" spans="1:13" s="171" customFormat="1" ht="45">
      <c r="A407" s="142" t="s">
        <v>121</v>
      </c>
      <c r="B407" s="143" t="s">
        <v>728</v>
      </c>
      <c r="C407" s="76" t="s">
        <v>479</v>
      </c>
      <c r="D407" s="7" t="s">
        <v>497</v>
      </c>
      <c r="E407" s="6" t="s">
        <v>310</v>
      </c>
      <c r="F407" s="8" t="s">
        <v>496</v>
      </c>
      <c r="G407" s="142" t="s">
        <v>128</v>
      </c>
      <c r="H407" s="163" t="s">
        <v>926</v>
      </c>
      <c r="I407" s="142" t="s">
        <v>129</v>
      </c>
      <c r="J407" s="145">
        <v>78.736999999999995</v>
      </c>
      <c r="K407" s="145">
        <v>79.143000000000001</v>
      </c>
      <c r="L407" s="145">
        <v>81.143000000000001</v>
      </c>
      <c r="M407" s="48" t="s">
        <v>316</v>
      </c>
    </row>
    <row r="408" spans="1:13" s="164" customFormat="1" ht="56.25">
      <c r="A408" s="142" t="s">
        <v>121</v>
      </c>
      <c r="B408" s="143" t="s">
        <v>1025</v>
      </c>
      <c r="C408" s="169"/>
      <c r="D408" s="169"/>
      <c r="E408" s="169"/>
      <c r="F408" s="169"/>
      <c r="G408" s="142"/>
      <c r="H408" s="163" t="s">
        <v>1087</v>
      </c>
      <c r="I408" s="142"/>
      <c r="J408" s="145">
        <v>23393.4</v>
      </c>
      <c r="K408" s="145">
        <v>17512.099999999999</v>
      </c>
      <c r="L408" s="145">
        <v>17512.099999999999</v>
      </c>
      <c r="M408" s="48"/>
    </row>
    <row r="409" spans="1:13" s="171" customFormat="1" ht="112.5">
      <c r="A409" s="142" t="s">
        <v>121</v>
      </c>
      <c r="B409" s="143" t="s">
        <v>729</v>
      </c>
      <c r="C409" s="80"/>
      <c r="D409" s="7" t="s">
        <v>1201</v>
      </c>
      <c r="E409" s="6" t="s">
        <v>310</v>
      </c>
      <c r="F409" s="6" t="s">
        <v>424</v>
      </c>
      <c r="G409" s="142"/>
      <c r="H409" s="163" t="s">
        <v>130</v>
      </c>
      <c r="I409" s="142"/>
      <c r="J409" s="145">
        <v>7380.4930000000004</v>
      </c>
      <c r="K409" s="145">
        <v>5716.35</v>
      </c>
      <c r="L409" s="145">
        <v>5716.35</v>
      </c>
      <c r="M409" s="48"/>
    </row>
    <row r="410" spans="1:13" s="171" customFormat="1" ht="78.75">
      <c r="A410" s="142" t="s">
        <v>121</v>
      </c>
      <c r="B410" s="143" t="s">
        <v>730</v>
      </c>
      <c r="C410" s="80" t="s">
        <v>404</v>
      </c>
      <c r="D410" s="7" t="s">
        <v>1267</v>
      </c>
      <c r="E410" s="6" t="s">
        <v>310</v>
      </c>
      <c r="F410" s="6" t="s">
        <v>1185</v>
      </c>
      <c r="G410" s="142" t="s">
        <v>123</v>
      </c>
      <c r="H410" s="163" t="s">
        <v>130</v>
      </c>
      <c r="I410" s="142" t="s">
        <v>131</v>
      </c>
      <c r="J410" s="145">
        <v>7380.4930000000004</v>
      </c>
      <c r="K410" s="145">
        <v>5716.35</v>
      </c>
      <c r="L410" s="145">
        <v>5716.35</v>
      </c>
      <c r="M410" s="48" t="s">
        <v>308</v>
      </c>
    </row>
    <row r="411" spans="1:13" s="171" customFormat="1" ht="112.5">
      <c r="A411" s="142" t="s">
        <v>121</v>
      </c>
      <c r="B411" s="143" t="s">
        <v>731</v>
      </c>
      <c r="C411" s="76"/>
      <c r="D411" s="7" t="s">
        <v>1201</v>
      </c>
      <c r="E411" s="6" t="s">
        <v>310</v>
      </c>
      <c r="F411" s="6" t="s">
        <v>424</v>
      </c>
      <c r="G411" s="142"/>
      <c r="H411" s="163" t="s">
        <v>132</v>
      </c>
      <c r="I411" s="142"/>
      <c r="J411" s="145">
        <v>5825.9409999999998</v>
      </c>
      <c r="K411" s="145">
        <v>4003.4059999999999</v>
      </c>
      <c r="L411" s="145">
        <v>4003.4059999999999</v>
      </c>
      <c r="M411" s="48"/>
    </row>
    <row r="412" spans="1:13" s="171" customFormat="1" ht="78.75">
      <c r="A412" s="142" t="s">
        <v>121</v>
      </c>
      <c r="B412" s="143" t="s">
        <v>730</v>
      </c>
      <c r="C412" s="76" t="s">
        <v>460</v>
      </c>
      <c r="D412" s="7" t="s">
        <v>1267</v>
      </c>
      <c r="E412" s="6" t="s">
        <v>310</v>
      </c>
      <c r="F412" s="6" t="s">
        <v>1185</v>
      </c>
      <c r="G412" s="142" t="s">
        <v>128</v>
      </c>
      <c r="H412" s="163" t="s">
        <v>132</v>
      </c>
      <c r="I412" s="142" t="s">
        <v>131</v>
      </c>
      <c r="J412" s="145">
        <v>5825.9409999999998</v>
      </c>
      <c r="K412" s="145">
        <v>4003.4059999999999</v>
      </c>
      <c r="L412" s="145">
        <v>4003.4059999999999</v>
      </c>
      <c r="M412" s="48" t="s">
        <v>308</v>
      </c>
    </row>
    <row r="413" spans="1:13" s="171" customFormat="1" ht="101.25">
      <c r="A413" s="142" t="s">
        <v>121</v>
      </c>
      <c r="B413" s="143" t="s">
        <v>732</v>
      </c>
      <c r="C413" s="76"/>
      <c r="D413" s="7" t="s">
        <v>1201</v>
      </c>
      <c r="E413" s="6" t="s">
        <v>310</v>
      </c>
      <c r="F413" s="6" t="s">
        <v>424</v>
      </c>
      <c r="G413" s="142"/>
      <c r="H413" s="163" t="s">
        <v>133</v>
      </c>
      <c r="I413" s="142"/>
      <c r="J413" s="145">
        <v>3654.636</v>
      </c>
      <c r="K413" s="145">
        <v>2788.0859999999998</v>
      </c>
      <c r="L413" s="145">
        <v>2788.0859999999998</v>
      </c>
      <c r="M413" s="48"/>
    </row>
    <row r="414" spans="1:13" s="171" customFormat="1" ht="78.75">
      <c r="A414" s="142" t="s">
        <v>121</v>
      </c>
      <c r="B414" s="143" t="s">
        <v>730</v>
      </c>
      <c r="C414" s="76" t="s">
        <v>460</v>
      </c>
      <c r="D414" s="7" t="s">
        <v>1267</v>
      </c>
      <c r="E414" s="6" t="s">
        <v>310</v>
      </c>
      <c r="F414" s="6" t="s">
        <v>1185</v>
      </c>
      <c r="G414" s="142" t="s">
        <v>128</v>
      </c>
      <c r="H414" s="163" t="s">
        <v>133</v>
      </c>
      <c r="I414" s="142" t="s">
        <v>131</v>
      </c>
      <c r="J414" s="145">
        <v>3654.636</v>
      </c>
      <c r="K414" s="145">
        <v>2788.0859999999998</v>
      </c>
      <c r="L414" s="145">
        <v>2788.0859999999998</v>
      </c>
      <c r="M414" s="48" t="s">
        <v>308</v>
      </c>
    </row>
    <row r="415" spans="1:13" s="171" customFormat="1" ht="112.5">
      <c r="A415" s="142" t="s">
        <v>121</v>
      </c>
      <c r="B415" s="143" t="s">
        <v>733</v>
      </c>
      <c r="C415" s="76"/>
      <c r="D415" s="7" t="s">
        <v>1201</v>
      </c>
      <c r="E415" s="6" t="s">
        <v>310</v>
      </c>
      <c r="F415" s="6" t="s">
        <v>424</v>
      </c>
      <c r="G415" s="142"/>
      <c r="H415" s="163" t="s">
        <v>134</v>
      </c>
      <c r="I415" s="142"/>
      <c r="J415" s="145">
        <v>2991.9920000000002</v>
      </c>
      <c r="K415" s="145">
        <v>2354.96</v>
      </c>
      <c r="L415" s="145">
        <v>2354.96</v>
      </c>
      <c r="M415" s="48"/>
    </row>
    <row r="416" spans="1:13" s="171" customFormat="1" ht="78.75">
      <c r="A416" s="142" t="s">
        <v>121</v>
      </c>
      <c r="B416" s="143" t="s">
        <v>730</v>
      </c>
      <c r="C416" s="76" t="s">
        <v>479</v>
      </c>
      <c r="D416" s="7" t="s">
        <v>1267</v>
      </c>
      <c r="E416" s="6" t="s">
        <v>310</v>
      </c>
      <c r="F416" s="6" t="s">
        <v>1185</v>
      </c>
      <c r="G416" s="142" t="s">
        <v>128</v>
      </c>
      <c r="H416" s="163" t="s">
        <v>134</v>
      </c>
      <c r="I416" s="142" t="s">
        <v>131</v>
      </c>
      <c r="J416" s="145">
        <v>2991.9920000000002</v>
      </c>
      <c r="K416" s="145">
        <v>2354.96</v>
      </c>
      <c r="L416" s="145">
        <v>2354.96</v>
      </c>
      <c r="M416" s="48" t="s">
        <v>308</v>
      </c>
    </row>
    <row r="417" spans="1:13" s="171" customFormat="1" ht="112.5">
      <c r="A417" s="142" t="s">
        <v>121</v>
      </c>
      <c r="B417" s="143" t="s">
        <v>734</v>
      </c>
      <c r="C417" s="76"/>
      <c r="D417" s="7" t="s">
        <v>1201</v>
      </c>
      <c r="E417" s="6" t="s">
        <v>310</v>
      </c>
      <c r="F417" s="6" t="s">
        <v>424</v>
      </c>
      <c r="G417" s="142"/>
      <c r="H417" s="163" t="s">
        <v>135</v>
      </c>
      <c r="I417" s="142"/>
      <c r="J417" s="145">
        <v>3540.3380000000002</v>
      </c>
      <c r="K417" s="145">
        <v>2649.2979999999998</v>
      </c>
      <c r="L417" s="145">
        <v>2649.2979999999998</v>
      </c>
      <c r="M417" s="48"/>
    </row>
    <row r="418" spans="1:13" s="171" customFormat="1" ht="78.75">
      <c r="A418" s="142" t="s">
        <v>121</v>
      </c>
      <c r="B418" s="143" t="s">
        <v>730</v>
      </c>
      <c r="C418" s="76" t="s">
        <v>460</v>
      </c>
      <c r="D418" s="7" t="s">
        <v>1267</v>
      </c>
      <c r="E418" s="6" t="s">
        <v>310</v>
      </c>
      <c r="F418" s="6" t="s">
        <v>1185</v>
      </c>
      <c r="G418" s="142" t="s">
        <v>128</v>
      </c>
      <c r="H418" s="163" t="s">
        <v>135</v>
      </c>
      <c r="I418" s="142" t="s">
        <v>131</v>
      </c>
      <c r="J418" s="145">
        <v>3540.3380000000002</v>
      </c>
      <c r="K418" s="145">
        <v>2649.2979999999998</v>
      </c>
      <c r="L418" s="145">
        <v>2649.2979999999998</v>
      </c>
      <c r="M418" s="48" t="s">
        <v>308</v>
      </c>
    </row>
    <row r="419" spans="1:13" s="164" customFormat="1" ht="78.75">
      <c r="A419" s="142" t="s">
        <v>121</v>
      </c>
      <c r="B419" s="143" t="s">
        <v>1026</v>
      </c>
      <c r="C419" s="169"/>
      <c r="D419" s="169"/>
      <c r="E419" s="169"/>
      <c r="F419" s="169"/>
      <c r="G419" s="142"/>
      <c r="H419" s="163" t="s">
        <v>1088</v>
      </c>
      <c r="I419" s="142"/>
      <c r="J419" s="145">
        <v>2078.6439999999998</v>
      </c>
      <c r="K419" s="145">
        <v>720.83600000000001</v>
      </c>
      <c r="L419" s="145">
        <v>720.83600000000001</v>
      </c>
      <c r="M419" s="48"/>
    </row>
    <row r="420" spans="1:13" s="171" customFormat="1" ht="33.75">
      <c r="A420" s="142" t="s">
        <v>121</v>
      </c>
      <c r="B420" s="143" t="s">
        <v>735</v>
      </c>
      <c r="C420" s="80"/>
      <c r="D420" s="7" t="s">
        <v>1201</v>
      </c>
      <c r="E420" s="6" t="s">
        <v>310</v>
      </c>
      <c r="F420" s="78" t="s">
        <v>424</v>
      </c>
      <c r="G420" s="142"/>
      <c r="H420" s="163" t="s">
        <v>136</v>
      </c>
      <c r="I420" s="142"/>
      <c r="J420" s="145">
        <v>1808.42</v>
      </c>
      <c r="K420" s="145">
        <v>627.13599999999997</v>
      </c>
      <c r="L420" s="145">
        <v>627.13599999999997</v>
      </c>
      <c r="M420" s="48"/>
    </row>
    <row r="421" spans="1:13" s="171" customFormat="1" ht="78.75">
      <c r="A421" s="142" t="s">
        <v>121</v>
      </c>
      <c r="B421" s="143" t="s">
        <v>730</v>
      </c>
      <c r="C421" s="80" t="s">
        <v>404</v>
      </c>
      <c r="D421" s="7" t="s">
        <v>1268</v>
      </c>
      <c r="E421" s="6" t="s">
        <v>310</v>
      </c>
      <c r="F421" s="78" t="s">
        <v>375</v>
      </c>
      <c r="G421" s="142" t="s">
        <v>123</v>
      </c>
      <c r="H421" s="163" t="s">
        <v>136</v>
      </c>
      <c r="I421" s="142" t="s">
        <v>131</v>
      </c>
      <c r="J421" s="145">
        <v>1808.42</v>
      </c>
      <c r="K421" s="145">
        <v>627.13599999999997</v>
      </c>
      <c r="L421" s="145">
        <v>627.13599999999997</v>
      </c>
      <c r="M421" s="48" t="s">
        <v>308</v>
      </c>
    </row>
    <row r="422" spans="1:13" s="171" customFormat="1" ht="33.75">
      <c r="A422" s="142" t="s">
        <v>121</v>
      </c>
      <c r="B422" s="143" t="s">
        <v>735</v>
      </c>
      <c r="C422" s="80"/>
      <c r="D422" s="7" t="s">
        <v>1201</v>
      </c>
      <c r="E422" s="6" t="s">
        <v>310</v>
      </c>
      <c r="F422" s="78" t="s">
        <v>424</v>
      </c>
      <c r="G422" s="142"/>
      <c r="H422" s="163" t="s">
        <v>137</v>
      </c>
      <c r="I422" s="142"/>
      <c r="J422" s="145">
        <v>270.22399999999999</v>
      </c>
      <c r="K422" s="145">
        <v>93.7</v>
      </c>
      <c r="L422" s="145">
        <v>93.7</v>
      </c>
      <c r="M422" s="48"/>
    </row>
    <row r="423" spans="1:13" s="171" customFormat="1" ht="78.75">
      <c r="A423" s="142" t="s">
        <v>121</v>
      </c>
      <c r="B423" s="143" t="s">
        <v>730</v>
      </c>
      <c r="C423" s="80" t="s">
        <v>404</v>
      </c>
      <c r="D423" s="7" t="s">
        <v>1268</v>
      </c>
      <c r="E423" s="6" t="s">
        <v>310</v>
      </c>
      <c r="F423" s="78" t="s">
        <v>375</v>
      </c>
      <c r="G423" s="142" t="s">
        <v>123</v>
      </c>
      <c r="H423" s="163" t="s">
        <v>137</v>
      </c>
      <c r="I423" s="142" t="s">
        <v>131</v>
      </c>
      <c r="J423" s="145">
        <v>270.22399999999999</v>
      </c>
      <c r="K423" s="145">
        <v>93.7</v>
      </c>
      <c r="L423" s="145">
        <v>93.7</v>
      </c>
      <c r="M423" s="48" t="s">
        <v>308</v>
      </c>
    </row>
    <row r="424" spans="1:13" s="164" customFormat="1" ht="78.75">
      <c r="A424" s="142" t="s">
        <v>121</v>
      </c>
      <c r="B424" s="143" t="s">
        <v>1027</v>
      </c>
      <c r="C424" s="169"/>
      <c r="D424" s="169"/>
      <c r="E424" s="169"/>
      <c r="F424" s="169"/>
      <c r="G424" s="142"/>
      <c r="H424" s="163" t="s">
        <v>1089</v>
      </c>
      <c r="I424" s="142"/>
      <c r="J424" s="145">
        <v>6330.8</v>
      </c>
      <c r="K424" s="145">
        <v>3001.4140000000002</v>
      </c>
      <c r="L424" s="145">
        <v>3001.4140000000002</v>
      </c>
      <c r="M424" s="48"/>
    </row>
    <row r="425" spans="1:13" s="164" customFormat="1" ht="52.5" customHeight="1">
      <c r="A425" s="142" t="s">
        <v>121</v>
      </c>
      <c r="B425" s="143" t="s">
        <v>1321</v>
      </c>
      <c r="C425" s="169"/>
      <c r="D425" s="77" t="s">
        <v>1203</v>
      </c>
      <c r="E425" s="6" t="s">
        <v>373</v>
      </c>
      <c r="F425" s="78" t="s">
        <v>338</v>
      </c>
      <c r="G425" s="142"/>
      <c r="H425" s="163" t="s">
        <v>1322</v>
      </c>
      <c r="I425" s="142"/>
      <c r="J425" s="145">
        <v>2890.1</v>
      </c>
      <c r="K425" s="145">
        <v>0</v>
      </c>
      <c r="L425" s="145">
        <v>0</v>
      </c>
      <c r="M425" s="48"/>
    </row>
    <row r="426" spans="1:13" s="164" customFormat="1" ht="45">
      <c r="A426" s="142" t="s">
        <v>121</v>
      </c>
      <c r="B426" s="143" t="s">
        <v>728</v>
      </c>
      <c r="C426" s="80" t="s">
        <v>465</v>
      </c>
      <c r="D426" s="7" t="s">
        <v>1276</v>
      </c>
      <c r="E426" s="6" t="s">
        <v>310</v>
      </c>
      <c r="F426" s="6" t="s">
        <v>467</v>
      </c>
      <c r="G426" s="144" t="s">
        <v>123</v>
      </c>
      <c r="H426" s="163" t="s">
        <v>1322</v>
      </c>
      <c r="I426" s="142">
        <v>612</v>
      </c>
      <c r="J426" s="145">
        <f>2890.1+431.9</f>
        <v>3322</v>
      </c>
      <c r="K426" s="145">
        <v>0</v>
      </c>
      <c r="L426" s="145">
        <v>0</v>
      </c>
      <c r="M426" s="48" t="s">
        <v>308</v>
      </c>
    </row>
    <row r="427" spans="1:13" s="171" customFormat="1" ht="56.25">
      <c r="A427" s="142" t="s">
        <v>121</v>
      </c>
      <c r="B427" s="143" t="s">
        <v>736</v>
      </c>
      <c r="C427" s="80"/>
      <c r="D427" s="77" t="s">
        <v>1203</v>
      </c>
      <c r="E427" s="6" t="s">
        <v>466</v>
      </c>
      <c r="F427" s="78" t="s">
        <v>338</v>
      </c>
      <c r="G427" s="142"/>
      <c r="H427" s="163" t="s">
        <v>138</v>
      </c>
      <c r="I427" s="142"/>
      <c r="J427" s="145">
        <v>2776.4</v>
      </c>
      <c r="K427" s="145">
        <v>2769</v>
      </c>
      <c r="L427" s="145">
        <v>2769</v>
      </c>
      <c r="M427" s="48"/>
    </row>
    <row r="428" spans="1:13" s="171" customFormat="1" ht="78.75">
      <c r="A428" s="142" t="s">
        <v>121</v>
      </c>
      <c r="B428" s="143" t="s">
        <v>730</v>
      </c>
      <c r="C428" s="80" t="s">
        <v>465</v>
      </c>
      <c r="D428" s="7" t="s">
        <v>1244</v>
      </c>
      <c r="E428" s="6" t="s">
        <v>310</v>
      </c>
      <c r="F428" s="6" t="s">
        <v>463</v>
      </c>
      <c r="G428" s="142" t="s">
        <v>139</v>
      </c>
      <c r="H428" s="163" t="s">
        <v>138</v>
      </c>
      <c r="I428" s="142" t="s">
        <v>131</v>
      </c>
      <c r="J428" s="145">
        <v>2776.4</v>
      </c>
      <c r="K428" s="145">
        <v>2769</v>
      </c>
      <c r="L428" s="145">
        <v>2769</v>
      </c>
      <c r="M428" s="48" t="s">
        <v>316</v>
      </c>
    </row>
    <row r="429" spans="1:13" s="171" customFormat="1" ht="67.5">
      <c r="A429" s="142" t="s">
        <v>121</v>
      </c>
      <c r="B429" s="143" t="s">
        <v>1157</v>
      </c>
      <c r="C429" s="80"/>
      <c r="D429" s="77" t="s">
        <v>1203</v>
      </c>
      <c r="E429" s="6" t="s">
        <v>466</v>
      </c>
      <c r="F429" s="78" t="s">
        <v>338</v>
      </c>
      <c r="G429" s="142"/>
      <c r="H429" s="163" t="s">
        <v>1136</v>
      </c>
      <c r="I429" s="142"/>
      <c r="J429" s="145">
        <v>232.4</v>
      </c>
      <c r="K429" s="145">
        <v>232.41399999999999</v>
      </c>
      <c r="L429" s="145">
        <v>232.41399999999999</v>
      </c>
      <c r="M429" s="48"/>
    </row>
    <row r="430" spans="1:13" s="171" customFormat="1" ht="56.25">
      <c r="A430" s="142" t="s">
        <v>121</v>
      </c>
      <c r="B430" s="143" t="s">
        <v>728</v>
      </c>
      <c r="C430" s="80" t="s">
        <v>465</v>
      </c>
      <c r="D430" s="7" t="s">
        <v>1244</v>
      </c>
      <c r="E430" s="6" t="s">
        <v>310</v>
      </c>
      <c r="F430" s="6" t="s">
        <v>463</v>
      </c>
      <c r="G430" s="142" t="s">
        <v>139</v>
      </c>
      <c r="H430" s="163" t="s">
        <v>1136</v>
      </c>
      <c r="I430" s="142" t="s">
        <v>129</v>
      </c>
      <c r="J430" s="145">
        <v>232.4</v>
      </c>
      <c r="K430" s="145">
        <v>232.41399999999999</v>
      </c>
      <c r="L430" s="145">
        <v>232.41399999999999</v>
      </c>
      <c r="M430" s="48" t="s">
        <v>316</v>
      </c>
    </row>
    <row r="431" spans="1:13" s="171" customFormat="1" ht="45">
      <c r="A431" s="142" t="s">
        <v>121</v>
      </c>
      <c r="B431" s="143" t="s">
        <v>1321</v>
      </c>
      <c r="C431" s="169"/>
      <c r="D431" s="77" t="s">
        <v>1203</v>
      </c>
      <c r="E431" s="6" t="s">
        <v>373</v>
      </c>
      <c r="F431" s="78" t="s">
        <v>338</v>
      </c>
      <c r="G431" s="142"/>
      <c r="H431" s="163" t="s">
        <v>1322</v>
      </c>
      <c r="I431" s="142"/>
      <c r="J431" s="145">
        <v>431.9</v>
      </c>
      <c r="K431" s="145">
        <v>0</v>
      </c>
      <c r="L431" s="145">
        <v>0</v>
      </c>
      <c r="M431" s="48"/>
    </row>
    <row r="432" spans="1:13" s="171" customFormat="1" ht="45">
      <c r="A432" s="142" t="s">
        <v>121</v>
      </c>
      <c r="B432" s="143" t="s">
        <v>728</v>
      </c>
      <c r="C432" s="80" t="s">
        <v>465</v>
      </c>
      <c r="D432" s="7" t="s">
        <v>1276</v>
      </c>
      <c r="E432" s="6" t="s">
        <v>310</v>
      </c>
      <c r="F432" s="6" t="s">
        <v>467</v>
      </c>
      <c r="G432" s="144" t="s">
        <v>123</v>
      </c>
      <c r="H432" s="163" t="s">
        <v>1366</v>
      </c>
      <c r="I432" s="142">
        <v>612</v>
      </c>
      <c r="J432" s="145">
        <f>431.9-431.9</f>
        <v>0</v>
      </c>
      <c r="K432" s="145">
        <v>0</v>
      </c>
      <c r="L432" s="145">
        <v>0</v>
      </c>
      <c r="M432" s="48" t="s">
        <v>308</v>
      </c>
    </row>
    <row r="433" spans="1:13" s="164" customFormat="1" ht="22.5">
      <c r="A433" s="142" t="s">
        <v>121</v>
      </c>
      <c r="B433" s="143" t="s">
        <v>1029</v>
      </c>
      <c r="C433" s="169"/>
      <c r="D433" s="169"/>
      <c r="E433" s="169"/>
      <c r="F433" s="169"/>
      <c r="G433" s="142"/>
      <c r="H433" s="163" t="s">
        <v>1091</v>
      </c>
      <c r="I433" s="142"/>
      <c r="J433" s="145">
        <v>57931.709289999999</v>
      </c>
      <c r="K433" s="145">
        <v>50937.137999999999</v>
      </c>
      <c r="L433" s="145">
        <v>50932.894999999997</v>
      </c>
      <c r="M433" s="48"/>
    </row>
    <row r="434" spans="1:13" s="171" customFormat="1" ht="45">
      <c r="A434" s="142" t="s">
        <v>121</v>
      </c>
      <c r="B434" s="143" t="s">
        <v>649</v>
      </c>
      <c r="C434" s="76"/>
      <c r="D434" s="77" t="s">
        <v>1203</v>
      </c>
      <c r="E434" s="76" t="s">
        <v>480</v>
      </c>
      <c r="F434" s="78" t="s">
        <v>338</v>
      </c>
      <c r="G434" s="142"/>
      <c r="H434" s="163" t="s">
        <v>141</v>
      </c>
      <c r="I434" s="142"/>
      <c r="J434" s="145">
        <v>12581.94341</v>
      </c>
      <c r="K434" s="145">
        <v>12452.839</v>
      </c>
      <c r="L434" s="145">
        <v>12452.839</v>
      </c>
      <c r="M434" s="48"/>
    </row>
    <row r="435" spans="1:13" s="171" customFormat="1" ht="225">
      <c r="A435" s="142" t="s">
        <v>121</v>
      </c>
      <c r="B435" s="143" t="s">
        <v>650</v>
      </c>
      <c r="C435" s="76" t="s">
        <v>460</v>
      </c>
      <c r="D435" s="7" t="s">
        <v>1269</v>
      </c>
      <c r="E435" s="78" t="s">
        <v>310</v>
      </c>
      <c r="F435" s="78" t="s">
        <v>335</v>
      </c>
      <c r="G435" s="142" t="s">
        <v>142</v>
      </c>
      <c r="H435" s="163" t="s">
        <v>141</v>
      </c>
      <c r="I435" s="142" t="s">
        <v>17</v>
      </c>
      <c r="J435" s="145">
        <v>9306.9660899999999</v>
      </c>
      <c r="K435" s="145">
        <v>9177.2960000000003</v>
      </c>
      <c r="L435" s="145">
        <v>9177.2960000000003</v>
      </c>
      <c r="M435" s="48" t="s">
        <v>308</v>
      </c>
    </row>
    <row r="436" spans="1:13" s="171" customFormat="1" ht="225">
      <c r="A436" s="142" t="s">
        <v>121</v>
      </c>
      <c r="B436" s="143" t="s">
        <v>652</v>
      </c>
      <c r="C436" s="76" t="s">
        <v>460</v>
      </c>
      <c r="D436" s="7" t="s">
        <v>1269</v>
      </c>
      <c r="E436" s="78" t="s">
        <v>310</v>
      </c>
      <c r="F436" s="78" t="s">
        <v>335</v>
      </c>
      <c r="G436" s="142" t="s">
        <v>142</v>
      </c>
      <c r="H436" s="163" t="s">
        <v>141</v>
      </c>
      <c r="I436" s="142" t="s">
        <v>19</v>
      </c>
      <c r="J436" s="145">
        <v>2769.0863199999999</v>
      </c>
      <c r="K436" s="145">
        <v>2771.5430000000001</v>
      </c>
      <c r="L436" s="145">
        <v>2771.5430000000001</v>
      </c>
      <c r="M436" s="48" t="s">
        <v>308</v>
      </c>
    </row>
    <row r="437" spans="1:13" s="171" customFormat="1" ht="45">
      <c r="A437" s="142" t="s">
        <v>121</v>
      </c>
      <c r="B437" s="143" t="s">
        <v>639</v>
      </c>
      <c r="C437" s="76" t="s">
        <v>460</v>
      </c>
      <c r="D437" s="7" t="s">
        <v>1270</v>
      </c>
      <c r="E437" s="6" t="s">
        <v>310</v>
      </c>
      <c r="F437" s="6" t="s">
        <v>493</v>
      </c>
      <c r="G437" s="142" t="s">
        <v>142</v>
      </c>
      <c r="H437" s="163" t="s">
        <v>141</v>
      </c>
      <c r="I437" s="142" t="s">
        <v>3</v>
      </c>
      <c r="J437" s="145">
        <v>505.89100000000002</v>
      </c>
      <c r="K437" s="145">
        <v>504</v>
      </c>
      <c r="L437" s="145">
        <v>504</v>
      </c>
      <c r="M437" s="48" t="s">
        <v>316</v>
      </c>
    </row>
    <row r="438" spans="1:13" s="171" customFormat="1" ht="45">
      <c r="A438" s="142" t="s">
        <v>121</v>
      </c>
      <c r="B438" s="143" t="s">
        <v>738</v>
      </c>
      <c r="C438" s="76"/>
      <c r="D438" s="77" t="s">
        <v>1203</v>
      </c>
      <c r="E438" s="76" t="s">
        <v>480</v>
      </c>
      <c r="F438" s="78" t="s">
        <v>338</v>
      </c>
      <c r="G438" s="142"/>
      <c r="H438" s="163" t="s">
        <v>143</v>
      </c>
      <c r="I438" s="142"/>
      <c r="J438" s="145">
        <v>5980.4675900000002</v>
      </c>
      <c r="K438" s="145">
        <v>5795.2020000000002</v>
      </c>
      <c r="L438" s="145">
        <v>5795.2020000000002</v>
      </c>
      <c r="M438" s="48"/>
    </row>
    <row r="439" spans="1:13" s="171" customFormat="1" ht="225">
      <c r="A439" s="142" t="s">
        <v>121</v>
      </c>
      <c r="B439" s="143" t="s">
        <v>650</v>
      </c>
      <c r="C439" s="76" t="s">
        <v>460</v>
      </c>
      <c r="D439" s="7" t="s">
        <v>1269</v>
      </c>
      <c r="E439" s="78" t="s">
        <v>310</v>
      </c>
      <c r="F439" s="78" t="s">
        <v>335</v>
      </c>
      <c r="G439" s="142" t="s">
        <v>142</v>
      </c>
      <c r="H439" s="163" t="s">
        <v>143</v>
      </c>
      <c r="I439" s="142" t="s">
        <v>17</v>
      </c>
      <c r="J439" s="145">
        <v>4602.7546199999997</v>
      </c>
      <c r="K439" s="145">
        <v>4451</v>
      </c>
      <c r="L439" s="145">
        <v>4451</v>
      </c>
      <c r="M439" s="48" t="s">
        <v>308</v>
      </c>
    </row>
    <row r="440" spans="1:13" s="171" customFormat="1" ht="225">
      <c r="A440" s="142" t="s">
        <v>121</v>
      </c>
      <c r="B440" s="143" t="s">
        <v>652</v>
      </c>
      <c r="C440" s="76" t="s">
        <v>460</v>
      </c>
      <c r="D440" s="7" t="s">
        <v>1269</v>
      </c>
      <c r="E440" s="78" t="s">
        <v>310</v>
      </c>
      <c r="F440" s="78" t="s">
        <v>335</v>
      </c>
      <c r="G440" s="142" t="s">
        <v>142</v>
      </c>
      <c r="H440" s="163" t="s">
        <v>143</v>
      </c>
      <c r="I440" s="142" t="s">
        <v>19</v>
      </c>
      <c r="J440" s="145">
        <v>1377.71297</v>
      </c>
      <c r="K440" s="145">
        <v>1344.202</v>
      </c>
      <c r="L440" s="145">
        <v>1344.202</v>
      </c>
      <c r="M440" s="48" t="s">
        <v>308</v>
      </c>
    </row>
    <row r="441" spans="1:13" s="171" customFormat="1" ht="45">
      <c r="A441" s="142" t="s">
        <v>121</v>
      </c>
      <c r="B441" s="143" t="s">
        <v>739</v>
      </c>
      <c r="C441" s="80"/>
      <c r="D441" s="77" t="s">
        <v>1203</v>
      </c>
      <c r="E441" s="6" t="s">
        <v>373</v>
      </c>
      <c r="F441" s="78" t="s">
        <v>338</v>
      </c>
      <c r="G441" s="142"/>
      <c r="H441" s="163" t="s">
        <v>144</v>
      </c>
      <c r="I441" s="142"/>
      <c r="J441" s="145">
        <v>1589.4970000000001</v>
      </c>
      <c r="K441" s="145">
        <v>1216.4179999999999</v>
      </c>
      <c r="L441" s="145">
        <v>1216.4179999999999</v>
      </c>
      <c r="M441" s="48"/>
    </row>
    <row r="442" spans="1:13" s="171" customFormat="1" ht="78.75">
      <c r="A442" s="142" t="s">
        <v>121</v>
      </c>
      <c r="B442" s="143" t="s">
        <v>730</v>
      </c>
      <c r="C442" s="80" t="s">
        <v>404</v>
      </c>
      <c r="D442" s="7" t="s">
        <v>1271</v>
      </c>
      <c r="E442" s="6" t="s">
        <v>310</v>
      </c>
      <c r="F442" s="8" t="s">
        <v>491</v>
      </c>
      <c r="G442" s="142" t="s">
        <v>123</v>
      </c>
      <c r="H442" s="163" t="s">
        <v>144</v>
      </c>
      <c r="I442" s="142" t="s">
        <v>131</v>
      </c>
      <c r="J442" s="145">
        <v>1589.4970000000001</v>
      </c>
      <c r="K442" s="145">
        <v>1216.4179999999999</v>
      </c>
      <c r="L442" s="145">
        <v>1216.4179999999999</v>
      </c>
      <c r="M442" s="48" t="s">
        <v>316</v>
      </c>
    </row>
    <row r="443" spans="1:13" s="171" customFormat="1" ht="45">
      <c r="A443" s="142" t="s">
        <v>121</v>
      </c>
      <c r="B443" s="143" t="s">
        <v>740</v>
      </c>
      <c r="C443" s="76"/>
      <c r="D443" s="77" t="s">
        <v>1203</v>
      </c>
      <c r="E443" s="6" t="s">
        <v>480</v>
      </c>
      <c r="F443" s="78" t="s">
        <v>338</v>
      </c>
      <c r="G443" s="142"/>
      <c r="H443" s="163" t="s">
        <v>145</v>
      </c>
      <c r="I443" s="142"/>
      <c r="J443" s="145">
        <v>1620</v>
      </c>
      <c r="K443" s="145">
        <v>1472.1089999999999</v>
      </c>
      <c r="L443" s="145">
        <v>1472.1089999999999</v>
      </c>
      <c r="M443" s="48"/>
    </row>
    <row r="444" spans="1:13" s="171" customFormat="1" ht="78.75">
      <c r="A444" s="142" t="s">
        <v>121</v>
      </c>
      <c r="B444" s="143" t="s">
        <v>730</v>
      </c>
      <c r="C444" s="76" t="s">
        <v>460</v>
      </c>
      <c r="D444" s="7" t="s">
        <v>1272</v>
      </c>
      <c r="E444" s="6" t="s">
        <v>310</v>
      </c>
      <c r="F444" s="8" t="s">
        <v>489</v>
      </c>
      <c r="G444" s="142" t="s">
        <v>128</v>
      </c>
      <c r="H444" s="163" t="s">
        <v>145</v>
      </c>
      <c r="I444" s="142" t="s">
        <v>131</v>
      </c>
      <c r="J444" s="145">
        <v>1620</v>
      </c>
      <c r="K444" s="145">
        <v>1472.1089999999999</v>
      </c>
      <c r="L444" s="145">
        <v>1472.1089999999999</v>
      </c>
      <c r="M444" s="48" t="s">
        <v>316</v>
      </c>
    </row>
    <row r="445" spans="1:13" s="171" customFormat="1" ht="45">
      <c r="A445" s="142" t="s">
        <v>121</v>
      </c>
      <c r="B445" s="143" t="s">
        <v>741</v>
      </c>
      <c r="C445" s="76"/>
      <c r="D445" s="77" t="s">
        <v>1203</v>
      </c>
      <c r="E445" s="6" t="s">
        <v>480</v>
      </c>
      <c r="F445" s="78" t="s">
        <v>338</v>
      </c>
      <c r="G445" s="142"/>
      <c r="H445" s="163" t="s">
        <v>146</v>
      </c>
      <c r="I445" s="142"/>
      <c r="J445" s="145">
        <v>2156.1570000000002</v>
      </c>
      <c r="K445" s="145">
        <v>1232.884</v>
      </c>
      <c r="L445" s="145">
        <v>1232.884</v>
      </c>
      <c r="M445" s="48"/>
    </row>
    <row r="446" spans="1:13" s="171" customFormat="1" ht="78.75">
      <c r="A446" s="142" t="s">
        <v>121</v>
      </c>
      <c r="B446" s="143" t="s">
        <v>730</v>
      </c>
      <c r="C446" s="76" t="s">
        <v>460</v>
      </c>
      <c r="D446" s="7" t="s">
        <v>1272</v>
      </c>
      <c r="E446" s="6" t="s">
        <v>310</v>
      </c>
      <c r="F446" s="8" t="s">
        <v>489</v>
      </c>
      <c r="G446" s="142" t="s">
        <v>128</v>
      </c>
      <c r="H446" s="163" t="s">
        <v>146</v>
      </c>
      <c r="I446" s="142" t="s">
        <v>131</v>
      </c>
      <c r="J446" s="145">
        <v>2156.1570000000002</v>
      </c>
      <c r="K446" s="145">
        <v>1232.884</v>
      </c>
      <c r="L446" s="145">
        <v>1232.884</v>
      </c>
      <c r="M446" s="48" t="s">
        <v>316</v>
      </c>
    </row>
    <row r="447" spans="1:13" s="171" customFormat="1" ht="45">
      <c r="A447" s="142" t="s">
        <v>121</v>
      </c>
      <c r="B447" s="143" t="s">
        <v>742</v>
      </c>
      <c r="C447" s="76"/>
      <c r="D447" s="77" t="s">
        <v>1203</v>
      </c>
      <c r="E447" s="6" t="s">
        <v>480</v>
      </c>
      <c r="F447" s="78" t="s">
        <v>338</v>
      </c>
      <c r="G447" s="142"/>
      <c r="H447" s="163" t="s">
        <v>147</v>
      </c>
      <c r="I447" s="142"/>
      <c r="J447" s="145">
        <v>816.64</v>
      </c>
      <c r="K447" s="145">
        <v>571.94299999999998</v>
      </c>
      <c r="L447" s="145">
        <v>571.94299999999998</v>
      </c>
      <c r="M447" s="48"/>
    </row>
    <row r="448" spans="1:13" s="171" customFormat="1" ht="78.75">
      <c r="A448" s="142" t="s">
        <v>121</v>
      </c>
      <c r="B448" s="143" t="s">
        <v>730</v>
      </c>
      <c r="C448" s="76" t="s">
        <v>460</v>
      </c>
      <c r="D448" s="7" t="s">
        <v>1273</v>
      </c>
      <c r="E448" s="6" t="s">
        <v>310</v>
      </c>
      <c r="F448" s="8" t="s">
        <v>487</v>
      </c>
      <c r="G448" s="142" t="s">
        <v>128</v>
      </c>
      <c r="H448" s="163" t="s">
        <v>147</v>
      </c>
      <c r="I448" s="142" t="s">
        <v>131</v>
      </c>
      <c r="J448" s="145">
        <v>816.64</v>
      </c>
      <c r="K448" s="145">
        <v>571.94299999999998</v>
      </c>
      <c r="L448" s="145">
        <v>571.94299999999998</v>
      </c>
      <c r="M448" s="48" t="s">
        <v>316</v>
      </c>
    </row>
    <row r="449" spans="1:13" s="171" customFormat="1" ht="45">
      <c r="A449" s="142" t="s">
        <v>121</v>
      </c>
      <c r="B449" s="143" t="s">
        <v>743</v>
      </c>
      <c r="C449" s="76"/>
      <c r="D449" s="77" t="s">
        <v>1203</v>
      </c>
      <c r="E449" s="6" t="s">
        <v>484</v>
      </c>
      <c r="F449" s="78" t="s">
        <v>338</v>
      </c>
      <c r="G449" s="142"/>
      <c r="H449" s="163" t="s">
        <v>148</v>
      </c>
      <c r="I449" s="142"/>
      <c r="J449" s="145">
        <v>173.357</v>
      </c>
      <c r="K449" s="145">
        <v>100.95699999999999</v>
      </c>
      <c r="L449" s="145">
        <v>96.713999999999999</v>
      </c>
      <c r="M449" s="48"/>
    </row>
    <row r="450" spans="1:13" s="171" customFormat="1" ht="78.75">
      <c r="A450" s="142" t="s">
        <v>121</v>
      </c>
      <c r="B450" s="143" t="s">
        <v>730</v>
      </c>
      <c r="C450" s="76" t="s">
        <v>479</v>
      </c>
      <c r="D450" s="7" t="s">
        <v>1274</v>
      </c>
      <c r="E450" s="6" t="s">
        <v>310</v>
      </c>
      <c r="F450" s="8" t="s">
        <v>485</v>
      </c>
      <c r="G450" s="142" t="s">
        <v>128</v>
      </c>
      <c r="H450" s="163" t="s">
        <v>148</v>
      </c>
      <c r="I450" s="142" t="s">
        <v>131</v>
      </c>
      <c r="J450" s="145">
        <v>173.357</v>
      </c>
      <c r="K450" s="145">
        <v>100.95699999999999</v>
      </c>
      <c r="L450" s="145">
        <v>96.713999999999999</v>
      </c>
      <c r="M450" s="48" t="s">
        <v>316</v>
      </c>
    </row>
    <row r="451" spans="1:13" s="171" customFormat="1" ht="45">
      <c r="A451" s="142" t="s">
        <v>121</v>
      </c>
      <c r="B451" s="143" t="s">
        <v>744</v>
      </c>
      <c r="C451" s="76"/>
      <c r="D451" s="77" t="s">
        <v>1203</v>
      </c>
      <c r="E451" s="6" t="s">
        <v>480</v>
      </c>
      <c r="F451" s="78" t="s">
        <v>338</v>
      </c>
      <c r="G451" s="142"/>
      <c r="H451" s="163" t="s">
        <v>149</v>
      </c>
      <c r="I451" s="142"/>
      <c r="J451" s="145">
        <v>3844.0360000000001</v>
      </c>
      <c r="K451" s="145">
        <v>2239.085</v>
      </c>
      <c r="L451" s="145">
        <v>2239.085</v>
      </c>
      <c r="M451" s="48"/>
    </row>
    <row r="452" spans="1:13" s="171" customFormat="1" ht="78.75">
      <c r="A452" s="142" t="s">
        <v>121</v>
      </c>
      <c r="B452" s="143" t="s">
        <v>730</v>
      </c>
      <c r="C452" s="76" t="s">
        <v>460</v>
      </c>
      <c r="D452" s="7" t="s">
        <v>1275</v>
      </c>
      <c r="E452" s="6" t="s">
        <v>310</v>
      </c>
      <c r="F452" s="8" t="s">
        <v>482</v>
      </c>
      <c r="G452" s="142" t="s">
        <v>128</v>
      </c>
      <c r="H452" s="163" t="s">
        <v>149</v>
      </c>
      <c r="I452" s="142" t="s">
        <v>131</v>
      </c>
      <c r="J452" s="145">
        <v>3844.0360000000001</v>
      </c>
      <c r="K452" s="145">
        <v>2239.085</v>
      </c>
      <c r="L452" s="145">
        <v>2239.085</v>
      </c>
      <c r="M452" s="48" t="s">
        <v>316</v>
      </c>
    </row>
    <row r="453" spans="1:13" s="171" customFormat="1" ht="90">
      <c r="A453" s="142" t="s">
        <v>121</v>
      </c>
      <c r="B453" s="143" t="s">
        <v>745</v>
      </c>
      <c r="C453" s="80"/>
      <c r="D453" s="7" t="s">
        <v>1201</v>
      </c>
      <c r="E453" s="6" t="s">
        <v>310</v>
      </c>
      <c r="F453" s="78" t="s">
        <v>424</v>
      </c>
      <c r="G453" s="142"/>
      <c r="H453" s="163" t="s">
        <v>150</v>
      </c>
      <c r="I453" s="142"/>
      <c r="J453" s="145">
        <v>3908.0340000000001</v>
      </c>
      <c r="K453" s="145">
        <v>3908.0340000000001</v>
      </c>
      <c r="L453" s="145">
        <v>3908.0340000000001</v>
      </c>
      <c r="M453" s="48"/>
    </row>
    <row r="454" spans="1:13" s="171" customFormat="1" ht="78.75">
      <c r="A454" s="142" t="s">
        <v>121</v>
      </c>
      <c r="B454" s="143" t="s">
        <v>730</v>
      </c>
      <c r="C454" s="80" t="s">
        <v>404</v>
      </c>
      <c r="D454" s="7" t="s">
        <v>1268</v>
      </c>
      <c r="E454" s="6" t="s">
        <v>310</v>
      </c>
      <c r="F454" s="78" t="s">
        <v>375</v>
      </c>
      <c r="G454" s="142" t="s">
        <v>123</v>
      </c>
      <c r="H454" s="163" t="s">
        <v>150</v>
      </c>
      <c r="I454" s="142" t="s">
        <v>131</v>
      </c>
      <c r="J454" s="145">
        <v>3908.0340000000001</v>
      </c>
      <c r="K454" s="145">
        <v>3908.0340000000001</v>
      </c>
      <c r="L454" s="145">
        <v>3908.0340000000001</v>
      </c>
      <c r="M454" s="48" t="s">
        <v>308</v>
      </c>
    </row>
    <row r="455" spans="1:13" s="171" customFormat="1" ht="90">
      <c r="A455" s="142" t="s">
        <v>121</v>
      </c>
      <c r="B455" s="143" t="s">
        <v>746</v>
      </c>
      <c r="C455" s="76"/>
      <c r="D455" s="7" t="s">
        <v>1201</v>
      </c>
      <c r="E455" s="6" t="s">
        <v>310</v>
      </c>
      <c r="F455" s="6" t="s">
        <v>424</v>
      </c>
      <c r="G455" s="142"/>
      <c r="H455" s="163" t="s">
        <v>151</v>
      </c>
      <c r="I455" s="142"/>
      <c r="J455" s="145">
        <v>3473.8649999999998</v>
      </c>
      <c r="K455" s="145">
        <v>3473.8649999999998</v>
      </c>
      <c r="L455" s="145">
        <v>3473.8649999999998</v>
      </c>
      <c r="M455" s="48"/>
    </row>
    <row r="456" spans="1:13" s="171" customFormat="1" ht="78.75">
      <c r="A456" s="142" t="s">
        <v>121</v>
      </c>
      <c r="B456" s="143" t="s">
        <v>730</v>
      </c>
      <c r="C456" s="76" t="s">
        <v>460</v>
      </c>
      <c r="D456" s="7" t="s">
        <v>1267</v>
      </c>
      <c r="E456" s="6" t="s">
        <v>310</v>
      </c>
      <c r="F456" s="6" t="s">
        <v>1185</v>
      </c>
      <c r="G456" s="142" t="s">
        <v>128</v>
      </c>
      <c r="H456" s="163" t="s">
        <v>151</v>
      </c>
      <c r="I456" s="142" t="s">
        <v>131</v>
      </c>
      <c r="J456" s="145">
        <v>3473.8649999999998</v>
      </c>
      <c r="K456" s="145">
        <v>3473.8649999999998</v>
      </c>
      <c r="L456" s="145">
        <v>3473.8649999999998</v>
      </c>
      <c r="M456" s="48" t="s">
        <v>308</v>
      </c>
    </row>
    <row r="457" spans="1:13" s="171" customFormat="1" ht="90">
      <c r="A457" s="142" t="s">
        <v>121</v>
      </c>
      <c r="B457" s="143" t="s">
        <v>747</v>
      </c>
      <c r="C457" s="76"/>
      <c r="D457" s="7" t="s">
        <v>1201</v>
      </c>
      <c r="E457" s="6" t="s">
        <v>310</v>
      </c>
      <c r="F457" s="6" t="s">
        <v>424</v>
      </c>
      <c r="G457" s="142"/>
      <c r="H457" s="163" t="s">
        <v>152</v>
      </c>
      <c r="I457" s="142"/>
      <c r="J457" s="145">
        <v>2419.299</v>
      </c>
      <c r="K457" s="145">
        <v>2419.299</v>
      </c>
      <c r="L457" s="145">
        <v>2419.299</v>
      </c>
      <c r="M457" s="48"/>
    </row>
    <row r="458" spans="1:13" s="171" customFormat="1" ht="78.75">
      <c r="A458" s="142" t="s">
        <v>121</v>
      </c>
      <c r="B458" s="143" t="s">
        <v>730</v>
      </c>
      <c r="C458" s="76" t="s">
        <v>460</v>
      </c>
      <c r="D458" s="7" t="s">
        <v>1267</v>
      </c>
      <c r="E458" s="6" t="s">
        <v>310</v>
      </c>
      <c r="F458" s="6" t="s">
        <v>1185</v>
      </c>
      <c r="G458" s="142" t="s">
        <v>128</v>
      </c>
      <c r="H458" s="163" t="s">
        <v>152</v>
      </c>
      <c r="I458" s="142" t="s">
        <v>131</v>
      </c>
      <c r="J458" s="145">
        <v>2419.299</v>
      </c>
      <c r="K458" s="145">
        <v>2419.299</v>
      </c>
      <c r="L458" s="145">
        <v>2419.299</v>
      </c>
      <c r="M458" s="48" t="s">
        <v>308</v>
      </c>
    </row>
    <row r="459" spans="1:13" s="171" customFormat="1" ht="101.25">
      <c r="A459" s="142" t="s">
        <v>121</v>
      </c>
      <c r="B459" s="143" t="s">
        <v>748</v>
      </c>
      <c r="C459" s="76"/>
      <c r="D459" s="7" t="s">
        <v>1201</v>
      </c>
      <c r="E459" s="6" t="s">
        <v>310</v>
      </c>
      <c r="F459" s="6" t="s">
        <v>424</v>
      </c>
      <c r="G459" s="142"/>
      <c r="H459" s="163" t="s">
        <v>153</v>
      </c>
      <c r="I459" s="142"/>
      <c r="J459" s="145">
        <v>1650.721</v>
      </c>
      <c r="K459" s="145">
        <v>1650.721</v>
      </c>
      <c r="L459" s="145">
        <v>1650.721</v>
      </c>
      <c r="M459" s="48"/>
    </row>
    <row r="460" spans="1:13" s="171" customFormat="1" ht="78.75">
      <c r="A460" s="142" t="s">
        <v>121</v>
      </c>
      <c r="B460" s="143" t="s">
        <v>730</v>
      </c>
      <c r="C460" s="76" t="s">
        <v>479</v>
      </c>
      <c r="D460" s="7" t="s">
        <v>1267</v>
      </c>
      <c r="E460" s="6" t="s">
        <v>310</v>
      </c>
      <c r="F460" s="6" t="s">
        <v>1185</v>
      </c>
      <c r="G460" s="142" t="s">
        <v>128</v>
      </c>
      <c r="H460" s="163" t="s">
        <v>153</v>
      </c>
      <c r="I460" s="142" t="s">
        <v>131</v>
      </c>
      <c r="J460" s="145">
        <v>1650.721</v>
      </c>
      <c r="K460" s="145">
        <v>1650.721</v>
      </c>
      <c r="L460" s="145">
        <v>1650.721</v>
      </c>
      <c r="M460" s="48" t="s">
        <v>308</v>
      </c>
    </row>
    <row r="461" spans="1:13" s="171" customFormat="1" ht="90">
      <c r="A461" s="142" t="s">
        <v>121</v>
      </c>
      <c r="B461" s="143" t="s">
        <v>749</v>
      </c>
      <c r="C461" s="76"/>
      <c r="D461" s="7" t="s">
        <v>1201</v>
      </c>
      <c r="E461" s="6" t="s">
        <v>310</v>
      </c>
      <c r="F461" s="6" t="s">
        <v>424</v>
      </c>
      <c r="G461" s="142"/>
      <c r="H461" s="163" t="s">
        <v>154</v>
      </c>
      <c r="I461" s="142"/>
      <c r="J461" s="145">
        <v>2691.6080000000002</v>
      </c>
      <c r="K461" s="145">
        <v>2691.6080000000002</v>
      </c>
      <c r="L461" s="145">
        <v>2691.6080000000002</v>
      </c>
      <c r="M461" s="48"/>
    </row>
    <row r="462" spans="1:13" s="171" customFormat="1" ht="78.75">
      <c r="A462" s="142" t="s">
        <v>121</v>
      </c>
      <c r="B462" s="143" t="s">
        <v>730</v>
      </c>
      <c r="C462" s="76" t="s">
        <v>460</v>
      </c>
      <c r="D462" s="7" t="s">
        <v>1267</v>
      </c>
      <c r="E462" s="6" t="s">
        <v>310</v>
      </c>
      <c r="F462" s="6" t="s">
        <v>1185</v>
      </c>
      <c r="G462" s="142" t="s">
        <v>128</v>
      </c>
      <c r="H462" s="163" t="s">
        <v>154</v>
      </c>
      <c r="I462" s="142" t="s">
        <v>131</v>
      </c>
      <c r="J462" s="145">
        <v>2691.6080000000002</v>
      </c>
      <c r="K462" s="145">
        <v>2691.6080000000002</v>
      </c>
      <c r="L462" s="145">
        <v>2691.6080000000002</v>
      </c>
      <c r="M462" s="48" t="s">
        <v>308</v>
      </c>
    </row>
    <row r="463" spans="1:13" s="171" customFormat="1" ht="67.5">
      <c r="A463" s="142" t="s">
        <v>121</v>
      </c>
      <c r="B463" s="143" t="s">
        <v>750</v>
      </c>
      <c r="C463" s="80"/>
      <c r="D463" s="77" t="s">
        <v>1203</v>
      </c>
      <c r="E463" s="6" t="s">
        <v>373</v>
      </c>
      <c r="F463" s="78" t="s">
        <v>338</v>
      </c>
      <c r="G463" s="142"/>
      <c r="H463" s="163" t="s">
        <v>155</v>
      </c>
      <c r="I463" s="142"/>
      <c r="J463" s="145">
        <v>3849.7530000000002</v>
      </c>
      <c r="K463" s="145">
        <v>3849.7530000000002</v>
      </c>
      <c r="L463" s="145">
        <v>3849.7530000000002</v>
      </c>
      <c r="M463" s="48"/>
    </row>
    <row r="464" spans="1:13" s="171" customFormat="1" ht="78.75">
      <c r="A464" s="142" t="s">
        <v>121</v>
      </c>
      <c r="B464" s="143" t="s">
        <v>730</v>
      </c>
      <c r="C464" s="80" t="s">
        <v>404</v>
      </c>
      <c r="D464" s="7" t="s">
        <v>1268</v>
      </c>
      <c r="E464" s="6" t="s">
        <v>310</v>
      </c>
      <c r="F464" s="78" t="s">
        <v>375</v>
      </c>
      <c r="G464" s="142" t="s">
        <v>123</v>
      </c>
      <c r="H464" s="163" t="s">
        <v>155</v>
      </c>
      <c r="I464" s="142" t="s">
        <v>131</v>
      </c>
      <c r="J464" s="145">
        <v>3849.7530000000002</v>
      </c>
      <c r="K464" s="145">
        <v>3849.7530000000002</v>
      </c>
      <c r="L464" s="145">
        <v>3849.7530000000002</v>
      </c>
      <c r="M464" s="48" t="s">
        <v>308</v>
      </c>
    </row>
    <row r="465" spans="1:13" s="171" customFormat="1" ht="67.5">
      <c r="A465" s="142" t="s">
        <v>121</v>
      </c>
      <c r="B465" s="143" t="s">
        <v>751</v>
      </c>
      <c r="C465" s="76"/>
      <c r="D465" s="7" t="s">
        <v>1201</v>
      </c>
      <c r="E465" s="76" t="s">
        <v>310</v>
      </c>
      <c r="F465" s="76" t="s">
        <v>424</v>
      </c>
      <c r="G465" s="142"/>
      <c r="H465" s="163" t="s">
        <v>156</v>
      </c>
      <c r="I465" s="142"/>
      <c r="J465" s="145">
        <v>2088.335</v>
      </c>
      <c r="K465" s="145">
        <v>2088.335</v>
      </c>
      <c r="L465" s="145">
        <v>2088.335</v>
      </c>
      <c r="M465" s="48"/>
    </row>
    <row r="466" spans="1:13" s="171" customFormat="1" ht="78.75">
      <c r="A466" s="142" t="s">
        <v>121</v>
      </c>
      <c r="B466" s="143" t="s">
        <v>730</v>
      </c>
      <c r="C466" s="76" t="s">
        <v>460</v>
      </c>
      <c r="D466" s="7" t="s">
        <v>1267</v>
      </c>
      <c r="E466" s="6" t="s">
        <v>310</v>
      </c>
      <c r="F466" s="6" t="s">
        <v>1185</v>
      </c>
      <c r="G466" s="142" t="s">
        <v>128</v>
      </c>
      <c r="H466" s="163" t="s">
        <v>156</v>
      </c>
      <c r="I466" s="142" t="s">
        <v>131</v>
      </c>
      <c r="J466" s="145">
        <v>2088.335</v>
      </c>
      <c r="K466" s="145">
        <v>2088.335</v>
      </c>
      <c r="L466" s="145">
        <v>2088.335</v>
      </c>
      <c r="M466" s="48" t="s">
        <v>308</v>
      </c>
    </row>
    <row r="467" spans="1:13" s="171" customFormat="1" ht="56.25">
      <c r="A467" s="142" t="s">
        <v>121</v>
      </c>
      <c r="B467" s="143" t="s">
        <v>752</v>
      </c>
      <c r="C467" s="76"/>
      <c r="D467" s="7" t="s">
        <v>1201</v>
      </c>
      <c r="E467" s="6" t="s">
        <v>310</v>
      </c>
      <c r="F467" s="6" t="s">
        <v>424</v>
      </c>
      <c r="G467" s="142"/>
      <c r="H467" s="163" t="s">
        <v>157</v>
      </c>
      <c r="I467" s="142"/>
      <c r="J467" s="145">
        <v>1938.4780000000001</v>
      </c>
      <c r="K467" s="145">
        <v>1938.4780000000001</v>
      </c>
      <c r="L467" s="145">
        <v>1938.4780000000001</v>
      </c>
      <c r="M467" s="48"/>
    </row>
    <row r="468" spans="1:13" s="171" customFormat="1" ht="78.75">
      <c r="A468" s="142" t="s">
        <v>121</v>
      </c>
      <c r="B468" s="143" t="s">
        <v>730</v>
      </c>
      <c r="C468" s="76" t="s">
        <v>460</v>
      </c>
      <c r="D468" s="7" t="s">
        <v>1267</v>
      </c>
      <c r="E468" s="6" t="s">
        <v>310</v>
      </c>
      <c r="F468" s="6" t="s">
        <v>1185</v>
      </c>
      <c r="G468" s="142" t="s">
        <v>128</v>
      </c>
      <c r="H468" s="163" t="s">
        <v>157</v>
      </c>
      <c r="I468" s="142" t="s">
        <v>131</v>
      </c>
      <c r="J468" s="145">
        <v>1938.4780000000001</v>
      </c>
      <c r="K468" s="145">
        <v>1938.4780000000001</v>
      </c>
      <c r="L468" s="145">
        <v>1938.4780000000001</v>
      </c>
      <c r="M468" s="48" t="s">
        <v>308</v>
      </c>
    </row>
    <row r="469" spans="1:13" s="171" customFormat="1" ht="56.25">
      <c r="A469" s="142" t="s">
        <v>121</v>
      </c>
      <c r="B469" s="143" t="s">
        <v>753</v>
      </c>
      <c r="C469" s="76"/>
      <c r="D469" s="77" t="s">
        <v>1203</v>
      </c>
      <c r="E469" s="6" t="s">
        <v>480</v>
      </c>
      <c r="F469" s="78" t="s">
        <v>338</v>
      </c>
      <c r="G469" s="142"/>
      <c r="H469" s="163" t="s">
        <v>158</v>
      </c>
      <c r="I469" s="142"/>
      <c r="J469" s="145">
        <v>1201.704</v>
      </c>
      <c r="K469" s="145">
        <v>1201.704</v>
      </c>
      <c r="L469" s="145">
        <v>1201.704</v>
      </c>
      <c r="M469" s="48"/>
    </row>
    <row r="470" spans="1:13" s="171" customFormat="1" ht="78.75">
      <c r="A470" s="142" t="s">
        <v>121</v>
      </c>
      <c r="B470" s="143" t="s">
        <v>730</v>
      </c>
      <c r="C470" s="76" t="s">
        <v>460</v>
      </c>
      <c r="D470" s="7" t="s">
        <v>1267</v>
      </c>
      <c r="E470" s="6" t="s">
        <v>310</v>
      </c>
      <c r="F470" s="6" t="s">
        <v>1185</v>
      </c>
      <c r="G470" s="142" t="s">
        <v>128</v>
      </c>
      <c r="H470" s="163" t="s">
        <v>158</v>
      </c>
      <c r="I470" s="142" t="s">
        <v>131</v>
      </c>
      <c r="J470" s="145">
        <v>1201.704</v>
      </c>
      <c r="K470" s="145">
        <v>1201.704</v>
      </c>
      <c r="L470" s="145">
        <v>1201.704</v>
      </c>
      <c r="M470" s="48" t="s">
        <v>308</v>
      </c>
    </row>
    <row r="471" spans="1:13" s="171" customFormat="1" ht="67.5">
      <c r="A471" s="142" t="s">
        <v>121</v>
      </c>
      <c r="B471" s="143" t="s">
        <v>754</v>
      </c>
      <c r="C471" s="76"/>
      <c r="D471" s="77" t="s">
        <v>1203</v>
      </c>
      <c r="E471" s="6" t="s">
        <v>484</v>
      </c>
      <c r="F471" s="78" t="s">
        <v>338</v>
      </c>
      <c r="G471" s="142"/>
      <c r="H471" s="163" t="s">
        <v>159</v>
      </c>
      <c r="I471" s="142"/>
      <c r="J471" s="145">
        <v>667.61400000000003</v>
      </c>
      <c r="K471" s="145">
        <v>667.61400000000003</v>
      </c>
      <c r="L471" s="145">
        <v>667.61400000000003</v>
      </c>
      <c r="M471" s="48"/>
    </row>
    <row r="472" spans="1:13" s="171" customFormat="1" ht="78.75">
      <c r="A472" s="142" t="s">
        <v>121</v>
      </c>
      <c r="B472" s="143" t="s">
        <v>730</v>
      </c>
      <c r="C472" s="76" t="s">
        <v>479</v>
      </c>
      <c r="D472" s="7" t="s">
        <v>1267</v>
      </c>
      <c r="E472" s="6" t="s">
        <v>310</v>
      </c>
      <c r="F472" s="6" t="s">
        <v>1185</v>
      </c>
      <c r="G472" s="142" t="s">
        <v>128</v>
      </c>
      <c r="H472" s="163" t="s">
        <v>159</v>
      </c>
      <c r="I472" s="142" t="s">
        <v>131</v>
      </c>
      <c r="J472" s="145">
        <v>667.61400000000003</v>
      </c>
      <c r="K472" s="145">
        <v>667.61400000000003</v>
      </c>
      <c r="L472" s="145">
        <v>667.61400000000003</v>
      </c>
      <c r="M472" s="48" t="s">
        <v>308</v>
      </c>
    </row>
    <row r="473" spans="1:13" s="171" customFormat="1" ht="56.25">
      <c r="A473" s="142" t="s">
        <v>121</v>
      </c>
      <c r="B473" s="143" t="s">
        <v>755</v>
      </c>
      <c r="C473" s="76"/>
      <c r="D473" s="77" t="s">
        <v>1203</v>
      </c>
      <c r="E473" s="6" t="s">
        <v>480</v>
      </c>
      <c r="F473" s="78" t="s">
        <v>338</v>
      </c>
      <c r="G473" s="142"/>
      <c r="H473" s="163" t="s">
        <v>160</v>
      </c>
      <c r="I473" s="142"/>
      <c r="J473" s="145">
        <v>1622.49</v>
      </c>
      <c r="K473" s="145">
        <v>1622.49</v>
      </c>
      <c r="L473" s="145">
        <v>1622.49</v>
      </c>
      <c r="M473" s="48"/>
    </row>
    <row r="474" spans="1:13" s="171" customFormat="1" ht="78.75">
      <c r="A474" s="142" t="s">
        <v>121</v>
      </c>
      <c r="B474" s="143" t="s">
        <v>730</v>
      </c>
      <c r="C474" s="76" t="s">
        <v>460</v>
      </c>
      <c r="D474" s="7" t="s">
        <v>1267</v>
      </c>
      <c r="E474" s="6" t="s">
        <v>310</v>
      </c>
      <c r="F474" s="6" t="s">
        <v>1185</v>
      </c>
      <c r="G474" s="142" t="s">
        <v>128</v>
      </c>
      <c r="H474" s="163" t="s">
        <v>160</v>
      </c>
      <c r="I474" s="142" t="s">
        <v>131</v>
      </c>
      <c r="J474" s="145">
        <v>1622.49</v>
      </c>
      <c r="K474" s="145">
        <v>1622.49</v>
      </c>
      <c r="L474" s="145">
        <v>1622.49</v>
      </c>
      <c r="M474" s="48" t="s">
        <v>308</v>
      </c>
    </row>
    <row r="475" spans="1:13" s="171" customFormat="1" ht="45">
      <c r="A475" s="142" t="s">
        <v>121</v>
      </c>
      <c r="B475" s="143" t="s">
        <v>756</v>
      </c>
      <c r="C475" s="76"/>
      <c r="D475" s="77" t="s">
        <v>1203</v>
      </c>
      <c r="E475" s="6" t="s">
        <v>480</v>
      </c>
      <c r="F475" s="78" t="s">
        <v>338</v>
      </c>
      <c r="G475" s="142"/>
      <c r="H475" s="163" t="s">
        <v>161</v>
      </c>
      <c r="I475" s="142"/>
      <c r="J475" s="145">
        <v>1080.883</v>
      </c>
      <c r="K475" s="145">
        <v>303</v>
      </c>
      <c r="L475" s="145">
        <v>303</v>
      </c>
      <c r="M475" s="48"/>
    </row>
    <row r="476" spans="1:13" s="216" customFormat="1" ht="45">
      <c r="A476" s="142" t="s">
        <v>121</v>
      </c>
      <c r="B476" s="143" t="s">
        <v>764</v>
      </c>
      <c r="C476" s="76" t="s">
        <v>460</v>
      </c>
      <c r="D476" s="7" t="s">
        <v>1270</v>
      </c>
      <c r="E476" s="6" t="s">
        <v>310</v>
      </c>
      <c r="F476" s="6" t="s">
        <v>493</v>
      </c>
      <c r="G476" s="176"/>
      <c r="H476" s="163" t="s">
        <v>161</v>
      </c>
      <c r="I476" s="142">
        <v>113</v>
      </c>
      <c r="J476" s="145">
        <v>19.5</v>
      </c>
      <c r="K476" s="145">
        <v>0</v>
      </c>
      <c r="L476" s="145">
        <v>0</v>
      </c>
      <c r="M476" s="48" t="s">
        <v>316</v>
      </c>
    </row>
    <row r="477" spans="1:13" s="171" customFormat="1" ht="45">
      <c r="A477" s="142" t="s">
        <v>121</v>
      </c>
      <c r="B477" s="143" t="s">
        <v>639</v>
      </c>
      <c r="C477" s="76" t="s">
        <v>460</v>
      </c>
      <c r="D477" s="7" t="s">
        <v>1245</v>
      </c>
      <c r="E477" s="6" t="s">
        <v>310</v>
      </c>
      <c r="F477" s="6" t="s">
        <v>498</v>
      </c>
      <c r="G477" s="142" t="s">
        <v>128</v>
      </c>
      <c r="H477" s="163" t="s">
        <v>161</v>
      </c>
      <c r="I477" s="142" t="s">
        <v>3</v>
      </c>
      <c r="J477" s="145">
        <v>1007.383</v>
      </c>
      <c r="K477" s="145">
        <v>303</v>
      </c>
      <c r="L477" s="145">
        <v>303</v>
      </c>
      <c r="M477" s="48" t="s">
        <v>316</v>
      </c>
    </row>
    <row r="478" spans="1:13" s="171" customFormat="1" ht="45">
      <c r="A478" s="142" t="s">
        <v>121</v>
      </c>
      <c r="B478" s="143" t="s">
        <v>872</v>
      </c>
      <c r="C478" s="76" t="s">
        <v>460</v>
      </c>
      <c r="D478" s="7" t="s">
        <v>1245</v>
      </c>
      <c r="E478" s="6" t="s">
        <v>310</v>
      </c>
      <c r="F478" s="6" t="s">
        <v>498</v>
      </c>
      <c r="G478" s="142" t="s">
        <v>128</v>
      </c>
      <c r="H478" s="163" t="s">
        <v>161</v>
      </c>
      <c r="I478" s="142" t="s">
        <v>920</v>
      </c>
      <c r="J478" s="145">
        <v>54</v>
      </c>
      <c r="K478" s="145">
        <v>0</v>
      </c>
      <c r="L478" s="145">
        <v>0</v>
      </c>
      <c r="M478" s="48" t="s">
        <v>308</v>
      </c>
    </row>
    <row r="479" spans="1:13" s="171" customFormat="1" ht="45">
      <c r="A479" s="142" t="s">
        <v>121</v>
      </c>
      <c r="B479" s="143" t="s">
        <v>1324</v>
      </c>
      <c r="C479" s="76"/>
      <c r="D479" s="77" t="s">
        <v>1203</v>
      </c>
      <c r="E479" s="6" t="s">
        <v>480</v>
      </c>
      <c r="F479" s="78" t="s">
        <v>338</v>
      </c>
      <c r="G479" s="142"/>
      <c r="H479" s="163" t="s">
        <v>1323</v>
      </c>
      <c r="I479" s="142"/>
      <c r="J479" s="145">
        <v>88.8</v>
      </c>
      <c r="K479" s="145">
        <v>0</v>
      </c>
      <c r="L479" s="145">
        <v>0</v>
      </c>
      <c r="M479" s="48"/>
    </row>
    <row r="480" spans="1:13" s="171" customFormat="1" ht="45">
      <c r="A480" s="142" t="s">
        <v>121</v>
      </c>
      <c r="B480" s="143" t="s">
        <v>728</v>
      </c>
      <c r="C480" s="76" t="s">
        <v>460</v>
      </c>
      <c r="D480" s="7" t="s">
        <v>1272</v>
      </c>
      <c r="E480" s="6" t="s">
        <v>310</v>
      </c>
      <c r="F480" s="8" t="s">
        <v>489</v>
      </c>
      <c r="G480" s="142" t="s">
        <v>128</v>
      </c>
      <c r="H480" s="163" t="s">
        <v>1323</v>
      </c>
      <c r="I480" s="142">
        <v>612</v>
      </c>
      <c r="J480" s="145">
        <v>88.8</v>
      </c>
      <c r="K480" s="145">
        <v>0</v>
      </c>
      <c r="L480" s="145">
        <v>0</v>
      </c>
      <c r="M480" s="48" t="s">
        <v>316</v>
      </c>
    </row>
    <row r="481" spans="1:13" s="171" customFormat="1" ht="45">
      <c r="A481" s="142" t="s">
        <v>121</v>
      </c>
      <c r="B481" s="143" t="s">
        <v>1158</v>
      </c>
      <c r="C481" s="76"/>
      <c r="D481" s="77" t="s">
        <v>1203</v>
      </c>
      <c r="E481" s="6" t="s">
        <v>480</v>
      </c>
      <c r="F481" s="78" t="s">
        <v>338</v>
      </c>
      <c r="G481" s="142"/>
      <c r="H481" s="163" t="s">
        <v>1135</v>
      </c>
      <c r="I481" s="142"/>
      <c r="J481" s="145">
        <v>14.80409</v>
      </c>
      <c r="K481" s="145">
        <v>0</v>
      </c>
      <c r="L481" s="145">
        <v>0</v>
      </c>
      <c r="M481" s="48"/>
    </row>
    <row r="482" spans="1:13" s="171" customFormat="1" ht="45">
      <c r="A482" s="142" t="s">
        <v>121</v>
      </c>
      <c r="B482" s="143" t="s">
        <v>728</v>
      </c>
      <c r="C482" s="76" t="s">
        <v>460</v>
      </c>
      <c r="D482" s="7" t="s">
        <v>1273</v>
      </c>
      <c r="E482" s="6" t="s">
        <v>310</v>
      </c>
      <c r="F482" s="8" t="s">
        <v>487</v>
      </c>
      <c r="G482" s="142" t="s">
        <v>128</v>
      </c>
      <c r="H482" s="163" t="s">
        <v>1135</v>
      </c>
      <c r="I482" s="142" t="s">
        <v>129</v>
      </c>
      <c r="J482" s="145">
        <v>14.80409</v>
      </c>
      <c r="K482" s="145">
        <v>0</v>
      </c>
      <c r="L482" s="145">
        <v>0</v>
      </c>
      <c r="M482" s="48" t="s">
        <v>316</v>
      </c>
    </row>
    <row r="483" spans="1:13" s="171" customFormat="1" ht="56.25">
      <c r="A483" s="142" t="s">
        <v>121</v>
      </c>
      <c r="B483" s="143" t="s">
        <v>1159</v>
      </c>
      <c r="C483" s="76"/>
      <c r="D483" s="77" t="s">
        <v>1203</v>
      </c>
      <c r="E483" s="6" t="s">
        <v>480</v>
      </c>
      <c r="F483" s="78" t="s">
        <v>338</v>
      </c>
      <c r="G483" s="142"/>
      <c r="H483" s="163" t="s">
        <v>1134</v>
      </c>
      <c r="I483" s="142"/>
      <c r="J483" s="145">
        <v>50</v>
      </c>
      <c r="K483" s="145">
        <v>0</v>
      </c>
      <c r="L483" s="145">
        <v>0</v>
      </c>
      <c r="M483" s="48"/>
    </row>
    <row r="484" spans="1:13" s="171" customFormat="1" ht="56.25">
      <c r="A484" s="142" t="s">
        <v>121</v>
      </c>
      <c r="B484" s="143" t="s">
        <v>728</v>
      </c>
      <c r="C484" s="76" t="s">
        <v>479</v>
      </c>
      <c r="D484" s="7" t="s">
        <v>1274</v>
      </c>
      <c r="E484" s="6" t="s">
        <v>310</v>
      </c>
      <c r="F484" s="8" t="s">
        <v>485</v>
      </c>
      <c r="G484" s="142" t="s">
        <v>128</v>
      </c>
      <c r="H484" s="163" t="s">
        <v>1134</v>
      </c>
      <c r="I484" s="142" t="s">
        <v>129</v>
      </c>
      <c r="J484" s="145">
        <v>50</v>
      </c>
      <c r="K484" s="145">
        <v>0</v>
      </c>
      <c r="L484" s="145">
        <v>0</v>
      </c>
      <c r="M484" s="48" t="s">
        <v>316</v>
      </c>
    </row>
    <row r="485" spans="1:13" s="171" customFormat="1" ht="56.25">
      <c r="A485" s="142" t="s">
        <v>121</v>
      </c>
      <c r="B485" s="143" t="s">
        <v>981</v>
      </c>
      <c r="C485" s="76"/>
      <c r="D485" s="77" t="s">
        <v>1203</v>
      </c>
      <c r="E485" s="6" t="s">
        <v>480</v>
      </c>
      <c r="F485" s="78" t="s">
        <v>338</v>
      </c>
      <c r="G485" s="142"/>
      <c r="H485" s="163" t="s">
        <v>925</v>
      </c>
      <c r="I485" s="142"/>
      <c r="J485" s="145">
        <v>1100</v>
      </c>
      <c r="K485" s="145">
        <v>0</v>
      </c>
      <c r="L485" s="145">
        <v>0</v>
      </c>
      <c r="M485" s="48"/>
    </row>
    <row r="486" spans="1:13" s="171" customFormat="1" ht="45">
      <c r="A486" s="142" t="s">
        <v>121</v>
      </c>
      <c r="B486" s="143" t="s">
        <v>728</v>
      </c>
      <c r="C486" s="76" t="s">
        <v>460</v>
      </c>
      <c r="D486" s="7" t="s">
        <v>1273</v>
      </c>
      <c r="E486" s="6" t="s">
        <v>310</v>
      </c>
      <c r="F486" s="8" t="s">
        <v>487</v>
      </c>
      <c r="G486" s="142" t="s">
        <v>128</v>
      </c>
      <c r="H486" s="163" t="s">
        <v>925</v>
      </c>
      <c r="I486" s="142" t="s">
        <v>129</v>
      </c>
      <c r="J486" s="145">
        <v>1100</v>
      </c>
      <c r="K486" s="145">
        <v>0</v>
      </c>
      <c r="L486" s="145">
        <v>0</v>
      </c>
      <c r="M486" s="48" t="s">
        <v>316</v>
      </c>
    </row>
    <row r="487" spans="1:13" s="171" customFormat="1" ht="56.25">
      <c r="A487" s="142" t="s">
        <v>121</v>
      </c>
      <c r="B487" s="143" t="s">
        <v>982</v>
      </c>
      <c r="C487" s="76"/>
      <c r="D487" s="77" t="s">
        <v>1203</v>
      </c>
      <c r="E487" s="6" t="s">
        <v>480</v>
      </c>
      <c r="F487" s="78" t="s">
        <v>338</v>
      </c>
      <c r="G487" s="142"/>
      <c r="H487" s="163" t="s">
        <v>924</v>
      </c>
      <c r="I487" s="142"/>
      <c r="J487" s="145">
        <v>344.57978000000003</v>
      </c>
      <c r="K487" s="145">
        <v>0</v>
      </c>
      <c r="L487" s="145">
        <v>0</v>
      </c>
      <c r="M487" s="48"/>
    </row>
    <row r="488" spans="1:13" s="171" customFormat="1" ht="45">
      <c r="A488" s="142" t="s">
        <v>121</v>
      </c>
      <c r="B488" s="143" t="s">
        <v>728</v>
      </c>
      <c r="C488" s="76" t="s">
        <v>460</v>
      </c>
      <c r="D488" s="7" t="s">
        <v>1275</v>
      </c>
      <c r="E488" s="6" t="s">
        <v>310</v>
      </c>
      <c r="F488" s="8" t="s">
        <v>482</v>
      </c>
      <c r="G488" s="142" t="s">
        <v>128</v>
      </c>
      <c r="H488" s="163" t="s">
        <v>924</v>
      </c>
      <c r="I488" s="142" t="s">
        <v>129</v>
      </c>
      <c r="J488" s="145">
        <v>344.57978000000003</v>
      </c>
      <c r="K488" s="145">
        <v>0</v>
      </c>
      <c r="L488" s="145">
        <v>0</v>
      </c>
      <c r="M488" s="48" t="s">
        <v>316</v>
      </c>
    </row>
    <row r="489" spans="1:13" s="171" customFormat="1" ht="157.5">
      <c r="A489" s="142" t="s">
        <v>121</v>
      </c>
      <c r="B489" s="143" t="s">
        <v>757</v>
      </c>
      <c r="C489" s="76"/>
      <c r="D489" s="7" t="s">
        <v>1220</v>
      </c>
      <c r="E489" s="6" t="s">
        <v>409</v>
      </c>
      <c r="F489" s="6" t="s">
        <v>475</v>
      </c>
      <c r="G489" s="142"/>
      <c r="H489" s="163" t="s">
        <v>162</v>
      </c>
      <c r="I489" s="142"/>
      <c r="J489" s="145">
        <v>40.799999999999997</v>
      </c>
      <c r="K489" s="145">
        <v>40.799999999999997</v>
      </c>
      <c r="L489" s="145">
        <v>40.799999999999997</v>
      </c>
      <c r="M489" s="48"/>
    </row>
    <row r="490" spans="1:13" s="171" customFormat="1" ht="191.25">
      <c r="A490" s="142" t="s">
        <v>121</v>
      </c>
      <c r="B490" s="143" t="s">
        <v>758</v>
      </c>
      <c r="C490" s="76" t="s">
        <v>407</v>
      </c>
      <c r="D490" s="7" t="s">
        <v>1221</v>
      </c>
      <c r="E490" s="6" t="s">
        <v>310</v>
      </c>
      <c r="F490" s="6" t="s">
        <v>473</v>
      </c>
      <c r="G490" s="142" t="s">
        <v>142</v>
      </c>
      <c r="H490" s="163" t="s">
        <v>162</v>
      </c>
      <c r="I490" s="142" t="s">
        <v>163</v>
      </c>
      <c r="J490" s="145">
        <v>40.799999999999997</v>
      </c>
      <c r="K490" s="145">
        <v>40.799999999999997</v>
      </c>
      <c r="L490" s="145">
        <v>40.799999999999997</v>
      </c>
      <c r="M490" s="48" t="s">
        <v>316</v>
      </c>
    </row>
    <row r="491" spans="1:13" s="171" customFormat="1" ht="67.5">
      <c r="A491" s="142" t="s">
        <v>121</v>
      </c>
      <c r="B491" s="143" t="s">
        <v>983</v>
      </c>
      <c r="C491" s="76"/>
      <c r="D491" s="77" t="s">
        <v>1194</v>
      </c>
      <c r="E491" s="78" t="s">
        <v>310</v>
      </c>
      <c r="F491" s="78" t="s">
        <v>438</v>
      </c>
      <c r="G491" s="142"/>
      <c r="H491" s="163" t="s">
        <v>923</v>
      </c>
      <c r="I491" s="142"/>
      <c r="J491" s="145">
        <v>787.87570000000005</v>
      </c>
      <c r="K491" s="145">
        <v>0</v>
      </c>
      <c r="L491" s="145">
        <v>0</v>
      </c>
      <c r="M491" s="48"/>
    </row>
    <row r="492" spans="1:13" s="171" customFormat="1" ht="45">
      <c r="A492" s="142" t="s">
        <v>121</v>
      </c>
      <c r="B492" s="143" t="s">
        <v>728</v>
      </c>
      <c r="C492" s="76" t="s">
        <v>460</v>
      </c>
      <c r="D492" s="7" t="s">
        <v>1272</v>
      </c>
      <c r="E492" s="6" t="s">
        <v>310</v>
      </c>
      <c r="F492" s="8" t="s">
        <v>489</v>
      </c>
      <c r="G492" s="142" t="s">
        <v>128</v>
      </c>
      <c r="H492" s="163" t="s">
        <v>923</v>
      </c>
      <c r="I492" s="142" t="s">
        <v>129</v>
      </c>
      <c r="J492" s="145">
        <v>787.87570000000005</v>
      </c>
      <c r="K492" s="145">
        <v>0</v>
      </c>
      <c r="L492" s="145">
        <v>0</v>
      </c>
      <c r="M492" s="48" t="s">
        <v>316</v>
      </c>
    </row>
    <row r="493" spans="1:13" s="171" customFormat="1" ht="67.5">
      <c r="A493" s="142" t="s">
        <v>121</v>
      </c>
      <c r="B493" s="143" t="s">
        <v>984</v>
      </c>
      <c r="C493" s="76"/>
      <c r="D493" s="77" t="s">
        <v>1194</v>
      </c>
      <c r="E493" s="78" t="s">
        <v>310</v>
      </c>
      <c r="F493" s="78" t="s">
        <v>438</v>
      </c>
      <c r="G493" s="142"/>
      <c r="H493" s="163" t="s">
        <v>922</v>
      </c>
      <c r="I493" s="142"/>
      <c r="J493" s="145">
        <v>149.96772000000001</v>
      </c>
      <c r="K493" s="145">
        <v>0</v>
      </c>
      <c r="L493" s="145">
        <v>0</v>
      </c>
      <c r="M493" s="48"/>
    </row>
    <row r="494" spans="1:13" s="171" customFormat="1" ht="45">
      <c r="A494" s="142" t="s">
        <v>121</v>
      </c>
      <c r="B494" s="143" t="s">
        <v>728</v>
      </c>
      <c r="C494" s="76" t="s">
        <v>460</v>
      </c>
      <c r="D494" s="7" t="s">
        <v>1273</v>
      </c>
      <c r="E494" s="6" t="s">
        <v>310</v>
      </c>
      <c r="F494" s="8" t="s">
        <v>487</v>
      </c>
      <c r="G494" s="142" t="s">
        <v>128</v>
      </c>
      <c r="H494" s="163" t="s">
        <v>922</v>
      </c>
      <c r="I494" s="142" t="s">
        <v>129</v>
      </c>
      <c r="J494" s="145">
        <v>149.96772000000001</v>
      </c>
      <c r="K494" s="145">
        <v>0</v>
      </c>
      <c r="L494" s="145">
        <v>0</v>
      </c>
      <c r="M494" s="48" t="s">
        <v>316</v>
      </c>
    </row>
    <row r="495" spans="1:13" s="164" customFormat="1" ht="33.75">
      <c r="A495" s="142" t="s">
        <v>121</v>
      </c>
      <c r="B495" s="143" t="s">
        <v>1030</v>
      </c>
      <c r="C495" s="169"/>
      <c r="D495" s="169"/>
      <c r="E495" s="169"/>
      <c r="F495" s="169"/>
      <c r="G495" s="142"/>
      <c r="H495" s="163" t="s">
        <v>1092</v>
      </c>
      <c r="I495" s="142"/>
      <c r="J495" s="145">
        <v>15245.353929999999</v>
      </c>
      <c r="K495" s="145">
        <v>14871.607</v>
      </c>
      <c r="L495" s="145">
        <v>14871.607</v>
      </c>
      <c r="M495" s="48"/>
    </row>
    <row r="496" spans="1:13" s="171" customFormat="1" ht="45">
      <c r="A496" s="142" t="s">
        <v>121</v>
      </c>
      <c r="B496" s="143" t="s">
        <v>759</v>
      </c>
      <c r="C496" s="80"/>
      <c r="D496" s="77" t="s">
        <v>1203</v>
      </c>
      <c r="E496" s="6" t="s">
        <v>373</v>
      </c>
      <c r="F496" s="78" t="s">
        <v>338</v>
      </c>
      <c r="G496" s="142"/>
      <c r="H496" s="163" t="s">
        <v>164</v>
      </c>
      <c r="I496" s="142"/>
      <c r="J496" s="145">
        <v>6785.19211</v>
      </c>
      <c r="K496" s="145">
        <v>6544.0870000000004</v>
      </c>
      <c r="L496" s="145">
        <v>6544.0870000000004</v>
      </c>
      <c r="M496" s="48"/>
    </row>
    <row r="497" spans="1:13" s="171" customFormat="1" ht="78.75">
      <c r="A497" s="142" t="s">
        <v>121</v>
      </c>
      <c r="B497" s="143" t="s">
        <v>730</v>
      </c>
      <c r="C497" s="80" t="s">
        <v>404</v>
      </c>
      <c r="D497" s="7" t="s">
        <v>1276</v>
      </c>
      <c r="E497" s="6" t="s">
        <v>310</v>
      </c>
      <c r="F497" s="8" t="s">
        <v>467</v>
      </c>
      <c r="G497" s="142" t="s">
        <v>123</v>
      </c>
      <c r="H497" s="163" t="s">
        <v>164</v>
      </c>
      <c r="I497" s="142" t="s">
        <v>131</v>
      </c>
      <c r="J497" s="145">
        <v>6785.19211</v>
      </c>
      <c r="K497" s="145">
        <v>6544.0870000000004</v>
      </c>
      <c r="L497" s="145">
        <v>6544.0870000000004</v>
      </c>
      <c r="M497" s="48" t="s">
        <v>316</v>
      </c>
    </row>
    <row r="498" spans="1:13" s="171" customFormat="1" ht="90">
      <c r="A498" s="142" t="s">
        <v>121</v>
      </c>
      <c r="B498" s="143" t="s">
        <v>760</v>
      </c>
      <c r="C498" s="80"/>
      <c r="D498" s="7" t="s">
        <v>1201</v>
      </c>
      <c r="E498" s="6" t="s">
        <v>310</v>
      </c>
      <c r="F498" s="78" t="s">
        <v>424</v>
      </c>
      <c r="G498" s="142"/>
      <c r="H498" s="163" t="s">
        <v>165</v>
      </c>
      <c r="I498" s="142"/>
      <c r="J498" s="145">
        <v>2715.7539999999999</v>
      </c>
      <c r="K498" s="145">
        <v>3147.8679999999999</v>
      </c>
      <c r="L498" s="145">
        <v>3147.8679999999999</v>
      </c>
      <c r="M498" s="48"/>
    </row>
    <row r="499" spans="1:13" s="171" customFormat="1" ht="78.75">
      <c r="A499" s="142" t="s">
        <v>121</v>
      </c>
      <c r="B499" s="143" t="s">
        <v>730</v>
      </c>
      <c r="C499" s="80" t="s">
        <v>404</v>
      </c>
      <c r="D499" s="7" t="s">
        <v>1268</v>
      </c>
      <c r="E499" s="6" t="s">
        <v>310</v>
      </c>
      <c r="F499" s="78" t="s">
        <v>375</v>
      </c>
      <c r="G499" s="142" t="s">
        <v>123</v>
      </c>
      <c r="H499" s="163" t="s">
        <v>165</v>
      </c>
      <c r="I499" s="142" t="s">
        <v>131</v>
      </c>
      <c r="J499" s="145">
        <v>2715.7539999999999</v>
      </c>
      <c r="K499" s="145">
        <v>3147.8679999999999</v>
      </c>
      <c r="L499" s="145">
        <v>3147.8679999999999</v>
      </c>
      <c r="M499" s="48" t="s">
        <v>308</v>
      </c>
    </row>
    <row r="500" spans="1:13" s="171" customFormat="1" ht="67.5">
      <c r="A500" s="142" t="s">
        <v>121</v>
      </c>
      <c r="B500" s="143" t="s">
        <v>761</v>
      </c>
      <c r="C500" s="80"/>
      <c r="D500" s="7" t="s">
        <v>1201</v>
      </c>
      <c r="E500" s="6" t="s">
        <v>310</v>
      </c>
      <c r="F500" s="78" t="s">
        <v>424</v>
      </c>
      <c r="G500" s="142"/>
      <c r="H500" s="163" t="s">
        <v>166</v>
      </c>
      <c r="I500" s="142"/>
      <c r="J500" s="145">
        <v>4979.652</v>
      </c>
      <c r="K500" s="145">
        <v>4979.652</v>
      </c>
      <c r="L500" s="145">
        <v>4979.652</v>
      </c>
      <c r="M500" s="48"/>
    </row>
    <row r="501" spans="1:13" s="171" customFormat="1" ht="78.75">
      <c r="A501" s="142" t="s">
        <v>121</v>
      </c>
      <c r="B501" s="143" t="s">
        <v>730</v>
      </c>
      <c r="C501" s="80" t="s">
        <v>404</v>
      </c>
      <c r="D501" s="7" t="s">
        <v>1268</v>
      </c>
      <c r="E501" s="6" t="s">
        <v>310</v>
      </c>
      <c r="F501" s="78" t="s">
        <v>375</v>
      </c>
      <c r="G501" s="142" t="s">
        <v>123</v>
      </c>
      <c r="H501" s="163" t="s">
        <v>166</v>
      </c>
      <c r="I501" s="142" t="s">
        <v>131</v>
      </c>
      <c r="J501" s="145">
        <v>1430.6690000000001</v>
      </c>
      <c r="K501" s="145">
        <v>1430.6690000000001</v>
      </c>
      <c r="L501" s="145">
        <v>1430.6690000000001</v>
      </c>
      <c r="M501" s="48" t="s">
        <v>308</v>
      </c>
    </row>
    <row r="502" spans="1:13" s="171" customFormat="1" ht="78.75">
      <c r="A502" s="142" t="s">
        <v>121</v>
      </c>
      <c r="B502" s="143" t="s">
        <v>730</v>
      </c>
      <c r="C502" s="76" t="s">
        <v>465</v>
      </c>
      <c r="D502" s="7" t="s">
        <v>1268</v>
      </c>
      <c r="E502" s="6" t="s">
        <v>310</v>
      </c>
      <c r="F502" s="78" t="s">
        <v>375</v>
      </c>
      <c r="G502" s="142" t="s">
        <v>139</v>
      </c>
      <c r="H502" s="163" t="s">
        <v>166</v>
      </c>
      <c r="I502" s="142" t="s">
        <v>131</v>
      </c>
      <c r="J502" s="145">
        <v>3548.9830000000002</v>
      </c>
      <c r="K502" s="145">
        <v>3548.9830000000002</v>
      </c>
      <c r="L502" s="145">
        <v>3548.9830000000002</v>
      </c>
      <c r="M502" s="48" t="s">
        <v>308</v>
      </c>
    </row>
    <row r="503" spans="1:13" s="171" customFormat="1" ht="45">
      <c r="A503" s="142" t="s">
        <v>121</v>
      </c>
      <c r="B503" s="143" t="s">
        <v>762</v>
      </c>
      <c r="C503" s="76"/>
      <c r="D503" s="77" t="s">
        <v>1203</v>
      </c>
      <c r="E503" s="6" t="s">
        <v>466</v>
      </c>
      <c r="F503" s="78" t="s">
        <v>338</v>
      </c>
      <c r="G503" s="142"/>
      <c r="H503" s="163" t="s">
        <v>167</v>
      </c>
      <c r="I503" s="142"/>
      <c r="J503" s="145">
        <v>208.65</v>
      </c>
      <c r="K503" s="145">
        <v>100</v>
      </c>
      <c r="L503" s="145">
        <v>100</v>
      </c>
      <c r="M503" s="48"/>
    </row>
    <row r="504" spans="1:13" s="171" customFormat="1" ht="56.25">
      <c r="A504" s="142" t="s">
        <v>121</v>
      </c>
      <c r="B504" s="143" t="s">
        <v>639</v>
      </c>
      <c r="C504" s="76" t="s">
        <v>470</v>
      </c>
      <c r="D504" s="7" t="s">
        <v>1277</v>
      </c>
      <c r="E504" s="6" t="s">
        <v>310</v>
      </c>
      <c r="F504" s="6" t="s">
        <v>471</v>
      </c>
      <c r="G504" s="142" t="s">
        <v>168</v>
      </c>
      <c r="H504" s="163" t="s">
        <v>167</v>
      </c>
      <c r="I504" s="142" t="s">
        <v>3</v>
      </c>
      <c r="J504" s="145">
        <v>208.65</v>
      </c>
      <c r="K504" s="145">
        <v>100</v>
      </c>
      <c r="L504" s="145">
        <v>100</v>
      </c>
      <c r="M504" s="48" t="s">
        <v>316</v>
      </c>
    </row>
    <row r="505" spans="1:13" s="171" customFormat="1" ht="45">
      <c r="A505" s="142" t="s">
        <v>121</v>
      </c>
      <c r="B505" s="143" t="s">
        <v>763</v>
      </c>
      <c r="C505" s="76"/>
      <c r="D505" s="77" t="s">
        <v>1203</v>
      </c>
      <c r="E505" s="6" t="s">
        <v>466</v>
      </c>
      <c r="F505" s="78" t="s">
        <v>338</v>
      </c>
      <c r="G505" s="142"/>
      <c r="H505" s="163" t="s">
        <v>169</v>
      </c>
      <c r="I505" s="142"/>
      <c r="J505" s="145">
        <v>271.35000000000002</v>
      </c>
      <c r="K505" s="145">
        <v>100</v>
      </c>
      <c r="L505" s="145">
        <v>100</v>
      </c>
      <c r="M505" s="48"/>
    </row>
    <row r="506" spans="1:13" s="171" customFormat="1" ht="56.25">
      <c r="A506" s="142" t="s">
        <v>121</v>
      </c>
      <c r="B506" s="143" t="s">
        <v>651</v>
      </c>
      <c r="C506" s="76" t="s">
        <v>470</v>
      </c>
      <c r="D506" s="7" t="s">
        <v>1277</v>
      </c>
      <c r="E506" s="6" t="s">
        <v>310</v>
      </c>
      <c r="F506" s="6" t="s">
        <v>471</v>
      </c>
      <c r="G506" s="142" t="s">
        <v>168</v>
      </c>
      <c r="H506" s="163" t="s">
        <v>169</v>
      </c>
      <c r="I506" s="142" t="s">
        <v>18</v>
      </c>
      <c r="J506" s="145">
        <v>1.6</v>
      </c>
      <c r="K506" s="145">
        <v>15</v>
      </c>
      <c r="L506" s="145">
        <v>15</v>
      </c>
      <c r="M506" s="48" t="s">
        <v>316</v>
      </c>
    </row>
    <row r="507" spans="1:13" s="171" customFormat="1" ht="56.25">
      <c r="A507" s="142" t="s">
        <v>121</v>
      </c>
      <c r="B507" s="143" t="s">
        <v>764</v>
      </c>
      <c r="C507" s="76" t="s">
        <v>470</v>
      </c>
      <c r="D507" s="7" t="s">
        <v>1277</v>
      </c>
      <c r="E507" s="6" t="s">
        <v>310</v>
      </c>
      <c r="F507" s="6" t="s">
        <v>471</v>
      </c>
      <c r="G507" s="142" t="s">
        <v>168</v>
      </c>
      <c r="H507" s="163" t="s">
        <v>169</v>
      </c>
      <c r="I507" s="142" t="s">
        <v>170</v>
      </c>
      <c r="J507" s="145">
        <v>80.650000000000006</v>
      </c>
      <c r="K507" s="145">
        <v>25</v>
      </c>
      <c r="L507" s="145">
        <v>25</v>
      </c>
      <c r="M507" s="48" t="s">
        <v>316</v>
      </c>
    </row>
    <row r="508" spans="1:13" s="171" customFormat="1" ht="56.25">
      <c r="A508" s="142" t="s">
        <v>121</v>
      </c>
      <c r="B508" s="143" t="s">
        <v>639</v>
      </c>
      <c r="C508" s="76" t="s">
        <v>470</v>
      </c>
      <c r="D508" s="7" t="s">
        <v>1277</v>
      </c>
      <c r="E508" s="6" t="s">
        <v>310</v>
      </c>
      <c r="F508" s="6" t="s">
        <v>471</v>
      </c>
      <c r="G508" s="142" t="s">
        <v>168</v>
      </c>
      <c r="H508" s="163" t="s">
        <v>169</v>
      </c>
      <c r="I508" s="142" t="s">
        <v>3</v>
      </c>
      <c r="J508" s="145">
        <v>189.1</v>
      </c>
      <c r="K508" s="145">
        <v>60</v>
      </c>
      <c r="L508" s="145">
        <v>60</v>
      </c>
      <c r="M508" s="48" t="s">
        <v>316</v>
      </c>
    </row>
    <row r="509" spans="1:13" s="171" customFormat="1" ht="44.25" customHeight="1">
      <c r="A509" s="142" t="s">
        <v>121</v>
      </c>
      <c r="B509" s="143" t="s">
        <v>1355</v>
      </c>
      <c r="C509" s="178"/>
      <c r="D509" s="77" t="s">
        <v>1203</v>
      </c>
      <c r="E509" s="6" t="s">
        <v>373</v>
      </c>
      <c r="F509" s="78" t="s">
        <v>338</v>
      </c>
      <c r="G509" s="142"/>
      <c r="H509" s="163" t="s">
        <v>1356</v>
      </c>
      <c r="I509" s="142"/>
      <c r="J509" s="145">
        <v>284.75582000000003</v>
      </c>
      <c r="K509" s="145">
        <v>0</v>
      </c>
      <c r="L509" s="145">
        <v>0</v>
      </c>
      <c r="M509" s="183"/>
    </row>
    <row r="510" spans="1:13" s="171" customFormat="1" ht="45">
      <c r="A510" s="142" t="s">
        <v>121</v>
      </c>
      <c r="B510" s="143" t="s">
        <v>728</v>
      </c>
      <c r="C510" s="76" t="s">
        <v>404</v>
      </c>
      <c r="D510" s="7" t="s">
        <v>1276</v>
      </c>
      <c r="E510" s="6" t="s">
        <v>310</v>
      </c>
      <c r="F510" s="8" t="s">
        <v>467</v>
      </c>
      <c r="G510" s="144" t="s">
        <v>123</v>
      </c>
      <c r="H510" s="163" t="s">
        <v>1356</v>
      </c>
      <c r="I510" s="142">
        <v>612</v>
      </c>
      <c r="J510" s="145">
        <v>284.75582000000003</v>
      </c>
      <c r="K510" s="145">
        <v>0</v>
      </c>
      <c r="L510" s="145">
        <v>0</v>
      </c>
      <c r="M510" s="48" t="s">
        <v>316</v>
      </c>
    </row>
    <row r="511" spans="1:13" s="164" customFormat="1" ht="45">
      <c r="A511" s="142" t="s">
        <v>121</v>
      </c>
      <c r="B511" s="143" t="s">
        <v>1031</v>
      </c>
      <c r="C511" s="169"/>
      <c r="D511" s="169"/>
      <c r="E511" s="169"/>
      <c r="F511" s="169"/>
      <c r="G511" s="142"/>
      <c r="H511" s="163" t="s">
        <v>1093</v>
      </c>
      <c r="I511" s="142"/>
      <c r="J511" s="145">
        <v>50</v>
      </c>
      <c r="K511" s="145">
        <v>50</v>
      </c>
      <c r="L511" s="145">
        <v>50</v>
      </c>
      <c r="M511" s="48"/>
    </row>
    <row r="512" spans="1:13" s="171" customFormat="1" ht="45">
      <c r="A512" s="142" t="s">
        <v>121</v>
      </c>
      <c r="B512" s="143" t="s">
        <v>765</v>
      </c>
      <c r="C512" s="80"/>
      <c r="D512" s="7" t="s">
        <v>1200</v>
      </c>
      <c r="E512" s="6" t="s">
        <v>310</v>
      </c>
      <c r="F512" s="6" t="s">
        <v>461</v>
      </c>
      <c r="G512" s="142"/>
      <c r="H512" s="163" t="s">
        <v>171</v>
      </c>
      <c r="I512" s="142"/>
      <c r="J512" s="145">
        <v>50</v>
      </c>
      <c r="K512" s="145">
        <v>50</v>
      </c>
      <c r="L512" s="145">
        <v>50</v>
      </c>
      <c r="M512" s="48"/>
    </row>
    <row r="513" spans="1:13" s="171" customFormat="1" ht="90">
      <c r="A513" s="142" t="s">
        <v>121</v>
      </c>
      <c r="B513" s="143" t="s">
        <v>639</v>
      </c>
      <c r="C513" s="80" t="s">
        <v>460</v>
      </c>
      <c r="D513" s="7" t="s">
        <v>1278</v>
      </c>
      <c r="E513" s="6" t="s">
        <v>310</v>
      </c>
      <c r="F513" s="6" t="s">
        <v>458</v>
      </c>
      <c r="G513" s="142" t="s">
        <v>128</v>
      </c>
      <c r="H513" s="163" t="s">
        <v>171</v>
      </c>
      <c r="I513" s="142" t="s">
        <v>3</v>
      </c>
      <c r="J513" s="145">
        <v>50</v>
      </c>
      <c r="K513" s="145">
        <v>50</v>
      </c>
      <c r="L513" s="145">
        <v>50</v>
      </c>
      <c r="M513" s="48" t="s">
        <v>316</v>
      </c>
    </row>
    <row r="514" spans="1:13" s="164" customFormat="1" ht="33.75">
      <c r="A514" s="142" t="s">
        <v>121</v>
      </c>
      <c r="B514" s="143" t="s">
        <v>1023</v>
      </c>
      <c r="C514" s="169"/>
      <c r="D514" s="169"/>
      <c r="E514" s="169"/>
      <c r="F514" s="169"/>
      <c r="G514" s="142"/>
      <c r="H514" s="163" t="s">
        <v>1085</v>
      </c>
      <c r="I514" s="142"/>
      <c r="J514" s="145">
        <v>162.92690999999999</v>
      </c>
      <c r="K514" s="145">
        <v>163</v>
      </c>
      <c r="L514" s="145">
        <v>163</v>
      </c>
      <c r="M514" s="48"/>
    </row>
    <row r="515" spans="1:13" s="171" customFormat="1" ht="78.75">
      <c r="A515" s="142" t="s">
        <v>121</v>
      </c>
      <c r="B515" s="143" t="s">
        <v>766</v>
      </c>
      <c r="C515" s="15"/>
      <c r="D515" s="77" t="s">
        <v>1203</v>
      </c>
      <c r="E515" s="6" t="s">
        <v>359</v>
      </c>
      <c r="F515" s="78" t="s">
        <v>338</v>
      </c>
      <c r="G515" s="142"/>
      <c r="H515" s="163" t="s">
        <v>172</v>
      </c>
      <c r="I515" s="142"/>
      <c r="J515" s="145">
        <v>162.92690999999999</v>
      </c>
      <c r="K515" s="145">
        <v>163</v>
      </c>
      <c r="L515" s="145">
        <v>163</v>
      </c>
      <c r="M515" s="48"/>
    </row>
    <row r="516" spans="1:13" s="171" customFormat="1" ht="78.75">
      <c r="A516" s="142" t="s">
        <v>121</v>
      </c>
      <c r="B516" s="143" t="s">
        <v>728</v>
      </c>
      <c r="C516" s="15" t="s">
        <v>358</v>
      </c>
      <c r="D516" s="7" t="s">
        <v>1266</v>
      </c>
      <c r="E516" s="6" t="s">
        <v>310</v>
      </c>
      <c r="F516" s="6" t="s">
        <v>1187</v>
      </c>
      <c r="G516" s="142" t="s">
        <v>119</v>
      </c>
      <c r="H516" s="163" t="s">
        <v>172</v>
      </c>
      <c r="I516" s="142" t="s">
        <v>129</v>
      </c>
      <c r="J516" s="145">
        <v>162.92690999999999</v>
      </c>
      <c r="K516" s="145">
        <v>163</v>
      </c>
      <c r="L516" s="145">
        <v>163</v>
      </c>
      <c r="M516" s="48" t="s">
        <v>316</v>
      </c>
    </row>
    <row r="517" spans="1:13" s="156" customFormat="1" ht="56.25">
      <c r="A517" s="165" t="s">
        <v>173</v>
      </c>
      <c r="B517" s="166" t="s">
        <v>767</v>
      </c>
      <c r="C517" s="161"/>
      <c r="D517" s="161"/>
      <c r="E517" s="161"/>
      <c r="F517" s="161"/>
      <c r="G517" s="165"/>
      <c r="H517" s="167"/>
      <c r="I517" s="165"/>
      <c r="J517" s="168">
        <f>J519+J525+J527+J530+J532+J534+J536+J539+J541+J543+J546+J548+J550+J552+J554+J556+J559+J564</f>
        <v>12390.405819999998</v>
      </c>
      <c r="K517" s="168">
        <f t="shared" ref="K517:L517" si="7">K519+K525+K527+K530+K532+K534+K536+K539+K541+K543+K546+K548+K550+K552+K554+K556+K559+K564</f>
        <v>11332.265000000001</v>
      </c>
      <c r="L517" s="168">
        <f t="shared" si="7"/>
        <v>11332.265000000001</v>
      </c>
      <c r="M517" s="162"/>
    </row>
    <row r="518" spans="1:13" s="164" customFormat="1" ht="67.5">
      <c r="A518" s="142" t="s">
        <v>173</v>
      </c>
      <c r="B518" s="143" t="s">
        <v>989</v>
      </c>
      <c r="C518" s="169"/>
      <c r="D518" s="169"/>
      <c r="E518" s="169"/>
      <c r="F518" s="169"/>
      <c r="G518" s="142"/>
      <c r="H518" s="163" t="s">
        <v>1049</v>
      </c>
      <c r="I518" s="142"/>
      <c r="J518" s="145">
        <v>4535.4085999999998</v>
      </c>
      <c r="K518" s="145">
        <v>4282.0720000000001</v>
      </c>
      <c r="L518" s="145">
        <v>4282.0720000000001</v>
      </c>
      <c r="M518" s="48"/>
    </row>
    <row r="519" spans="1:13" s="171" customFormat="1" ht="45">
      <c r="A519" s="142" t="s">
        <v>173</v>
      </c>
      <c r="B519" s="143" t="s">
        <v>649</v>
      </c>
      <c r="C519" s="76"/>
      <c r="D519" s="77" t="s">
        <v>1203</v>
      </c>
      <c r="E519" s="78" t="s">
        <v>323</v>
      </c>
      <c r="F519" s="78" t="s">
        <v>338</v>
      </c>
      <c r="G519" s="142"/>
      <c r="H519" s="163" t="s">
        <v>15</v>
      </c>
      <c r="I519" s="142"/>
      <c r="J519" s="145">
        <v>4535.4085999999998</v>
      </c>
      <c r="K519" s="145">
        <v>4282.0720000000001</v>
      </c>
      <c r="L519" s="145">
        <v>4282.0720000000001</v>
      </c>
      <c r="M519" s="48"/>
    </row>
    <row r="520" spans="1:13" s="171" customFormat="1" ht="135">
      <c r="A520" s="142" t="s">
        <v>173</v>
      </c>
      <c r="B520" s="143" t="s">
        <v>650</v>
      </c>
      <c r="C520" s="76" t="s">
        <v>327</v>
      </c>
      <c r="D520" s="77" t="s">
        <v>1253</v>
      </c>
      <c r="E520" s="78" t="s">
        <v>310</v>
      </c>
      <c r="F520" s="78" t="s">
        <v>335</v>
      </c>
      <c r="G520" s="142" t="s">
        <v>16</v>
      </c>
      <c r="H520" s="163" t="s">
        <v>15</v>
      </c>
      <c r="I520" s="142" t="s">
        <v>17</v>
      </c>
      <c r="J520" s="145">
        <v>3420.2104399999998</v>
      </c>
      <c r="K520" s="145">
        <v>3258.12</v>
      </c>
      <c r="L520" s="145">
        <v>3258.12</v>
      </c>
      <c r="M520" s="48" t="s">
        <v>308</v>
      </c>
    </row>
    <row r="521" spans="1:13" s="171" customFormat="1" ht="135">
      <c r="A521" s="142" t="s">
        <v>173</v>
      </c>
      <c r="B521" s="143" t="s">
        <v>652</v>
      </c>
      <c r="C521" s="76" t="s">
        <v>327</v>
      </c>
      <c r="D521" s="77" t="s">
        <v>1253</v>
      </c>
      <c r="E521" s="78" t="s">
        <v>310</v>
      </c>
      <c r="F521" s="78" t="s">
        <v>335</v>
      </c>
      <c r="G521" s="142" t="s">
        <v>16</v>
      </c>
      <c r="H521" s="163" t="s">
        <v>15</v>
      </c>
      <c r="I521" s="142" t="s">
        <v>19</v>
      </c>
      <c r="J521" s="145">
        <v>1017.30286</v>
      </c>
      <c r="K521" s="145">
        <v>983.952</v>
      </c>
      <c r="L521" s="145">
        <v>983.952</v>
      </c>
      <c r="M521" s="48" t="s">
        <v>308</v>
      </c>
    </row>
    <row r="522" spans="1:13" s="171" customFormat="1" ht="67.5">
      <c r="A522" s="142" t="s">
        <v>173</v>
      </c>
      <c r="B522" s="143" t="s">
        <v>639</v>
      </c>
      <c r="C522" s="76" t="s">
        <v>327</v>
      </c>
      <c r="D522" s="81" t="s">
        <v>1279</v>
      </c>
      <c r="E522" s="78" t="s">
        <v>310</v>
      </c>
      <c r="F522" s="78" t="s">
        <v>448</v>
      </c>
      <c r="G522" s="142" t="s">
        <v>16</v>
      </c>
      <c r="H522" s="163" t="s">
        <v>15</v>
      </c>
      <c r="I522" s="142" t="s">
        <v>3</v>
      </c>
      <c r="J522" s="145">
        <v>60.151299999999999</v>
      </c>
      <c r="K522" s="145">
        <v>40</v>
      </c>
      <c r="L522" s="145">
        <v>40</v>
      </c>
      <c r="M522" s="48" t="s">
        <v>316</v>
      </c>
    </row>
    <row r="523" spans="1:13" s="171" customFormat="1" ht="45">
      <c r="A523" s="142" t="s">
        <v>173</v>
      </c>
      <c r="B523" s="143" t="s">
        <v>680</v>
      </c>
      <c r="C523" s="76" t="s">
        <v>327</v>
      </c>
      <c r="D523" s="81" t="s">
        <v>1117</v>
      </c>
      <c r="E523" s="78" t="s">
        <v>310</v>
      </c>
      <c r="F523" s="78" t="s">
        <v>1118</v>
      </c>
      <c r="G523" s="142" t="s">
        <v>16</v>
      </c>
      <c r="H523" s="163" t="s">
        <v>15</v>
      </c>
      <c r="I523" s="142" t="s">
        <v>69</v>
      </c>
      <c r="J523" s="145">
        <v>37.744</v>
      </c>
      <c r="K523" s="145">
        <v>0</v>
      </c>
      <c r="L523" s="145">
        <v>0</v>
      </c>
      <c r="M523" s="48" t="s">
        <v>316</v>
      </c>
    </row>
    <row r="524" spans="1:13" s="164" customFormat="1" ht="67.5">
      <c r="A524" s="142" t="s">
        <v>173</v>
      </c>
      <c r="B524" s="143" t="s">
        <v>1160</v>
      </c>
      <c r="C524" s="74"/>
      <c r="D524" s="72"/>
      <c r="E524" s="73"/>
      <c r="F524" s="73"/>
      <c r="G524" s="142"/>
      <c r="H524" s="163" t="s">
        <v>1146</v>
      </c>
      <c r="I524" s="142"/>
      <c r="J524" s="145">
        <v>568.9</v>
      </c>
      <c r="K524" s="145">
        <v>0</v>
      </c>
      <c r="L524" s="145">
        <v>0</v>
      </c>
      <c r="M524" s="48"/>
    </row>
    <row r="525" spans="1:13" s="171" customFormat="1" ht="45">
      <c r="A525" s="142" t="s">
        <v>173</v>
      </c>
      <c r="B525" s="143" t="s">
        <v>1161</v>
      </c>
      <c r="C525" s="76"/>
      <c r="D525" s="77" t="s">
        <v>1203</v>
      </c>
      <c r="E525" s="78" t="s">
        <v>455</v>
      </c>
      <c r="F525" s="78" t="s">
        <v>338</v>
      </c>
      <c r="G525" s="142"/>
      <c r="H525" s="163" t="s">
        <v>1133</v>
      </c>
      <c r="I525" s="142"/>
      <c r="J525" s="145">
        <v>542.4</v>
      </c>
      <c r="K525" s="145">
        <v>0</v>
      </c>
      <c r="L525" s="145">
        <v>0</v>
      </c>
      <c r="M525" s="48"/>
    </row>
    <row r="526" spans="1:13" s="171" customFormat="1" ht="22.5">
      <c r="A526" s="142" t="s">
        <v>173</v>
      </c>
      <c r="B526" s="143" t="s">
        <v>639</v>
      </c>
      <c r="C526" s="76" t="s">
        <v>321</v>
      </c>
      <c r="D526" s="81" t="s">
        <v>1208</v>
      </c>
      <c r="E526" s="78" t="s">
        <v>310</v>
      </c>
      <c r="F526" s="78" t="s">
        <v>453</v>
      </c>
      <c r="G526" s="142" t="s">
        <v>175</v>
      </c>
      <c r="H526" s="163" t="s">
        <v>1133</v>
      </c>
      <c r="I526" s="142" t="s">
        <v>3</v>
      </c>
      <c r="J526" s="145">
        <v>542.4</v>
      </c>
      <c r="K526" s="145">
        <v>0</v>
      </c>
      <c r="L526" s="145">
        <v>0</v>
      </c>
      <c r="M526" s="48" t="s">
        <v>316</v>
      </c>
    </row>
    <row r="527" spans="1:13" s="171" customFormat="1" ht="45">
      <c r="A527" s="142" t="s">
        <v>173</v>
      </c>
      <c r="B527" s="143" t="s">
        <v>1161</v>
      </c>
      <c r="C527" s="76"/>
      <c r="D527" s="77" t="s">
        <v>1203</v>
      </c>
      <c r="E527" s="78" t="s">
        <v>455</v>
      </c>
      <c r="F527" s="78" t="s">
        <v>338</v>
      </c>
      <c r="G527" s="142"/>
      <c r="H527" s="163" t="s">
        <v>1132</v>
      </c>
      <c r="I527" s="142"/>
      <c r="J527" s="145">
        <v>26.5</v>
      </c>
      <c r="K527" s="145">
        <v>0</v>
      </c>
      <c r="L527" s="145">
        <v>0</v>
      </c>
      <c r="M527" s="48"/>
    </row>
    <row r="528" spans="1:13" s="171" customFormat="1" ht="22.5">
      <c r="A528" s="142" t="s">
        <v>173</v>
      </c>
      <c r="B528" s="143" t="s">
        <v>639</v>
      </c>
      <c r="C528" s="76" t="s">
        <v>321</v>
      </c>
      <c r="D528" s="81" t="s">
        <v>1208</v>
      </c>
      <c r="E528" s="78" t="s">
        <v>310</v>
      </c>
      <c r="F528" s="78" t="s">
        <v>453</v>
      </c>
      <c r="G528" s="142" t="s">
        <v>175</v>
      </c>
      <c r="H528" s="163" t="s">
        <v>1132</v>
      </c>
      <c r="I528" s="142" t="s">
        <v>3</v>
      </c>
      <c r="J528" s="145">
        <v>26.5</v>
      </c>
      <c r="K528" s="145">
        <v>0</v>
      </c>
      <c r="L528" s="145">
        <v>0</v>
      </c>
      <c r="M528" s="48" t="s">
        <v>316</v>
      </c>
    </row>
    <row r="529" spans="1:13" s="164" customFormat="1" ht="33.75">
      <c r="A529" s="142" t="s">
        <v>173</v>
      </c>
      <c r="B529" s="143" t="s">
        <v>1032</v>
      </c>
      <c r="C529" s="74"/>
      <c r="D529" s="72"/>
      <c r="E529" s="73"/>
      <c r="F529" s="73"/>
      <c r="G529" s="142"/>
      <c r="H529" s="163" t="s">
        <v>1094</v>
      </c>
      <c r="I529" s="142"/>
      <c r="J529" s="145">
        <v>160.20029</v>
      </c>
      <c r="K529" s="145">
        <v>250</v>
      </c>
      <c r="L529" s="145">
        <v>250</v>
      </c>
      <c r="M529" s="48"/>
    </row>
    <row r="530" spans="1:13" s="171" customFormat="1" ht="101.25">
      <c r="A530" s="142" t="s">
        <v>173</v>
      </c>
      <c r="B530" s="143" t="s">
        <v>768</v>
      </c>
      <c r="C530" s="76"/>
      <c r="D530" s="77" t="s">
        <v>1203</v>
      </c>
      <c r="E530" s="78" t="s">
        <v>455</v>
      </c>
      <c r="F530" s="78" t="s">
        <v>338</v>
      </c>
      <c r="G530" s="142"/>
      <c r="H530" s="163" t="s">
        <v>174</v>
      </c>
      <c r="I530" s="142"/>
      <c r="J530" s="145">
        <v>0.54393999999999998</v>
      </c>
      <c r="K530" s="145">
        <v>0.6</v>
      </c>
      <c r="L530" s="145">
        <v>0.6</v>
      </c>
      <c r="M530" s="48"/>
    </row>
    <row r="531" spans="1:13" s="171" customFormat="1" ht="22.5">
      <c r="A531" s="142" t="s">
        <v>173</v>
      </c>
      <c r="B531" s="143" t="s">
        <v>639</v>
      </c>
      <c r="C531" s="76" t="s">
        <v>321</v>
      </c>
      <c r="D531" s="81" t="s">
        <v>454</v>
      </c>
      <c r="E531" s="78" t="s">
        <v>310</v>
      </c>
      <c r="F531" s="78" t="s">
        <v>453</v>
      </c>
      <c r="G531" s="142" t="s">
        <v>175</v>
      </c>
      <c r="H531" s="163" t="s">
        <v>174</v>
      </c>
      <c r="I531" s="142" t="s">
        <v>3</v>
      </c>
      <c r="J531" s="145">
        <v>0.54393999999999998</v>
      </c>
      <c r="K531" s="145">
        <v>0.6</v>
      </c>
      <c r="L531" s="145">
        <v>0.6</v>
      </c>
      <c r="M531" s="48" t="s">
        <v>316</v>
      </c>
    </row>
    <row r="532" spans="1:13" s="171" customFormat="1" ht="101.25">
      <c r="A532" s="142" t="s">
        <v>173</v>
      </c>
      <c r="B532" s="143" t="s">
        <v>769</v>
      </c>
      <c r="C532" s="76"/>
      <c r="D532" s="77" t="s">
        <v>1203</v>
      </c>
      <c r="E532" s="78" t="s">
        <v>455</v>
      </c>
      <c r="F532" s="78" t="s">
        <v>338</v>
      </c>
      <c r="G532" s="142"/>
      <c r="H532" s="163" t="s">
        <v>176</v>
      </c>
      <c r="I532" s="142"/>
      <c r="J532" s="145">
        <v>133.93</v>
      </c>
      <c r="K532" s="145">
        <v>58.5</v>
      </c>
      <c r="L532" s="145">
        <v>58.5</v>
      </c>
      <c r="M532" s="48"/>
    </row>
    <row r="533" spans="1:13" s="171" customFormat="1" ht="22.5">
      <c r="A533" s="142" t="s">
        <v>173</v>
      </c>
      <c r="B533" s="143" t="s">
        <v>639</v>
      </c>
      <c r="C533" s="76" t="s">
        <v>321</v>
      </c>
      <c r="D533" s="81" t="s">
        <v>454</v>
      </c>
      <c r="E533" s="78" t="s">
        <v>310</v>
      </c>
      <c r="F533" s="78" t="s">
        <v>453</v>
      </c>
      <c r="G533" s="142" t="s">
        <v>175</v>
      </c>
      <c r="H533" s="163" t="s">
        <v>176</v>
      </c>
      <c r="I533" s="142" t="s">
        <v>3</v>
      </c>
      <c r="J533" s="145">
        <v>133.93</v>
      </c>
      <c r="K533" s="145">
        <v>58.5</v>
      </c>
      <c r="L533" s="145">
        <v>58.5</v>
      </c>
      <c r="M533" s="48" t="s">
        <v>316</v>
      </c>
    </row>
    <row r="534" spans="1:13" s="171" customFormat="1" ht="45">
      <c r="A534" s="142" t="s">
        <v>173</v>
      </c>
      <c r="B534" s="143" t="s">
        <v>770</v>
      </c>
      <c r="C534" s="76"/>
      <c r="D534" s="77" t="s">
        <v>1203</v>
      </c>
      <c r="E534" s="78" t="s">
        <v>455</v>
      </c>
      <c r="F534" s="78" t="s">
        <v>338</v>
      </c>
      <c r="G534" s="142"/>
      <c r="H534" s="163" t="s">
        <v>177</v>
      </c>
      <c r="I534" s="142"/>
      <c r="J534" s="145">
        <v>0</v>
      </c>
      <c r="K534" s="145">
        <v>15</v>
      </c>
      <c r="L534" s="145">
        <v>15</v>
      </c>
      <c r="M534" s="48"/>
    </row>
    <row r="535" spans="1:13" s="171" customFormat="1" ht="22.5">
      <c r="A535" s="142" t="s">
        <v>173</v>
      </c>
      <c r="B535" s="143" t="s">
        <v>639</v>
      </c>
      <c r="C535" s="76" t="s">
        <v>321</v>
      </c>
      <c r="D535" s="81" t="s">
        <v>454</v>
      </c>
      <c r="E535" s="78" t="s">
        <v>310</v>
      </c>
      <c r="F535" s="78" t="s">
        <v>453</v>
      </c>
      <c r="G535" s="142" t="s">
        <v>175</v>
      </c>
      <c r="H535" s="163" t="s">
        <v>177</v>
      </c>
      <c r="I535" s="142" t="s">
        <v>3</v>
      </c>
      <c r="J535" s="145">
        <v>0</v>
      </c>
      <c r="K535" s="145">
        <v>15</v>
      </c>
      <c r="L535" s="145">
        <v>15</v>
      </c>
      <c r="M535" s="48" t="s">
        <v>316</v>
      </c>
    </row>
    <row r="536" spans="1:13" s="171" customFormat="1" ht="67.5">
      <c r="A536" s="142" t="s">
        <v>173</v>
      </c>
      <c r="B536" s="143" t="s">
        <v>771</v>
      </c>
      <c r="C536" s="76"/>
      <c r="D536" s="77" t="s">
        <v>1203</v>
      </c>
      <c r="E536" s="78" t="s">
        <v>455</v>
      </c>
      <c r="F536" s="78" t="s">
        <v>338</v>
      </c>
      <c r="G536" s="142"/>
      <c r="H536" s="163" t="s">
        <v>178</v>
      </c>
      <c r="I536" s="142"/>
      <c r="J536" s="145">
        <v>25.72635</v>
      </c>
      <c r="K536" s="145">
        <v>175.9</v>
      </c>
      <c r="L536" s="145">
        <v>175.9</v>
      </c>
      <c r="M536" s="48"/>
    </row>
    <row r="537" spans="1:13" s="171" customFormat="1" ht="22.5">
      <c r="A537" s="142" t="s">
        <v>173</v>
      </c>
      <c r="B537" s="143" t="s">
        <v>639</v>
      </c>
      <c r="C537" s="76" t="s">
        <v>321</v>
      </c>
      <c r="D537" s="81" t="s">
        <v>454</v>
      </c>
      <c r="E537" s="78" t="s">
        <v>310</v>
      </c>
      <c r="F537" s="78" t="s">
        <v>453</v>
      </c>
      <c r="G537" s="142" t="s">
        <v>175</v>
      </c>
      <c r="H537" s="163" t="s">
        <v>178</v>
      </c>
      <c r="I537" s="142" t="s">
        <v>3</v>
      </c>
      <c r="J537" s="145">
        <v>25.72635</v>
      </c>
      <c r="K537" s="145">
        <v>175.9</v>
      </c>
      <c r="L537" s="145">
        <v>175.9</v>
      </c>
      <c r="M537" s="48" t="s">
        <v>316</v>
      </c>
    </row>
    <row r="538" spans="1:13" s="164" customFormat="1" ht="56.25">
      <c r="A538" s="142" t="s">
        <v>173</v>
      </c>
      <c r="B538" s="143" t="s">
        <v>1033</v>
      </c>
      <c r="C538" s="169"/>
      <c r="D538" s="169"/>
      <c r="E538" s="169"/>
      <c r="F538" s="169"/>
      <c r="G538" s="142"/>
      <c r="H538" s="163" t="s">
        <v>1095</v>
      </c>
      <c r="I538" s="142"/>
      <c r="J538" s="145">
        <v>213.67365000000001</v>
      </c>
      <c r="K538" s="145">
        <v>140</v>
      </c>
      <c r="L538" s="145">
        <v>140</v>
      </c>
      <c r="M538" s="48"/>
    </row>
    <row r="539" spans="1:13" s="171" customFormat="1" ht="45">
      <c r="A539" s="142" t="s">
        <v>173</v>
      </c>
      <c r="B539" s="143" t="s">
        <v>701</v>
      </c>
      <c r="C539" s="76"/>
      <c r="D539" s="77" t="s">
        <v>1203</v>
      </c>
      <c r="E539" s="78" t="s">
        <v>452</v>
      </c>
      <c r="F539" s="78" t="s">
        <v>338</v>
      </c>
      <c r="G539" s="142"/>
      <c r="H539" s="163" t="s">
        <v>179</v>
      </c>
      <c r="I539" s="142"/>
      <c r="J539" s="145">
        <v>24</v>
      </c>
      <c r="K539" s="145">
        <v>15</v>
      </c>
      <c r="L539" s="145">
        <v>15</v>
      </c>
      <c r="M539" s="48"/>
    </row>
    <row r="540" spans="1:13" s="171" customFormat="1" ht="67.5">
      <c r="A540" s="142" t="s">
        <v>173</v>
      </c>
      <c r="B540" s="143" t="s">
        <v>639</v>
      </c>
      <c r="C540" s="76" t="s">
        <v>1306</v>
      </c>
      <c r="D540" s="81" t="s">
        <v>1195</v>
      </c>
      <c r="E540" s="78" t="s">
        <v>310</v>
      </c>
      <c r="F540" s="78" t="s">
        <v>450</v>
      </c>
      <c r="G540" s="142" t="s">
        <v>16</v>
      </c>
      <c r="H540" s="163" t="s">
        <v>179</v>
      </c>
      <c r="I540" s="142" t="s">
        <v>3</v>
      </c>
      <c r="J540" s="145">
        <v>24</v>
      </c>
      <c r="K540" s="145">
        <v>15</v>
      </c>
      <c r="L540" s="145">
        <v>15</v>
      </c>
      <c r="M540" s="48" t="s">
        <v>316</v>
      </c>
    </row>
    <row r="541" spans="1:13" s="171" customFormat="1" ht="45">
      <c r="A541" s="142" t="s">
        <v>173</v>
      </c>
      <c r="B541" s="143" t="s">
        <v>772</v>
      </c>
      <c r="C541" s="76"/>
      <c r="D541" s="77" t="s">
        <v>1203</v>
      </c>
      <c r="E541" s="78" t="s">
        <v>452</v>
      </c>
      <c r="F541" s="78" t="s">
        <v>338</v>
      </c>
      <c r="G541" s="142"/>
      <c r="H541" s="163" t="s">
        <v>180</v>
      </c>
      <c r="I541" s="142"/>
      <c r="J541" s="145">
        <v>174.67365000000001</v>
      </c>
      <c r="K541" s="145">
        <v>125</v>
      </c>
      <c r="L541" s="145">
        <v>125</v>
      </c>
      <c r="M541" s="48"/>
    </row>
    <row r="542" spans="1:13" s="171" customFormat="1" ht="67.5">
      <c r="A542" s="142" t="s">
        <v>173</v>
      </c>
      <c r="B542" s="143" t="s">
        <v>639</v>
      </c>
      <c r="C542" s="76" t="s">
        <v>1306</v>
      </c>
      <c r="D542" s="81" t="s">
        <v>1195</v>
      </c>
      <c r="E542" s="78" t="s">
        <v>310</v>
      </c>
      <c r="F542" s="78" t="s">
        <v>450</v>
      </c>
      <c r="G542" s="142" t="s">
        <v>16</v>
      </c>
      <c r="H542" s="163" t="s">
        <v>180</v>
      </c>
      <c r="I542" s="142" t="s">
        <v>3</v>
      </c>
      <c r="J542" s="145">
        <v>174.67365000000001</v>
      </c>
      <c r="K542" s="145">
        <v>125</v>
      </c>
      <c r="L542" s="145">
        <v>125</v>
      </c>
      <c r="M542" s="48" t="s">
        <v>316</v>
      </c>
    </row>
    <row r="543" spans="1:13" s="171" customFormat="1" ht="45">
      <c r="A543" s="142" t="s">
        <v>173</v>
      </c>
      <c r="B543" s="143" t="s">
        <v>1162</v>
      </c>
      <c r="C543" s="76"/>
      <c r="D543" s="81" t="s">
        <v>1204</v>
      </c>
      <c r="E543" s="78" t="s">
        <v>310</v>
      </c>
      <c r="F543" s="78" t="s">
        <v>341</v>
      </c>
      <c r="G543" s="142"/>
      <c r="H543" s="163" t="s">
        <v>1131</v>
      </c>
      <c r="I543" s="142"/>
      <c r="J543" s="145">
        <v>15</v>
      </c>
      <c r="K543" s="145">
        <v>0</v>
      </c>
      <c r="L543" s="145">
        <v>0</v>
      </c>
      <c r="M543" s="48"/>
    </row>
    <row r="544" spans="1:13" s="171" customFormat="1" ht="67.5">
      <c r="A544" s="142" t="s">
        <v>173</v>
      </c>
      <c r="B544" s="143" t="s">
        <v>639</v>
      </c>
      <c r="C544" s="76" t="s">
        <v>1306</v>
      </c>
      <c r="D544" s="81" t="s">
        <v>1195</v>
      </c>
      <c r="E544" s="78" t="s">
        <v>310</v>
      </c>
      <c r="F544" s="78" t="s">
        <v>450</v>
      </c>
      <c r="G544" s="142" t="s">
        <v>16</v>
      </c>
      <c r="H544" s="163" t="s">
        <v>1131</v>
      </c>
      <c r="I544" s="142" t="s">
        <v>3</v>
      </c>
      <c r="J544" s="145">
        <v>15</v>
      </c>
      <c r="K544" s="145">
        <v>0</v>
      </c>
      <c r="L544" s="145">
        <v>0</v>
      </c>
      <c r="M544" s="48" t="s">
        <v>316</v>
      </c>
    </row>
    <row r="545" spans="1:13" s="164" customFormat="1" ht="22.5">
      <c r="A545" s="142" t="s">
        <v>173</v>
      </c>
      <c r="B545" s="143" t="s">
        <v>988</v>
      </c>
      <c r="C545" s="74"/>
      <c r="D545" s="72"/>
      <c r="E545" s="73"/>
      <c r="F545" s="73"/>
      <c r="G545" s="142"/>
      <c r="H545" s="163" t="s">
        <v>1046</v>
      </c>
      <c r="I545" s="142"/>
      <c r="J545" s="145">
        <v>335.69105999999999</v>
      </c>
      <c r="K545" s="145">
        <v>240</v>
      </c>
      <c r="L545" s="145">
        <v>240</v>
      </c>
      <c r="M545" s="48"/>
    </row>
    <row r="546" spans="1:13" s="171" customFormat="1" ht="45">
      <c r="A546" s="142" t="s">
        <v>173</v>
      </c>
      <c r="B546" s="143" t="s">
        <v>655</v>
      </c>
      <c r="C546" s="3"/>
      <c r="D546" s="81" t="s">
        <v>1204</v>
      </c>
      <c r="E546" s="78" t="s">
        <v>310</v>
      </c>
      <c r="F546" s="78" t="s">
        <v>341</v>
      </c>
      <c r="G546" s="142"/>
      <c r="H546" s="163" t="s">
        <v>25</v>
      </c>
      <c r="I546" s="142"/>
      <c r="J546" s="145">
        <v>146.0436</v>
      </c>
      <c r="K546" s="145">
        <v>140</v>
      </c>
      <c r="L546" s="145">
        <v>140</v>
      </c>
      <c r="M546" s="48"/>
    </row>
    <row r="547" spans="1:13" s="171" customFormat="1" ht="67.5">
      <c r="A547" s="142" t="s">
        <v>173</v>
      </c>
      <c r="B547" s="143" t="s">
        <v>639</v>
      </c>
      <c r="C547" s="3" t="s">
        <v>340</v>
      </c>
      <c r="D547" s="81" t="s">
        <v>447</v>
      </c>
      <c r="E547" s="78" t="s">
        <v>310</v>
      </c>
      <c r="F547" s="78" t="s">
        <v>446</v>
      </c>
      <c r="G547" s="142" t="s">
        <v>2</v>
      </c>
      <c r="H547" s="163" t="s">
        <v>25</v>
      </c>
      <c r="I547" s="142" t="s">
        <v>3</v>
      </c>
      <c r="J547" s="145">
        <v>146.0436</v>
      </c>
      <c r="K547" s="145">
        <v>140</v>
      </c>
      <c r="L547" s="145">
        <v>140</v>
      </c>
      <c r="M547" s="48" t="s">
        <v>316</v>
      </c>
    </row>
    <row r="548" spans="1:13" s="171" customFormat="1" ht="45">
      <c r="A548" s="142" t="s">
        <v>173</v>
      </c>
      <c r="B548" s="143" t="s">
        <v>640</v>
      </c>
      <c r="C548" s="3"/>
      <c r="D548" s="81" t="s">
        <v>1204</v>
      </c>
      <c r="E548" s="78" t="s">
        <v>310</v>
      </c>
      <c r="F548" s="78" t="s">
        <v>341</v>
      </c>
      <c r="G548" s="142"/>
      <c r="H548" s="163" t="s">
        <v>4</v>
      </c>
      <c r="I548" s="142"/>
      <c r="J548" s="145">
        <v>41.465000000000003</v>
      </c>
      <c r="K548" s="145">
        <v>27.6</v>
      </c>
      <c r="L548" s="145">
        <v>27.6</v>
      </c>
      <c r="M548" s="48"/>
    </row>
    <row r="549" spans="1:13" s="171" customFormat="1" ht="67.5">
      <c r="A549" s="142" t="s">
        <v>173</v>
      </c>
      <c r="B549" s="143" t="s">
        <v>639</v>
      </c>
      <c r="C549" s="3" t="s">
        <v>340</v>
      </c>
      <c r="D549" s="81" t="s">
        <v>1279</v>
      </c>
      <c r="E549" s="78" t="s">
        <v>310</v>
      </c>
      <c r="F549" s="78" t="s">
        <v>448</v>
      </c>
      <c r="G549" s="142" t="s">
        <v>2</v>
      </c>
      <c r="H549" s="163" t="s">
        <v>4</v>
      </c>
      <c r="I549" s="142" t="s">
        <v>3</v>
      </c>
      <c r="J549" s="145">
        <v>41.465000000000003</v>
      </c>
      <c r="K549" s="145">
        <v>27.6</v>
      </c>
      <c r="L549" s="145">
        <v>27.6</v>
      </c>
      <c r="M549" s="48" t="s">
        <v>316</v>
      </c>
    </row>
    <row r="550" spans="1:13" s="171" customFormat="1" ht="45">
      <c r="A550" s="142" t="s">
        <v>173</v>
      </c>
      <c r="B550" s="143" t="s">
        <v>641</v>
      </c>
      <c r="C550" s="3"/>
      <c r="D550" s="81" t="s">
        <v>1204</v>
      </c>
      <c r="E550" s="78" t="s">
        <v>310</v>
      </c>
      <c r="F550" s="78" t="s">
        <v>341</v>
      </c>
      <c r="G550" s="142"/>
      <c r="H550" s="163" t="s">
        <v>5</v>
      </c>
      <c r="I550" s="142"/>
      <c r="J550" s="145">
        <v>67.2</v>
      </c>
      <c r="K550" s="145">
        <v>0</v>
      </c>
      <c r="L550" s="145">
        <v>0</v>
      </c>
      <c r="M550" s="48"/>
    </row>
    <row r="551" spans="1:13" s="171" customFormat="1" ht="67.5">
      <c r="A551" s="142" t="s">
        <v>173</v>
      </c>
      <c r="B551" s="143" t="s">
        <v>639</v>
      </c>
      <c r="C551" s="3" t="s">
        <v>340</v>
      </c>
      <c r="D551" s="81" t="s">
        <v>1279</v>
      </c>
      <c r="E551" s="78" t="s">
        <v>310</v>
      </c>
      <c r="F551" s="78" t="s">
        <v>448</v>
      </c>
      <c r="G551" s="142" t="s">
        <v>2</v>
      </c>
      <c r="H551" s="163" t="s">
        <v>5</v>
      </c>
      <c r="I551" s="142" t="s">
        <v>3</v>
      </c>
      <c r="J551" s="145">
        <v>67.2</v>
      </c>
      <c r="K551" s="145">
        <v>0</v>
      </c>
      <c r="L551" s="145">
        <v>0</v>
      </c>
      <c r="M551" s="48" t="s">
        <v>316</v>
      </c>
    </row>
    <row r="552" spans="1:13" s="171" customFormat="1" ht="45">
      <c r="A552" s="142" t="s">
        <v>173</v>
      </c>
      <c r="B552" s="143" t="s">
        <v>642</v>
      </c>
      <c r="C552" s="3"/>
      <c r="D552" s="81" t="s">
        <v>1204</v>
      </c>
      <c r="E552" s="78" t="s">
        <v>310</v>
      </c>
      <c r="F552" s="78" t="s">
        <v>341</v>
      </c>
      <c r="G552" s="142"/>
      <c r="H552" s="163" t="s">
        <v>6</v>
      </c>
      <c r="I552" s="142"/>
      <c r="J552" s="145">
        <v>31.942460000000001</v>
      </c>
      <c r="K552" s="145">
        <v>33</v>
      </c>
      <c r="L552" s="145">
        <v>33</v>
      </c>
      <c r="M552" s="48"/>
    </row>
    <row r="553" spans="1:13" s="171" customFormat="1" ht="67.5">
      <c r="A553" s="142" t="s">
        <v>173</v>
      </c>
      <c r="B553" s="143" t="s">
        <v>639</v>
      </c>
      <c r="C553" s="3" t="s">
        <v>340</v>
      </c>
      <c r="D553" s="81" t="s">
        <v>1279</v>
      </c>
      <c r="E553" s="78" t="s">
        <v>310</v>
      </c>
      <c r="F553" s="78" t="s">
        <v>448</v>
      </c>
      <c r="G553" s="142" t="s">
        <v>2</v>
      </c>
      <c r="H553" s="163" t="s">
        <v>6</v>
      </c>
      <c r="I553" s="142" t="s">
        <v>3</v>
      </c>
      <c r="J553" s="145">
        <v>31.942460000000001</v>
      </c>
      <c r="K553" s="145">
        <v>33</v>
      </c>
      <c r="L553" s="145">
        <v>33</v>
      </c>
      <c r="M553" s="48" t="s">
        <v>316</v>
      </c>
    </row>
    <row r="554" spans="1:13" s="171" customFormat="1" ht="45">
      <c r="A554" s="142" t="s">
        <v>173</v>
      </c>
      <c r="B554" s="143" t="s">
        <v>643</v>
      </c>
      <c r="C554" s="3"/>
      <c r="D554" s="81" t="s">
        <v>1204</v>
      </c>
      <c r="E554" s="78" t="s">
        <v>310</v>
      </c>
      <c r="F554" s="78" t="s">
        <v>341</v>
      </c>
      <c r="G554" s="142"/>
      <c r="H554" s="163" t="s">
        <v>7</v>
      </c>
      <c r="I554" s="142"/>
      <c r="J554" s="145">
        <v>34.54</v>
      </c>
      <c r="K554" s="145">
        <v>34.85</v>
      </c>
      <c r="L554" s="145">
        <v>34.85</v>
      </c>
      <c r="M554" s="48"/>
    </row>
    <row r="555" spans="1:13" s="171" customFormat="1" ht="67.5">
      <c r="A555" s="142" t="s">
        <v>173</v>
      </c>
      <c r="B555" s="143" t="s">
        <v>639</v>
      </c>
      <c r="C555" s="3" t="s">
        <v>340</v>
      </c>
      <c r="D555" s="81" t="s">
        <v>1279</v>
      </c>
      <c r="E555" s="78" t="s">
        <v>310</v>
      </c>
      <c r="F555" s="78" t="s">
        <v>448</v>
      </c>
      <c r="G555" s="142" t="s">
        <v>2</v>
      </c>
      <c r="H555" s="163" t="s">
        <v>7</v>
      </c>
      <c r="I555" s="142" t="s">
        <v>3</v>
      </c>
      <c r="J555" s="145">
        <v>34.54</v>
      </c>
      <c r="K555" s="145">
        <v>34.85</v>
      </c>
      <c r="L555" s="145">
        <v>34.85</v>
      </c>
      <c r="M555" s="48" t="s">
        <v>316</v>
      </c>
    </row>
    <row r="556" spans="1:13" s="171" customFormat="1" ht="78.75">
      <c r="A556" s="142" t="s">
        <v>173</v>
      </c>
      <c r="B556" s="143" t="s">
        <v>644</v>
      </c>
      <c r="C556" s="15"/>
      <c r="D556" s="81" t="s">
        <v>1204</v>
      </c>
      <c r="E556" s="78" t="s">
        <v>310</v>
      </c>
      <c r="F556" s="78" t="s">
        <v>341</v>
      </c>
      <c r="G556" s="142"/>
      <c r="H556" s="163" t="s">
        <v>8</v>
      </c>
      <c r="I556" s="142"/>
      <c r="J556" s="145">
        <v>14.5</v>
      </c>
      <c r="K556" s="145">
        <v>4.55</v>
      </c>
      <c r="L556" s="145">
        <v>4.55</v>
      </c>
      <c r="M556" s="48"/>
    </row>
    <row r="557" spans="1:13" s="171" customFormat="1" ht="45">
      <c r="A557" s="142" t="s">
        <v>173</v>
      </c>
      <c r="B557" s="143" t="s">
        <v>639</v>
      </c>
      <c r="C557" s="3" t="s">
        <v>340</v>
      </c>
      <c r="D557" s="77" t="s">
        <v>1240</v>
      </c>
      <c r="E557" s="78" t="s">
        <v>310</v>
      </c>
      <c r="F557" s="78" t="s">
        <v>602</v>
      </c>
      <c r="G557" s="142" t="s">
        <v>2</v>
      </c>
      <c r="H557" s="163" t="s">
        <v>8</v>
      </c>
      <c r="I557" s="142" t="s">
        <v>3</v>
      </c>
      <c r="J557" s="145">
        <v>14.5</v>
      </c>
      <c r="K557" s="145">
        <v>4.55</v>
      </c>
      <c r="L557" s="145">
        <v>4.55</v>
      </c>
      <c r="M557" s="48" t="s">
        <v>316</v>
      </c>
    </row>
    <row r="558" spans="1:13" s="164" customFormat="1">
      <c r="A558" s="142" t="s">
        <v>173</v>
      </c>
      <c r="B558" s="143" t="s">
        <v>954</v>
      </c>
      <c r="C558" s="169"/>
      <c r="D558" s="169"/>
      <c r="E558" s="169"/>
      <c r="F558" s="169"/>
      <c r="G558" s="142"/>
      <c r="H558" s="163">
        <v>99900</v>
      </c>
      <c r="I558" s="142"/>
      <c r="J558" s="145">
        <v>6576.5322200000001</v>
      </c>
      <c r="K558" s="145">
        <v>6420.1930000000002</v>
      </c>
      <c r="L558" s="145">
        <v>6420.1930000000002</v>
      </c>
      <c r="M558" s="48"/>
    </row>
    <row r="559" spans="1:13" s="171" customFormat="1" ht="33.75">
      <c r="A559" s="142" t="s">
        <v>173</v>
      </c>
      <c r="B559" s="143" t="s">
        <v>645</v>
      </c>
      <c r="C559" s="76"/>
      <c r="D559" s="81" t="s">
        <v>1238</v>
      </c>
      <c r="E559" s="78" t="s">
        <v>314</v>
      </c>
      <c r="F559" s="78" t="s">
        <v>313</v>
      </c>
      <c r="G559" s="142"/>
      <c r="H559" s="163" t="s">
        <v>38</v>
      </c>
      <c r="I559" s="142"/>
      <c r="J559" s="145">
        <v>6429.0032199999996</v>
      </c>
      <c r="K559" s="145">
        <v>6420.1930000000002</v>
      </c>
      <c r="L559" s="145">
        <v>6420.1930000000002</v>
      </c>
      <c r="M559" s="48"/>
    </row>
    <row r="560" spans="1:13" s="171" customFormat="1" ht="67.5">
      <c r="A560" s="142" t="s">
        <v>173</v>
      </c>
      <c r="B560" s="143" t="s">
        <v>646</v>
      </c>
      <c r="C560" s="76" t="s">
        <v>318</v>
      </c>
      <c r="D560" s="81" t="s">
        <v>1247</v>
      </c>
      <c r="E560" s="78" t="s">
        <v>310</v>
      </c>
      <c r="F560" s="78" t="s">
        <v>335</v>
      </c>
      <c r="G560" s="142" t="s">
        <v>16</v>
      </c>
      <c r="H560" s="163" t="s">
        <v>38</v>
      </c>
      <c r="I560" s="142" t="s">
        <v>11</v>
      </c>
      <c r="J560" s="145">
        <v>4915.2027500000004</v>
      </c>
      <c r="K560" s="145">
        <v>4919.5029999999997</v>
      </c>
      <c r="L560" s="145">
        <v>4919.5029999999997</v>
      </c>
      <c r="M560" s="48" t="s">
        <v>308</v>
      </c>
    </row>
    <row r="561" spans="1:16" s="171" customFormat="1" ht="101.25">
      <c r="A561" s="142" t="s">
        <v>173</v>
      </c>
      <c r="B561" s="143" t="s">
        <v>852</v>
      </c>
      <c r="C561" s="76" t="s">
        <v>317</v>
      </c>
      <c r="D561" s="81" t="s">
        <v>1108</v>
      </c>
      <c r="E561" s="78" t="s">
        <v>310</v>
      </c>
      <c r="F561" s="78" t="s">
        <v>337</v>
      </c>
      <c r="G561" s="142" t="s">
        <v>16</v>
      </c>
      <c r="H561" s="163" t="s">
        <v>38</v>
      </c>
      <c r="I561" s="142" t="s">
        <v>295</v>
      </c>
      <c r="J561" s="145">
        <v>25.948699999999999</v>
      </c>
      <c r="K561" s="145">
        <v>0</v>
      </c>
      <c r="L561" s="145">
        <v>0</v>
      </c>
      <c r="M561" s="48" t="s">
        <v>316</v>
      </c>
    </row>
    <row r="562" spans="1:16" s="171" customFormat="1" ht="67.5">
      <c r="A562" s="142" t="s">
        <v>173</v>
      </c>
      <c r="B562" s="143" t="s">
        <v>647</v>
      </c>
      <c r="C562" s="76" t="s">
        <v>317</v>
      </c>
      <c r="D562" s="81" t="s">
        <v>1247</v>
      </c>
      <c r="E562" s="78" t="s">
        <v>310</v>
      </c>
      <c r="F562" s="78" t="s">
        <v>335</v>
      </c>
      <c r="G562" s="142" t="s">
        <v>16</v>
      </c>
      <c r="H562" s="163" t="s">
        <v>38</v>
      </c>
      <c r="I562" s="142" t="s">
        <v>12</v>
      </c>
      <c r="J562" s="145">
        <v>1478.35177</v>
      </c>
      <c r="K562" s="145">
        <v>1485.69</v>
      </c>
      <c r="L562" s="145">
        <v>1485.69</v>
      </c>
      <c r="M562" s="48" t="s">
        <v>308</v>
      </c>
    </row>
    <row r="563" spans="1:16" s="171" customFormat="1" ht="67.5">
      <c r="A563" s="142" t="s">
        <v>173</v>
      </c>
      <c r="B563" s="143" t="s">
        <v>639</v>
      </c>
      <c r="C563" s="76" t="s">
        <v>317</v>
      </c>
      <c r="D563" s="81" t="s">
        <v>1279</v>
      </c>
      <c r="E563" s="78" t="s">
        <v>310</v>
      </c>
      <c r="F563" s="78" t="s">
        <v>448</v>
      </c>
      <c r="G563" s="142" t="s">
        <v>16</v>
      </c>
      <c r="H563" s="163" t="s">
        <v>38</v>
      </c>
      <c r="I563" s="142" t="s">
        <v>3</v>
      </c>
      <c r="J563" s="145">
        <v>9.5</v>
      </c>
      <c r="K563" s="145">
        <v>15</v>
      </c>
      <c r="L563" s="145">
        <v>15</v>
      </c>
      <c r="M563" s="48" t="s">
        <v>316</v>
      </c>
    </row>
    <row r="564" spans="1:16" s="171" customFormat="1" ht="90">
      <c r="A564" s="142" t="s">
        <v>173</v>
      </c>
      <c r="B564" s="143" t="s">
        <v>1152</v>
      </c>
      <c r="C564" s="173"/>
      <c r="D564" s="81" t="s">
        <v>1222</v>
      </c>
      <c r="E564" s="78" t="s">
        <v>310</v>
      </c>
      <c r="F564" s="78" t="s">
        <v>1147</v>
      </c>
      <c r="G564" s="142"/>
      <c r="H564" s="163" t="s">
        <v>1127</v>
      </c>
      <c r="I564" s="142"/>
      <c r="J564" s="145">
        <v>147.529</v>
      </c>
      <c r="K564" s="145">
        <v>0</v>
      </c>
      <c r="L564" s="145">
        <v>0</v>
      </c>
      <c r="M564" s="48"/>
    </row>
    <row r="565" spans="1:16" s="171" customFormat="1" ht="90">
      <c r="A565" s="142" t="s">
        <v>173</v>
      </c>
      <c r="B565" s="143" t="s">
        <v>646</v>
      </c>
      <c r="C565" s="76" t="s">
        <v>318</v>
      </c>
      <c r="D565" s="81" t="s">
        <v>1148</v>
      </c>
      <c r="E565" s="78" t="s">
        <v>310</v>
      </c>
      <c r="F565" s="78" t="s">
        <v>1149</v>
      </c>
      <c r="G565" s="142" t="s">
        <v>16</v>
      </c>
      <c r="H565" s="163" t="s">
        <v>1127</v>
      </c>
      <c r="I565" s="142" t="s">
        <v>11</v>
      </c>
      <c r="J565" s="145">
        <v>113.30952000000001</v>
      </c>
      <c r="K565" s="145">
        <v>0</v>
      </c>
      <c r="L565" s="145">
        <v>0</v>
      </c>
      <c r="M565" s="48" t="s">
        <v>308</v>
      </c>
    </row>
    <row r="566" spans="1:16" s="171" customFormat="1" ht="90">
      <c r="A566" s="142" t="s">
        <v>173</v>
      </c>
      <c r="B566" s="143" t="s">
        <v>647</v>
      </c>
      <c r="C566" s="76" t="s">
        <v>317</v>
      </c>
      <c r="D566" s="81" t="s">
        <v>1148</v>
      </c>
      <c r="E566" s="78" t="s">
        <v>310</v>
      </c>
      <c r="F566" s="78" t="s">
        <v>1149</v>
      </c>
      <c r="G566" s="142" t="s">
        <v>16</v>
      </c>
      <c r="H566" s="163" t="s">
        <v>1127</v>
      </c>
      <c r="I566" s="142" t="s">
        <v>12</v>
      </c>
      <c r="J566" s="145">
        <v>34.219480000000004</v>
      </c>
      <c r="K566" s="145">
        <v>0</v>
      </c>
      <c r="L566" s="145">
        <v>0</v>
      </c>
      <c r="M566" s="48" t="s">
        <v>308</v>
      </c>
    </row>
    <row r="567" spans="1:16" s="156" customFormat="1" ht="45">
      <c r="A567" s="165" t="s">
        <v>181</v>
      </c>
      <c r="B567" s="166" t="s">
        <v>773</v>
      </c>
      <c r="C567" s="161"/>
      <c r="D567" s="161"/>
      <c r="E567" s="161"/>
      <c r="F567" s="161"/>
      <c r="G567" s="165"/>
      <c r="H567" s="167"/>
      <c r="I567" s="165"/>
      <c r="J567" s="168">
        <f>J569+J571+J574+J576+J579+J582+J584+J586+J588+J591+J593+J595+J597+J599+J601+J603+J605+J607+J609+J614+J617+J619+J621+J623+J625+J627+J630+J632+J634+J637+J639+J642+J644+J646+J648+J651+J653+J657+J659+J661+J666+J668+J670+J672+J674+J676+J678+J680+J682+J655+J684+J686+J688+J690+J692+J694+J696+J698+J700+J702+J704+J706+J708+J710+J712+J714+J716+J718+J720+J722+J724+J726+J728+J730+J732+J734+J736+J738+J740+J742+J744+J746+J748+J750+J752+J754+J756+J758+J760+J762+J764+J766+J768+J770+J772+J774+J777+J783+J787+J789+J791+J793+J795+J797+J799+J801+J804+J808+J811+J813+J816+J818+J820+J824+J826+J828+J830+J832+J834+J836+J839+J844+J847+J663+J612</f>
        <v>395109.39352400007</v>
      </c>
      <c r="K567" s="168">
        <f>K569+K571+K574+K576+K579+K582+K584+K586+K588+K591+K593+K595+K597+K599+K601+K603+K605+K607+K609+K614+K617+K619+K621+K623+K613+K625+K627+K630+K632+K634+K637+K639+K642+K644+K646+K648+K651+K653+K657+K659+K661+K666+K668+K670+K672+K674+K676+K678+K680+K682+K684+K686+K688+K690+K692+K694+K696+K698+K700+K702+K704+K706+K708+K710+K712+K714+K716+K718+K720+K722+K724+K726+K728+K730+K732+K734+K736+K738+K740+K742+K744+K746+K748+K750+K752+K754+K756+K758+K760+K762+K764+K766+K768+K770+K772+K774+K777+K783+K787+K789+K791+K793+K795+K797+K799+K801+K804+K808+K811+K813+K816+K818+K820+K824+K826+K828+K830+K832+K834+K836+K839+K844+K847</f>
        <v>340718.50699999998</v>
      </c>
      <c r="L567" s="168">
        <f>L569+L571+L574+L576+L579+L582+L584+L586+L588+L591+L593+L595+L597+L599+L601+L603+L605+L607+L609+L614+L617+L619+L621+L623+L613+L625+L627+L630+L632+L634+L637+L639+L642+L644+L646+L648+L651+L653+L657+L659+L661+L666+L668+L670+L672+L674+L676+L678+L680+L682+L684+L686+L688+L690+L692+L694+L696+L698+L700+L702+L704+L706+L708+L710+L712+L714+L716+L718+L720+L722+L724+L726+L728+L730+L732+L734+L736+L738+L740+L742+L744+L746+L748+L750+L752+L754+L756+L758+L760+L762+L764+L766+L768+L770+L772+L774+L777+L783+L787+L789+L791+L793+L795+L797+L799+L801+L804+L808+L811+L813+L816+L818+L820+L824+L826+L828+L830+L832+L834+L836+L839+L844+L847</f>
        <v>344689.31</v>
      </c>
      <c r="M567" s="162"/>
      <c r="N567" s="219"/>
    </row>
    <row r="568" spans="1:16" s="164" customFormat="1" ht="45">
      <c r="A568" s="142" t="s">
        <v>181</v>
      </c>
      <c r="B568" s="143" t="s">
        <v>1017</v>
      </c>
      <c r="C568" s="169"/>
      <c r="D568" s="169"/>
      <c r="E568" s="169"/>
      <c r="F568" s="169"/>
      <c r="G568" s="142"/>
      <c r="H568" s="163" t="s">
        <v>1079</v>
      </c>
      <c r="I568" s="142"/>
      <c r="J568" s="145">
        <f>J569+J571</f>
        <v>14.97</v>
      </c>
      <c r="K568" s="145">
        <f t="shared" ref="K568:L568" si="8">K569+K571</f>
        <v>15</v>
      </c>
      <c r="L568" s="145">
        <f t="shared" si="8"/>
        <v>15</v>
      </c>
      <c r="M568" s="48"/>
      <c r="N568" s="220"/>
      <c r="O568" s="220"/>
      <c r="P568" s="220"/>
    </row>
    <row r="569" spans="1:16" s="171" customFormat="1" ht="45">
      <c r="A569" s="142" t="s">
        <v>181</v>
      </c>
      <c r="B569" s="143" t="s">
        <v>774</v>
      </c>
      <c r="C569" s="3"/>
      <c r="D569" s="77" t="s">
        <v>1203</v>
      </c>
      <c r="E569" s="6" t="s">
        <v>373</v>
      </c>
      <c r="F569" s="78" t="s">
        <v>338</v>
      </c>
      <c r="G569" s="142"/>
      <c r="H569" s="163" t="s">
        <v>182</v>
      </c>
      <c r="I569" s="142"/>
      <c r="J569" s="145">
        <v>5</v>
      </c>
      <c r="K569" s="145">
        <v>5</v>
      </c>
      <c r="L569" s="145">
        <v>5</v>
      </c>
      <c r="M569" s="48"/>
    </row>
    <row r="570" spans="1:16" s="171" customFormat="1" ht="56.25">
      <c r="A570" s="142" t="s">
        <v>181</v>
      </c>
      <c r="B570" s="143" t="s">
        <v>639</v>
      </c>
      <c r="C570" s="3" t="s">
        <v>877</v>
      </c>
      <c r="D570" s="7" t="s">
        <v>873</v>
      </c>
      <c r="E570" s="6" t="s">
        <v>310</v>
      </c>
      <c r="F570" s="78" t="s">
        <v>874</v>
      </c>
      <c r="G570" s="142" t="s">
        <v>183</v>
      </c>
      <c r="H570" s="163" t="s">
        <v>182</v>
      </c>
      <c r="I570" s="142" t="s">
        <v>3</v>
      </c>
      <c r="J570" s="145">
        <v>5</v>
      </c>
      <c r="K570" s="145">
        <v>5</v>
      </c>
      <c r="L570" s="145">
        <v>5</v>
      </c>
      <c r="M570" s="48" t="s">
        <v>316</v>
      </c>
    </row>
    <row r="571" spans="1:16" s="171" customFormat="1" ht="45">
      <c r="A571" s="142" t="s">
        <v>181</v>
      </c>
      <c r="B571" s="143" t="s">
        <v>775</v>
      </c>
      <c r="C571" s="3"/>
      <c r="D571" s="77" t="s">
        <v>1203</v>
      </c>
      <c r="E571" s="6" t="s">
        <v>373</v>
      </c>
      <c r="F571" s="78" t="s">
        <v>338</v>
      </c>
      <c r="G571" s="142"/>
      <c r="H571" s="163" t="s">
        <v>184</v>
      </c>
      <c r="I571" s="142"/>
      <c r="J571" s="145">
        <v>9.9700000000000006</v>
      </c>
      <c r="K571" s="145">
        <v>10</v>
      </c>
      <c r="L571" s="145">
        <v>10</v>
      </c>
      <c r="M571" s="48"/>
    </row>
    <row r="572" spans="1:16" s="171" customFormat="1" ht="56.25">
      <c r="A572" s="142" t="s">
        <v>181</v>
      </c>
      <c r="B572" s="143" t="s">
        <v>639</v>
      </c>
      <c r="C572" s="3" t="s">
        <v>877</v>
      </c>
      <c r="D572" s="7" t="s">
        <v>873</v>
      </c>
      <c r="E572" s="6" t="s">
        <v>310</v>
      </c>
      <c r="F572" s="78" t="s">
        <v>874</v>
      </c>
      <c r="G572" s="142" t="s">
        <v>183</v>
      </c>
      <c r="H572" s="163" t="s">
        <v>184</v>
      </c>
      <c r="I572" s="142" t="s">
        <v>3</v>
      </c>
      <c r="J572" s="145">
        <v>9.9700000000000006</v>
      </c>
      <c r="K572" s="145">
        <v>10</v>
      </c>
      <c r="L572" s="145">
        <v>10</v>
      </c>
      <c r="M572" s="48" t="s">
        <v>316</v>
      </c>
    </row>
    <row r="573" spans="1:16" s="164" customFormat="1" ht="56.25">
      <c r="A573" s="142" t="s">
        <v>181</v>
      </c>
      <c r="B573" s="143" t="s">
        <v>1034</v>
      </c>
      <c r="C573" s="169"/>
      <c r="D573" s="169"/>
      <c r="E573" s="169"/>
      <c r="F573" s="169"/>
      <c r="G573" s="142"/>
      <c r="H573" s="163" t="s">
        <v>1096</v>
      </c>
      <c r="I573" s="142"/>
      <c r="J573" s="145">
        <f>J574+J576</f>
        <v>0</v>
      </c>
      <c r="K573" s="145">
        <f t="shared" ref="K573:L573" si="9">K574+K576</f>
        <v>0</v>
      </c>
      <c r="L573" s="145">
        <f t="shared" si="9"/>
        <v>115</v>
      </c>
      <c r="M573" s="48"/>
    </row>
    <row r="574" spans="1:16" s="171" customFormat="1" ht="45">
      <c r="A574" s="142" t="s">
        <v>181</v>
      </c>
      <c r="B574" s="143" t="s">
        <v>776</v>
      </c>
      <c r="C574" s="3"/>
      <c r="D574" s="77" t="s">
        <v>1203</v>
      </c>
      <c r="E574" s="6" t="s">
        <v>875</v>
      </c>
      <c r="F574" s="78" t="s">
        <v>338</v>
      </c>
      <c r="G574" s="142"/>
      <c r="H574" s="163" t="s">
        <v>185</v>
      </c>
      <c r="I574" s="142"/>
      <c r="J574" s="145">
        <v>0</v>
      </c>
      <c r="K574" s="145">
        <v>0</v>
      </c>
      <c r="L574" s="145">
        <v>100</v>
      </c>
      <c r="M574" s="48"/>
    </row>
    <row r="575" spans="1:16" s="171" customFormat="1" ht="90">
      <c r="A575" s="142" t="s">
        <v>181</v>
      </c>
      <c r="B575" s="143" t="s">
        <v>639</v>
      </c>
      <c r="C575" s="3" t="s">
        <v>877</v>
      </c>
      <c r="D575" s="7" t="s">
        <v>1280</v>
      </c>
      <c r="E575" s="6" t="s">
        <v>310</v>
      </c>
      <c r="F575" s="78" t="s">
        <v>879</v>
      </c>
      <c r="G575" s="142" t="s">
        <v>183</v>
      </c>
      <c r="H575" s="163" t="s">
        <v>185</v>
      </c>
      <c r="I575" s="142" t="s">
        <v>3</v>
      </c>
      <c r="J575" s="145">
        <v>0</v>
      </c>
      <c r="K575" s="145">
        <v>0</v>
      </c>
      <c r="L575" s="145">
        <v>100</v>
      </c>
      <c r="M575" s="48" t="s">
        <v>316</v>
      </c>
    </row>
    <row r="576" spans="1:16" s="171" customFormat="1" ht="45">
      <c r="A576" s="142" t="s">
        <v>181</v>
      </c>
      <c r="B576" s="143" t="s">
        <v>776</v>
      </c>
      <c r="C576" s="3"/>
      <c r="D576" s="77" t="s">
        <v>1203</v>
      </c>
      <c r="E576" s="6" t="s">
        <v>875</v>
      </c>
      <c r="F576" s="78" t="s">
        <v>338</v>
      </c>
      <c r="G576" s="142"/>
      <c r="H576" s="163" t="s">
        <v>186</v>
      </c>
      <c r="I576" s="142"/>
      <c r="J576" s="145">
        <v>0</v>
      </c>
      <c r="K576" s="145">
        <v>0</v>
      </c>
      <c r="L576" s="145">
        <v>15</v>
      </c>
      <c r="M576" s="48"/>
    </row>
    <row r="577" spans="1:13" s="171" customFormat="1" ht="90">
      <c r="A577" s="142" t="s">
        <v>181</v>
      </c>
      <c r="B577" s="143" t="s">
        <v>639</v>
      </c>
      <c r="C577" s="3" t="s">
        <v>877</v>
      </c>
      <c r="D577" s="7" t="s">
        <v>1280</v>
      </c>
      <c r="E577" s="6" t="s">
        <v>310</v>
      </c>
      <c r="F577" s="78" t="s">
        <v>879</v>
      </c>
      <c r="G577" s="142" t="s">
        <v>183</v>
      </c>
      <c r="H577" s="163" t="s">
        <v>186</v>
      </c>
      <c r="I577" s="142" t="s">
        <v>3</v>
      </c>
      <c r="J577" s="145">
        <v>0</v>
      </c>
      <c r="K577" s="145">
        <v>0</v>
      </c>
      <c r="L577" s="145">
        <v>15</v>
      </c>
      <c r="M577" s="48" t="s">
        <v>316</v>
      </c>
    </row>
    <row r="578" spans="1:13" s="164" customFormat="1" ht="22.5">
      <c r="A578" s="142" t="s">
        <v>181</v>
      </c>
      <c r="B578" s="143" t="s">
        <v>988</v>
      </c>
      <c r="C578" s="169"/>
      <c r="D578" s="169"/>
      <c r="E578" s="169"/>
      <c r="F578" s="169"/>
      <c r="G578" s="142"/>
      <c r="H578" s="163" t="s">
        <v>1046</v>
      </c>
      <c r="I578" s="142"/>
      <c r="J578" s="145">
        <f>J579</f>
        <v>125.70480000000001</v>
      </c>
      <c r="K578" s="145">
        <f t="shared" ref="K578:L578" si="10">K579</f>
        <v>0</v>
      </c>
      <c r="L578" s="145">
        <f t="shared" si="10"/>
        <v>0</v>
      </c>
      <c r="M578" s="48"/>
    </row>
    <row r="579" spans="1:13" s="171" customFormat="1" ht="45">
      <c r="A579" s="142" t="s">
        <v>181</v>
      </c>
      <c r="B579" s="143" t="s">
        <v>655</v>
      </c>
      <c r="C579" s="15"/>
      <c r="D579" s="81" t="s">
        <v>1204</v>
      </c>
      <c r="E579" s="78" t="s">
        <v>310</v>
      </c>
      <c r="F579" s="78" t="s">
        <v>341</v>
      </c>
      <c r="G579" s="142"/>
      <c r="H579" s="163" t="s">
        <v>25</v>
      </c>
      <c r="I579" s="142"/>
      <c r="J579" s="145">
        <v>125.70480000000001</v>
      </c>
      <c r="K579" s="145">
        <v>0</v>
      </c>
      <c r="L579" s="145">
        <v>0</v>
      </c>
      <c r="M579" s="48"/>
    </row>
    <row r="580" spans="1:13" s="171" customFormat="1" ht="67.5">
      <c r="A580" s="142" t="s">
        <v>181</v>
      </c>
      <c r="B580" s="143" t="s">
        <v>639</v>
      </c>
      <c r="C580" s="3" t="s">
        <v>340</v>
      </c>
      <c r="D580" s="77" t="s">
        <v>447</v>
      </c>
      <c r="E580" s="78" t="s">
        <v>310</v>
      </c>
      <c r="F580" s="78" t="s">
        <v>446</v>
      </c>
      <c r="G580" s="142" t="s">
        <v>2</v>
      </c>
      <c r="H580" s="163" t="s">
        <v>25</v>
      </c>
      <c r="I580" s="142" t="s">
        <v>3</v>
      </c>
      <c r="J580" s="145">
        <v>125.70480000000001</v>
      </c>
      <c r="K580" s="145">
        <v>0</v>
      </c>
      <c r="L580" s="145">
        <v>0</v>
      </c>
      <c r="M580" s="48" t="s">
        <v>316</v>
      </c>
    </row>
    <row r="581" spans="1:13" s="164" customFormat="1" ht="135">
      <c r="A581" s="142" t="s">
        <v>181</v>
      </c>
      <c r="B581" s="143" t="s">
        <v>1035</v>
      </c>
      <c r="C581" s="169"/>
      <c r="D581" s="169"/>
      <c r="E581" s="169"/>
      <c r="F581" s="169"/>
      <c r="G581" s="142"/>
      <c r="H581" s="163" t="s">
        <v>1097</v>
      </c>
      <c r="I581" s="142"/>
      <c r="J581" s="145">
        <f>J582+J584+J586+J588</f>
        <v>560.90000000000009</v>
      </c>
      <c r="K581" s="145">
        <f t="shared" ref="K581:L581" si="11">K582+K584+K586+K588</f>
        <v>560.90000000000009</v>
      </c>
      <c r="L581" s="145">
        <f t="shared" si="11"/>
        <v>560.90000000000009</v>
      </c>
      <c r="M581" s="48"/>
    </row>
    <row r="582" spans="1:13" s="171" customFormat="1" ht="33.75">
      <c r="A582" s="142" t="s">
        <v>181</v>
      </c>
      <c r="B582" s="143" t="s">
        <v>777</v>
      </c>
      <c r="C582" s="3"/>
      <c r="D582" s="7" t="s">
        <v>1209</v>
      </c>
      <c r="E582" s="6" t="s">
        <v>402</v>
      </c>
      <c r="F582" s="78" t="s">
        <v>401</v>
      </c>
      <c r="G582" s="142"/>
      <c r="H582" s="163" t="s">
        <v>187</v>
      </c>
      <c r="I582" s="142"/>
      <c r="J582" s="145">
        <v>244</v>
      </c>
      <c r="K582" s="145">
        <v>244</v>
      </c>
      <c r="L582" s="145">
        <v>244</v>
      </c>
      <c r="M582" s="48"/>
    </row>
    <row r="583" spans="1:13" s="171" customFormat="1" ht="67.5">
      <c r="A583" s="142" t="s">
        <v>181</v>
      </c>
      <c r="B583" s="143" t="s">
        <v>728</v>
      </c>
      <c r="C583" s="3" t="s">
        <v>386</v>
      </c>
      <c r="D583" s="7" t="s">
        <v>1268</v>
      </c>
      <c r="E583" s="6" t="s">
        <v>310</v>
      </c>
      <c r="F583" s="78" t="s">
        <v>375</v>
      </c>
      <c r="G583" s="142" t="s">
        <v>188</v>
      </c>
      <c r="H583" s="163" t="s">
        <v>187</v>
      </c>
      <c r="I583" s="142" t="s">
        <v>129</v>
      </c>
      <c r="J583" s="145">
        <v>244</v>
      </c>
      <c r="K583" s="145">
        <v>244</v>
      </c>
      <c r="L583" s="145">
        <v>244</v>
      </c>
      <c r="M583" s="48" t="s">
        <v>308</v>
      </c>
    </row>
    <row r="584" spans="1:13" s="171" customFormat="1" ht="33.75">
      <c r="A584" s="142" t="s">
        <v>181</v>
      </c>
      <c r="B584" s="143" t="s">
        <v>778</v>
      </c>
      <c r="C584" s="3"/>
      <c r="D584" s="7" t="s">
        <v>1209</v>
      </c>
      <c r="E584" s="6" t="s">
        <v>402</v>
      </c>
      <c r="F584" s="78" t="s">
        <v>401</v>
      </c>
      <c r="G584" s="142"/>
      <c r="H584" s="163" t="s">
        <v>189</v>
      </c>
      <c r="I584" s="142"/>
      <c r="J584" s="145">
        <v>244</v>
      </c>
      <c r="K584" s="145">
        <v>244</v>
      </c>
      <c r="L584" s="145">
        <v>244</v>
      </c>
      <c r="M584" s="48"/>
    </row>
    <row r="585" spans="1:13" s="171" customFormat="1" ht="67.5">
      <c r="A585" s="142" t="s">
        <v>181</v>
      </c>
      <c r="B585" s="143" t="s">
        <v>728</v>
      </c>
      <c r="C585" s="3" t="s">
        <v>386</v>
      </c>
      <c r="D585" s="7" t="s">
        <v>1268</v>
      </c>
      <c r="E585" s="6" t="s">
        <v>310</v>
      </c>
      <c r="F585" s="78" t="s">
        <v>375</v>
      </c>
      <c r="G585" s="142" t="s">
        <v>188</v>
      </c>
      <c r="H585" s="163" t="s">
        <v>189</v>
      </c>
      <c r="I585" s="142" t="s">
        <v>129</v>
      </c>
      <c r="J585" s="145">
        <v>244</v>
      </c>
      <c r="K585" s="145">
        <v>244</v>
      </c>
      <c r="L585" s="145">
        <v>244</v>
      </c>
      <c r="M585" s="48" t="s">
        <v>308</v>
      </c>
    </row>
    <row r="586" spans="1:13" s="171" customFormat="1" ht="33.75">
      <c r="A586" s="142" t="s">
        <v>181</v>
      </c>
      <c r="B586" s="143" t="s">
        <v>777</v>
      </c>
      <c r="C586" s="3"/>
      <c r="D586" s="7" t="s">
        <v>1209</v>
      </c>
      <c r="E586" s="6" t="s">
        <v>402</v>
      </c>
      <c r="F586" s="78" t="s">
        <v>401</v>
      </c>
      <c r="G586" s="142"/>
      <c r="H586" s="163" t="s">
        <v>190</v>
      </c>
      <c r="I586" s="142"/>
      <c r="J586" s="145">
        <v>36.450000000000003</v>
      </c>
      <c r="K586" s="145">
        <v>36.450000000000003</v>
      </c>
      <c r="L586" s="145">
        <v>36.450000000000003</v>
      </c>
      <c r="M586" s="48"/>
    </row>
    <row r="587" spans="1:13" s="171" customFormat="1" ht="67.5">
      <c r="A587" s="142" t="s">
        <v>181</v>
      </c>
      <c r="B587" s="143" t="s">
        <v>728</v>
      </c>
      <c r="C587" s="3" t="s">
        <v>386</v>
      </c>
      <c r="D587" s="7" t="s">
        <v>1268</v>
      </c>
      <c r="E587" s="6" t="s">
        <v>310</v>
      </c>
      <c r="F587" s="78" t="s">
        <v>375</v>
      </c>
      <c r="G587" s="142" t="s">
        <v>188</v>
      </c>
      <c r="H587" s="163" t="s">
        <v>190</v>
      </c>
      <c r="I587" s="142" t="s">
        <v>129</v>
      </c>
      <c r="J587" s="145">
        <v>36.450000000000003</v>
      </c>
      <c r="K587" s="145">
        <v>36.450000000000003</v>
      </c>
      <c r="L587" s="145">
        <v>36.450000000000003</v>
      </c>
      <c r="M587" s="48" t="s">
        <v>308</v>
      </c>
    </row>
    <row r="588" spans="1:13" s="171" customFormat="1" ht="33.75">
      <c r="A588" s="142" t="s">
        <v>181</v>
      </c>
      <c r="B588" s="143" t="s">
        <v>778</v>
      </c>
      <c r="C588" s="3"/>
      <c r="D588" s="7" t="s">
        <v>1209</v>
      </c>
      <c r="E588" s="6" t="s">
        <v>402</v>
      </c>
      <c r="F588" s="78" t="s">
        <v>401</v>
      </c>
      <c r="G588" s="142"/>
      <c r="H588" s="163" t="s">
        <v>191</v>
      </c>
      <c r="I588" s="142"/>
      <c r="J588" s="145">
        <v>36.450000000000003</v>
      </c>
      <c r="K588" s="145">
        <v>36.450000000000003</v>
      </c>
      <c r="L588" s="145">
        <v>36.450000000000003</v>
      </c>
      <c r="M588" s="48"/>
    </row>
    <row r="589" spans="1:13" s="171" customFormat="1" ht="67.5">
      <c r="A589" s="142" t="s">
        <v>181</v>
      </c>
      <c r="B589" s="143" t="s">
        <v>728</v>
      </c>
      <c r="C589" s="3" t="s">
        <v>386</v>
      </c>
      <c r="D589" s="7" t="s">
        <v>1268</v>
      </c>
      <c r="E589" s="6" t="s">
        <v>310</v>
      </c>
      <c r="F589" s="78" t="s">
        <v>375</v>
      </c>
      <c r="G589" s="142" t="s">
        <v>188</v>
      </c>
      <c r="H589" s="163" t="s">
        <v>191</v>
      </c>
      <c r="I589" s="142" t="s">
        <v>129</v>
      </c>
      <c r="J589" s="145">
        <v>36.450000000000003</v>
      </c>
      <c r="K589" s="145">
        <v>36.450000000000003</v>
      </c>
      <c r="L589" s="145">
        <v>36.450000000000003</v>
      </c>
      <c r="M589" s="48" t="s">
        <v>308</v>
      </c>
    </row>
    <row r="590" spans="1:13" s="164" customFormat="1" ht="123.75">
      <c r="A590" s="142" t="s">
        <v>181</v>
      </c>
      <c r="B590" s="143" t="s">
        <v>1005</v>
      </c>
      <c r="C590" s="169"/>
      <c r="D590" s="169"/>
      <c r="E590" s="169"/>
      <c r="F590" s="169"/>
      <c r="G590" s="142"/>
      <c r="H590" s="163" t="s">
        <v>1067</v>
      </c>
      <c r="I590" s="142"/>
      <c r="J590" s="145">
        <f>J591+J593+J595+J597+J599+J601+J603+J605+J607+J609</f>
        <v>1414.1086699999998</v>
      </c>
      <c r="K590" s="145">
        <f t="shared" ref="K590:L590" si="12">K591+K593+K595+K597+K599+K601+K603+K605+K607+K609</f>
        <v>3074.7000000000003</v>
      </c>
      <c r="L590" s="145">
        <f t="shared" si="12"/>
        <v>3074.7000000000003</v>
      </c>
      <c r="M590" s="48"/>
    </row>
    <row r="591" spans="1:13" s="171" customFormat="1" ht="45">
      <c r="A591" s="142" t="s">
        <v>181</v>
      </c>
      <c r="B591" s="143" t="s">
        <v>779</v>
      </c>
      <c r="C591" s="3"/>
      <c r="D591" s="77" t="s">
        <v>1203</v>
      </c>
      <c r="E591" s="78" t="s">
        <v>373</v>
      </c>
      <c r="F591" s="78" t="s">
        <v>338</v>
      </c>
      <c r="G591" s="142"/>
      <c r="H591" s="163" t="s">
        <v>192</v>
      </c>
      <c r="I591" s="142"/>
      <c r="J591" s="145">
        <v>0</v>
      </c>
      <c r="K591" s="145">
        <v>575</v>
      </c>
      <c r="L591" s="145">
        <v>575</v>
      </c>
      <c r="M591" s="48"/>
    </row>
    <row r="592" spans="1:13" s="171" customFormat="1" ht="78.75">
      <c r="A592" s="142" t="s">
        <v>181</v>
      </c>
      <c r="B592" s="143" t="s">
        <v>728</v>
      </c>
      <c r="C592" s="3" t="s">
        <v>393</v>
      </c>
      <c r="D592" s="81" t="s">
        <v>1214</v>
      </c>
      <c r="E592" s="78" t="s">
        <v>310</v>
      </c>
      <c r="F592" s="78" t="s">
        <v>379</v>
      </c>
      <c r="G592" s="142" t="s">
        <v>193</v>
      </c>
      <c r="H592" s="163" t="s">
        <v>192</v>
      </c>
      <c r="I592" s="142" t="s">
        <v>129</v>
      </c>
      <c r="J592" s="145">
        <v>0</v>
      </c>
      <c r="K592" s="145">
        <v>575</v>
      </c>
      <c r="L592" s="145">
        <v>575</v>
      </c>
      <c r="M592" s="48" t="s">
        <v>316</v>
      </c>
    </row>
    <row r="593" spans="1:13" s="171" customFormat="1" ht="45">
      <c r="A593" s="142" t="s">
        <v>181</v>
      </c>
      <c r="B593" s="143" t="s">
        <v>780</v>
      </c>
      <c r="C593" s="3"/>
      <c r="D593" s="77" t="s">
        <v>1203</v>
      </c>
      <c r="E593" s="78" t="s">
        <v>373</v>
      </c>
      <c r="F593" s="78" t="s">
        <v>338</v>
      </c>
      <c r="G593" s="142"/>
      <c r="H593" s="163" t="s">
        <v>194</v>
      </c>
      <c r="I593" s="142"/>
      <c r="J593" s="145">
        <v>121.8</v>
      </c>
      <c r="K593" s="145">
        <v>0</v>
      </c>
      <c r="L593" s="145">
        <v>0</v>
      </c>
      <c r="M593" s="48"/>
    </row>
    <row r="594" spans="1:13" s="171" customFormat="1" ht="78.75">
      <c r="A594" s="142" t="s">
        <v>181</v>
      </c>
      <c r="B594" s="143" t="s">
        <v>728</v>
      </c>
      <c r="C594" s="3" t="s">
        <v>393</v>
      </c>
      <c r="D594" s="81" t="s">
        <v>1214</v>
      </c>
      <c r="E594" s="78" t="s">
        <v>310</v>
      </c>
      <c r="F594" s="78" t="s">
        <v>379</v>
      </c>
      <c r="G594" s="142" t="s">
        <v>193</v>
      </c>
      <c r="H594" s="163" t="s">
        <v>194</v>
      </c>
      <c r="I594" s="142" t="s">
        <v>129</v>
      </c>
      <c r="J594" s="145">
        <v>121.8</v>
      </c>
      <c r="K594" s="145">
        <v>0</v>
      </c>
      <c r="L594" s="145">
        <v>0</v>
      </c>
      <c r="M594" s="48" t="s">
        <v>316</v>
      </c>
    </row>
    <row r="595" spans="1:13" s="171" customFormat="1" ht="45">
      <c r="A595" s="142" t="s">
        <v>181</v>
      </c>
      <c r="B595" s="143" t="s">
        <v>777</v>
      </c>
      <c r="C595" s="80"/>
      <c r="D595" s="77" t="s">
        <v>1203</v>
      </c>
      <c r="E595" s="78" t="s">
        <v>373</v>
      </c>
      <c r="F595" s="78" t="s">
        <v>338</v>
      </c>
      <c r="G595" s="142"/>
      <c r="H595" s="163" t="s">
        <v>195</v>
      </c>
      <c r="I595" s="142"/>
      <c r="J595" s="145">
        <v>1097</v>
      </c>
      <c r="K595" s="145">
        <v>0</v>
      </c>
      <c r="L595" s="145">
        <v>0</v>
      </c>
      <c r="M595" s="48"/>
    </row>
    <row r="596" spans="1:13" s="171" customFormat="1" ht="78.75">
      <c r="A596" s="142" t="s">
        <v>181</v>
      </c>
      <c r="B596" s="143" t="s">
        <v>728</v>
      </c>
      <c r="C596" s="80" t="s">
        <v>386</v>
      </c>
      <c r="D596" s="81" t="s">
        <v>1214</v>
      </c>
      <c r="E596" s="78" t="s">
        <v>310</v>
      </c>
      <c r="F596" s="78" t="s">
        <v>379</v>
      </c>
      <c r="G596" s="142" t="s">
        <v>188</v>
      </c>
      <c r="H596" s="163" t="s">
        <v>195</v>
      </c>
      <c r="I596" s="142" t="s">
        <v>129</v>
      </c>
      <c r="J596" s="145">
        <v>1097</v>
      </c>
      <c r="K596" s="145">
        <v>0</v>
      </c>
      <c r="L596" s="145">
        <v>0</v>
      </c>
      <c r="M596" s="48" t="s">
        <v>316</v>
      </c>
    </row>
    <row r="597" spans="1:13" s="171" customFormat="1" ht="45">
      <c r="A597" s="142" t="s">
        <v>181</v>
      </c>
      <c r="B597" s="143" t="s">
        <v>778</v>
      </c>
      <c r="C597" s="80"/>
      <c r="D597" s="77" t="s">
        <v>1203</v>
      </c>
      <c r="E597" s="78" t="s">
        <v>373</v>
      </c>
      <c r="F597" s="78" t="s">
        <v>338</v>
      </c>
      <c r="G597" s="142"/>
      <c r="H597" s="163" t="s">
        <v>196</v>
      </c>
      <c r="I597" s="142"/>
      <c r="J597" s="145">
        <v>0</v>
      </c>
      <c r="K597" s="145">
        <v>1100</v>
      </c>
      <c r="L597" s="145">
        <v>1100</v>
      </c>
      <c r="M597" s="48"/>
    </row>
    <row r="598" spans="1:13" s="171" customFormat="1" ht="78.75">
      <c r="A598" s="142" t="s">
        <v>181</v>
      </c>
      <c r="B598" s="143" t="s">
        <v>728</v>
      </c>
      <c r="C598" s="80" t="s">
        <v>386</v>
      </c>
      <c r="D598" s="81" t="s">
        <v>1214</v>
      </c>
      <c r="E598" s="78" t="s">
        <v>310</v>
      </c>
      <c r="F598" s="78" t="s">
        <v>379</v>
      </c>
      <c r="G598" s="142" t="s">
        <v>188</v>
      </c>
      <c r="H598" s="163" t="s">
        <v>196</v>
      </c>
      <c r="I598" s="142" t="s">
        <v>129</v>
      </c>
      <c r="J598" s="145">
        <v>0</v>
      </c>
      <c r="K598" s="145">
        <v>1100</v>
      </c>
      <c r="L598" s="145">
        <v>1100</v>
      </c>
      <c r="M598" s="48" t="s">
        <v>316</v>
      </c>
    </row>
    <row r="599" spans="1:13" s="171" customFormat="1" ht="45">
      <c r="A599" s="142" t="s">
        <v>181</v>
      </c>
      <c r="B599" s="143" t="s">
        <v>781</v>
      </c>
      <c r="C599" s="80"/>
      <c r="D599" s="77" t="s">
        <v>1203</v>
      </c>
      <c r="E599" s="78" t="s">
        <v>373</v>
      </c>
      <c r="F599" s="78" t="s">
        <v>338</v>
      </c>
      <c r="G599" s="142"/>
      <c r="H599" s="163" t="s">
        <v>197</v>
      </c>
      <c r="I599" s="142"/>
      <c r="J599" s="145">
        <v>11.426540000000001</v>
      </c>
      <c r="K599" s="145">
        <v>1000</v>
      </c>
      <c r="L599" s="145">
        <v>1000</v>
      </c>
      <c r="M599" s="48"/>
    </row>
    <row r="600" spans="1:13" s="171" customFormat="1" ht="78.75">
      <c r="A600" s="142" t="s">
        <v>181</v>
      </c>
      <c r="B600" s="143" t="s">
        <v>728</v>
      </c>
      <c r="C600" s="80" t="s">
        <v>372</v>
      </c>
      <c r="D600" s="81" t="s">
        <v>1214</v>
      </c>
      <c r="E600" s="78" t="s">
        <v>310</v>
      </c>
      <c r="F600" s="78" t="s">
        <v>379</v>
      </c>
      <c r="G600" s="142" t="s">
        <v>198</v>
      </c>
      <c r="H600" s="163" t="s">
        <v>197</v>
      </c>
      <c r="I600" s="142" t="s">
        <v>129</v>
      </c>
      <c r="J600" s="145">
        <v>11.426540000000001</v>
      </c>
      <c r="K600" s="145">
        <v>1000</v>
      </c>
      <c r="L600" s="145">
        <v>1000</v>
      </c>
      <c r="M600" s="48" t="s">
        <v>316</v>
      </c>
    </row>
    <row r="601" spans="1:13" s="171" customFormat="1" ht="45">
      <c r="A601" s="142" t="s">
        <v>181</v>
      </c>
      <c r="B601" s="143" t="s">
        <v>779</v>
      </c>
      <c r="C601" s="3"/>
      <c r="D601" s="77" t="s">
        <v>1203</v>
      </c>
      <c r="E601" s="78" t="s">
        <v>373</v>
      </c>
      <c r="F601" s="78" t="s">
        <v>338</v>
      </c>
      <c r="G601" s="142"/>
      <c r="H601" s="163" t="s">
        <v>199</v>
      </c>
      <c r="I601" s="142"/>
      <c r="J601" s="145">
        <v>0</v>
      </c>
      <c r="K601" s="145">
        <v>85.9</v>
      </c>
      <c r="L601" s="145">
        <v>85.9</v>
      </c>
      <c r="M601" s="48"/>
    </row>
    <row r="602" spans="1:13" s="171" customFormat="1" ht="78.75">
      <c r="A602" s="142" t="s">
        <v>181</v>
      </c>
      <c r="B602" s="143" t="s">
        <v>728</v>
      </c>
      <c r="C602" s="3" t="s">
        <v>393</v>
      </c>
      <c r="D602" s="81" t="s">
        <v>1214</v>
      </c>
      <c r="E602" s="78" t="s">
        <v>310</v>
      </c>
      <c r="F602" s="78" t="s">
        <v>379</v>
      </c>
      <c r="G602" s="142" t="s">
        <v>193</v>
      </c>
      <c r="H602" s="163" t="s">
        <v>199</v>
      </c>
      <c r="I602" s="142" t="s">
        <v>129</v>
      </c>
      <c r="J602" s="145">
        <v>0</v>
      </c>
      <c r="K602" s="145">
        <v>85.9</v>
      </c>
      <c r="L602" s="145">
        <v>85.9</v>
      </c>
      <c r="M602" s="48" t="s">
        <v>316</v>
      </c>
    </row>
    <row r="603" spans="1:13" s="171" customFormat="1" ht="45">
      <c r="A603" s="142" t="s">
        <v>181</v>
      </c>
      <c r="B603" s="143" t="s">
        <v>780</v>
      </c>
      <c r="C603" s="3"/>
      <c r="D603" s="77" t="s">
        <v>1203</v>
      </c>
      <c r="E603" s="78" t="s">
        <v>373</v>
      </c>
      <c r="F603" s="78" t="s">
        <v>338</v>
      </c>
      <c r="G603" s="142"/>
      <c r="H603" s="163" t="s">
        <v>200</v>
      </c>
      <c r="I603" s="142"/>
      <c r="J603" s="145">
        <v>18.2</v>
      </c>
      <c r="K603" s="145">
        <v>0</v>
      </c>
      <c r="L603" s="145">
        <v>0</v>
      </c>
      <c r="M603" s="48"/>
    </row>
    <row r="604" spans="1:13" s="171" customFormat="1" ht="78.75">
      <c r="A604" s="142" t="s">
        <v>181</v>
      </c>
      <c r="B604" s="143" t="s">
        <v>728</v>
      </c>
      <c r="C604" s="3" t="s">
        <v>393</v>
      </c>
      <c r="D604" s="81" t="s">
        <v>1214</v>
      </c>
      <c r="E604" s="78" t="s">
        <v>310</v>
      </c>
      <c r="F604" s="78" t="s">
        <v>379</v>
      </c>
      <c r="G604" s="142" t="s">
        <v>193</v>
      </c>
      <c r="H604" s="163" t="s">
        <v>200</v>
      </c>
      <c r="I604" s="142" t="s">
        <v>129</v>
      </c>
      <c r="J604" s="145">
        <v>18.2</v>
      </c>
      <c r="K604" s="145">
        <v>0</v>
      </c>
      <c r="L604" s="145">
        <v>0</v>
      </c>
      <c r="M604" s="48" t="s">
        <v>316</v>
      </c>
    </row>
    <row r="605" spans="1:13" s="171" customFormat="1" ht="45">
      <c r="A605" s="142" t="s">
        <v>181</v>
      </c>
      <c r="B605" s="143" t="s">
        <v>777</v>
      </c>
      <c r="C605" s="80"/>
      <c r="D605" s="77" t="s">
        <v>1203</v>
      </c>
      <c r="E605" s="78" t="s">
        <v>373</v>
      </c>
      <c r="F605" s="78" t="s">
        <v>338</v>
      </c>
      <c r="G605" s="142"/>
      <c r="H605" s="163" t="s">
        <v>201</v>
      </c>
      <c r="I605" s="142"/>
      <c r="J605" s="145">
        <v>164</v>
      </c>
      <c r="K605" s="145">
        <v>0</v>
      </c>
      <c r="L605" s="145">
        <v>0</v>
      </c>
      <c r="M605" s="48"/>
    </row>
    <row r="606" spans="1:13" s="171" customFormat="1" ht="78.75">
      <c r="A606" s="142" t="s">
        <v>181</v>
      </c>
      <c r="B606" s="143" t="s">
        <v>728</v>
      </c>
      <c r="C606" s="80" t="s">
        <v>386</v>
      </c>
      <c r="D606" s="81" t="s">
        <v>1214</v>
      </c>
      <c r="E606" s="78" t="s">
        <v>310</v>
      </c>
      <c r="F606" s="78" t="s">
        <v>379</v>
      </c>
      <c r="G606" s="142" t="s">
        <v>188</v>
      </c>
      <c r="H606" s="163" t="s">
        <v>201</v>
      </c>
      <c r="I606" s="142" t="s">
        <v>129</v>
      </c>
      <c r="J606" s="145">
        <v>164</v>
      </c>
      <c r="K606" s="145">
        <v>0</v>
      </c>
      <c r="L606" s="145">
        <v>0</v>
      </c>
      <c r="M606" s="48" t="s">
        <v>316</v>
      </c>
    </row>
    <row r="607" spans="1:13" s="171" customFormat="1" ht="45">
      <c r="A607" s="142" t="s">
        <v>181</v>
      </c>
      <c r="B607" s="143" t="s">
        <v>778</v>
      </c>
      <c r="C607" s="80"/>
      <c r="D607" s="77" t="s">
        <v>1203</v>
      </c>
      <c r="E607" s="78" t="s">
        <v>373</v>
      </c>
      <c r="F607" s="78" t="s">
        <v>338</v>
      </c>
      <c r="G607" s="142"/>
      <c r="H607" s="163" t="s">
        <v>202</v>
      </c>
      <c r="I607" s="142"/>
      <c r="J607" s="145">
        <v>0</v>
      </c>
      <c r="K607" s="145">
        <v>164.4</v>
      </c>
      <c r="L607" s="145">
        <v>164.4</v>
      </c>
      <c r="M607" s="48"/>
    </row>
    <row r="608" spans="1:13" s="171" customFormat="1" ht="78.75">
      <c r="A608" s="142" t="s">
        <v>181</v>
      </c>
      <c r="B608" s="143" t="s">
        <v>728</v>
      </c>
      <c r="C608" s="80" t="s">
        <v>386</v>
      </c>
      <c r="D608" s="81" t="s">
        <v>1214</v>
      </c>
      <c r="E608" s="78" t="s">
        <v>310</v>
      </c>
      <c r="F608" s="78" t="s">
        <v>379</v>
      </c>
      <c r="G608" s="142" t="s">
        <v>188</v>
      </c>
      <c r="H608" s="163" t="s">
        <v>202</v>
      </c>
      <c r="I608" s="142" t="s">
        <v>129</v>
      </c>
      <c r="J608" s="145">
        <v>0</v>
      </c>
      <c r="K608" s="145">
        <v>164.4</v>
      </c>
      <c r="L608" s="145">
        <v>164.4</v>
      </c>
      <c r="M608" s="48" t="s">
        <v>316</v>
      </c>
    </row>
    <row r="609" spans="1:13" s="171" customFormat="1" ht="45">
      <c r="A609" s="142" t="s">
        <v>181</v>
      </c>
      <c r="B609" s="143" t="s">
        <v>781</v>
      </c>
      <c r="C609" s="80"/>
      <c r="D609" s="77" t="s">
        <v>1203</v>
      </c>
      <c r="E609" s="78" t="s">
        <v>373</v>
      </c>
      <c r="F609" s="78" t="s">
        <v>338</v>
      </c>
      <c r="G609" s="142"/>
      <c r="H609" s="163" t="s">
        <v>203</v>
      </c>
      <c r="I609" s="142"/>
      <c r="J609" s="145">
        <v>1.6821300000000001</v>
      </c>
      <c r="K609" s="145">
        <v>149.4</v>
      </c>
      <c r="L609" s="145">
        <v>149.4</v>
      </c>
      <c r="M609" s="48"/>
    </row>
    <row r="610" spans="1:13" s="171" customFormat="1" ht="78.75">
      <c r="A610" s="142" t="s">
        <v>181</v>
      </c>
      <c r="B610" s="143" t="s">
        <v>728</v>
      </c>
      <c r="C610" s="80" t="s">
        <v>372</v>
      </c>
      <c r="D610" s="81" t="s">
        <v>1214</v>
      </c>
      <c r="E610" s="78" t="s">
        <v>310</v>
      </c>
      <c r="F610" s="78" t="s">
        <v>379</v>
      </c>
      <c r="G610" s="142" t="s">
        <v>198</v>
      </c>
      <c r="H610" s="163" t="s">
        <v>203</v>
      </c>
      <c r="I610" s="142" t="s">
        <v>129</v>
      </c>
      <c r="J610" s="145">
        <v>1.6821300000000001</v>
      </c>
      <c r="K610" s="145">
        <v>149.4</v>
      </c>
      <c r="L610" s="145">
        <v>149.4</v>
      </c>
      <c r="M610" s="48" t="s">
        <v>316</v>
      </c>
    </row>
    <row r="611" spans="1:13" s="164" customFormat="1" ht="157.5">
      <c r="A611" s="142" t="s">
        <v>181</v>
      </c>
      <c r="B611" s="143" t="s">
        <v>1036</v>
      </c>
      <c r="C611" s="169"/>
      <c r="D611" s="169"/>
      <c r="E611" s="169"/>
      <c r="F611" s="169"/>
      <c r="G611" s="142"/>
      <c r="H611" s="163" t="s">
        <v>1098</v>
      </c>
      <c r="I611" s="142"/>
      <c r="J611" s="145">
        <f>J612+J614</f>
        <v>4772.4410700000008</v>
      </c>
      <c r="K611" s="145">
        <f>K612+K614</f>
        <v>1544.664</v>
      </c>
      <c r="L611" s="145">
        <f t="shared" ref="L611" si="13">L612+L614</f>
        <v>1544.664</v>
      </c>
      <c r="M611" s="48"/>
    </row>
    <row r="612" spans="1:13" s="171" customFormat="1" ht="33.75">
      <c r="A612" s="142" t="s">
        <v>181</v>
      </c>
      <c r="B612" s="143" t="s">
        <v>781</v>
      </c>
      <c r="C612" s="80"/>
      <c r="D612" s="7" t="s">
        <v>1201</v>
      </c>
      <c r="E612" s="6" t="s">
        <v>310</v>
      </c>
      <c r="F612" s="78" t="s">
        <v>424</v>
      </c>
      <c r="G612" s="142"/>
      <c r="H612" s="163" t="s">
        <v>204</v>
      </c>
      <c r="I612" s="142"/>
      <c r="J612" s="145">
        <v>4149.8945000000003</v>
      </c>
      <c r="K612" s="145">
        <v>1343.864</v>
      </c>
      <c r="L612" s="145">
        <v>1343.864</v>
      </c>
      <c r="M612" s="48"/>
    </row>
    <row r="613" spans="1:13" s="171" customFormat="1" ht="78.75">
      <c r="A613" s="142" t="s">
        <v>181</v>
      </c>
      <c r="B613" s="143" t="s">
        <v>730</v>
      </c>
      <c r="C613" s="80" t="s">
        <v>404</v>
      </c>
      <c r="D613" s="7" t="s">
        <v>1268</v>
      </c>
      <c r="E613" s="6" t="s">
        <v>310</v>
      </c>
      <c r="F613" s="78" t="s">
        <v>375</v>
      </c>
      <c r="G613" s="142" t="s">
        <v>123</v>
      </c>
      <c r="H613" s="163" t="s">
        <v>204</v>
      </c>
      <c r="I613" s="142" t="s">
        <v>131</v>
      </c>
      <c r="J613" s="145">
        <v>4149.8945000000003</v>
      </c>
      <c r="K613" s="145">
        <v>1343.864</v>
      </c>
      <c r="L613" s="145">
        <v>1343.864</v>
      </c>
      <c r="M613" s="48" t="s">
        <v>308</v>
      </c>
    </row>
    <row r="614" spans="1:13" s="171" customFormat="1" ht="33.75">
      <c r="A614" s="142" t="s">
        <v>181</v>
      </c>
      <c r="B614" s="143" t="s">
        <v>781</v>
      </c>
      <c r="C614" s="80"/>
      <c r="D614" s="7" t="s">
        <v>1201</v>
      </c>
      <c r="E614" s="6" t="s">
        <v>310</v>
      </c>
      <c r="F614" s="78" t="s">
        <v>424</v>
      </c>
      <c r="G614" s="142"/>
      <c r="H614" s="163" t="s">
        <v>205</v>
      </c>
      <c r="I614" s="142"/>
      <c r="J614" s="145">
        <v>622.54656999999997</v>
      </c>
      <c r="K614" s="145">
        <v>200.8</v>
      </c>
      <c r="L614" s="145">
        <v>200.8</v>
      </c>
      <c r="M614" s="48"/>
    </row>
    <row r="615" spans="1:13" s="171" customFormat="1" ht="78.75">
      <c r="A615" s="142" t="s">
        <v>181</v>
      </c>
      <c r="B615" s="143" t="s">
        <v>730</v>
      </c>
      <c r="C615" s="80" t="s">
        <v>404</v>
      </c>
      <c r="D615" s="7" t="s">
        <v>1268</v>
      </c>
      <c r="E615" s="6" t="s">
        <v>310</v>
      </c>
      <c r="F615" s="78" t="s">
        <v>375</v>
      </c>
      <c r="G615" s="142" t="s">
        <v>123</v>
      </c>
      <c r="H615" s="163" t="s">
        <v>205</v>
      </c>
      <c r="I615" s="142" t="s">
        <v>131</v>
      </c>
      <c r="J615" s="145">
        <v>622.54656999999997</v>
      </c>
      <c r="K615" s="145">
        <v>200.8</v>
      </c>
      <c r="L615" s="145">
        <v>200.8</v>
      </c>
      <c r="M615" s="48" t="s">
        <v>308</v>
      </c>
    </row>
    <row r="616" spans="1:13" s="164" customFormat="1" ht="135">
      <c r="A616" s="142" t="s">
        <v>181</v>
      </c>
      <c r="B616" s="143" t="s">
        <v>1037</v>
      </c>
      <c r="C616" s="169"/>
      <c r="D616" s="169"/>
      <c r="E616" s="169"/>
      <c r="F616" s="169"/>
      <c r="G616" s="142"/>
      <c r="H616" s="163" t="s">
        <v>1099</v>
      </c>
      <c r="I616" s="142"/>
      <c r="J616" s="145">
        <f>J617+J619+J621+J623+J625+J627</f>
        <v>1412.3829299999998</v>
      </c>
      <c r="K616" s="145">
        <v>1640.3</v>
      </c>
      <c r="L616" s="145">
        <v>1640.3</v>
      </c>
      <c r="M616" s="48"/>
    </row>
    <row r="617" spans="1:13" s="171" customFormat="1" ht="45">
      <c r="A617" s="142" t="s">
        <v>181</v>
      </c>
      <c r="B617" s="143" t="s">
        <v>777</v>
      </c>
      <c r="C617" s="3"/>
      <c r="D617" s="77" t="s">
        <v>1203</v>
      </c>
      <c r="E617" s="78" t="s">
        <v>373</v>
      </c>
      <c r="F617" s="78" t="s">
        <v>338</v>
      </c>
      <c r="G617" s="142"/>
      <c r="H617" s="163" t="s">
        <v>206</v>
      </c>
      <c r="I617" s="142"/>
      <c r="J617" s="145">
        <v>488.32</v>
      </c>
      <c r="K617" s="145">
        <v>432.25</v>
      </c>
      <c r="L617" s="145">
        <v>432.25</v>
      </c>
      <c r="M617" s="48"/>
    </row>
    <row r="618" spans="1:13" s="171" customFormat="1" ht="78.75">
      <c r="A618" s="142" t="s">
        <v>181</v>
      </c>
      <c r="B618" s="143" t="s">
        <v>728</v>
      </c>
      <c r="C618" s="3" t="s">
        <v>372</v>
      </c>
      <c r="D618" s="81" t="s">
        <v>1281</v>
      </c>
      <c r="E618" s="78" t="s">
        <v>310</v>
      </c>
      <c r="F618" s="78" t="s">
        <v>383</v>
      </c>
      <c r="G618" s="142" t="s">
        <v>198</v>
      </c>
      <c r="H618" s="163" t="s">
        <v>206</v>
      </c>
      <c r="I618" s="142" t="s">
        <v>129</v>
      </c>
      <c r="J618" s="145">
        <v>488.32</v>
      </c>
      <c r="K618" s="145">
        <v>432.25</v>
      </c>
      <c r="L618" s="145">
        <v>432.25</v>
      </c>
      <c r="M618" s="48" t="s">
        <v>316</v>
      </c>
    </row>
    <row r="619" spans="1:13" s="171" customFormat="1" ht="45">
      <c r="A619" s="142" t="s">
        <v>181</v>
      </c>
      <c r="B619" s="143" t="s">
        <v>778</v>
      </c>
      <c r="C619" s="3"/>
      <c r="D619" s="77" t="s">
        <v>1203</v>
      </c>
      <c r="E619" s="78" t="s">
        <v>373</v>
      </c>
      <c r="F619" s="78" t="s">
        <v>338</v>
      </c>
      <c r="G619" s="142"/>
      <c r="H619" s="163" t="s">
        <v>207</v>
      </c>
      <c r="I619" s="142"/>
      <c r="J619" s="145">
        <v>177.73</v>
      </c>
      <c r="K619" s="145">
        <v>232.75</v>
      </c>
      <c r="L619" s="145">
        <v>232.75</v>
      </c>
      <c r="M619" s="48"/>
    </row>
    <row r="620" spans="1:13" s="171" customFormat="1" ht="78.75">
      <c r="A620" s="142" t="s">
        <v>181</v>
      </c>
      <c r="B620" s="143" t="s">
        <v>728</v>
      </c>
      <c r="C620" s="3" t="s">
        <v>372</v>
      </c>
      <c r="D620" s="81" t="s">
        <v>1281</v>
      </c>
      <c r="E620" s="78" t="s">
        <v>310</v>
      </c>
      <c r="F620" s="78" t="s">
        <v>383</v>
      </c>
      <c r="G620" s="142" t="s">
        <v>198</v>
      </c>
      <c r="H620" s="163" t="s">
        <v>207</v>
      </c>
      <c r="I620" s="142" t="s">
        <v>129</v>
      </c>
      <c r="J620" s="145">
        <v>177.73</v>
      </c>
      <c r="K620" s="145">
        <v>232.75</v>
      </c>
      <c r="L620" s="145">
        <v>232.75</v>
      </c>
      <c r="M620" s="48" t="s">
        <v>316</v>
      </c>
    </row>
    <row r="621" spans="1:13" s="171" customFormat="1" ht="45">
      <c r="A621" s="142" t="s">
        <v>181</v>
      </c>
      <c r="B621" s="143" t="s">
        <v>781</v>
      </c>
      <c r="C621" s="3"/>
      <c r="D621" s="77" t="s">
        <v>1203</v>
      </c>
      <c r="E621" s="78" t="s">
        <v>373</v>
      </c>
      <c r="F621" s="78" t="s">
        <v>338</v>
      </c>
      <c r="G621" s="142"/>
      <c r="H621" s="163" t="s">
        <v>208</v>
      </c>
      <c r="I621" s="142"/>
      <c r="J621" s="145">
        <v>561.60350000000005</v>
      </c>
      <c r="K621" s="145">
        <v>762</v>
      </c>
      <c r="L621" s="145">
        <v>762</v>
      </c>
      <c r="M621" s="48"/>
    </row>
    <row r="622" spans="1:13" s="171" customFormat="1" ht="78.75">
      <c r="A622" s="142" t="s">
        <v>181</v>
      </c>
      <c r="B622" s="143" t="s">
        <v>728</v>
      </c>
      <c r="C622" s="3" t="s">
        <v>372</v>
      </c>
      <c r="D622" s="81" t="s">
        <v>1281</v>
      </c>
      <c r="E622" s="78" t="s">
        <v>310</v>
      </c>
      <c r="F622" s="78" t="s">
        <v>383</v>
      </c>
      <c r="G622" s="142" t="s">
        <v>198</v>
      </c>
      <c r="H622" s="163" t="s">
        <v>208</v>
      </c>
      <c r="I622" s="142" t="s">
        <v>129</v>
      </c>
      <c r="J622" s="145">
        <v>561.60350000000005</v>
      </c>
      <c r="K622" s="145">
        <v>762</v>
      </c>
      <c r="L622" s="145">
        <v>762</v>
      </c>
      <c r="M622" s="48" t="s">
        <v>316</v>
      </c>
    </row>
    <row r="623" spans="1:13" s="171" customFormat="1" ht="45">
      <c r="A623" s="142" t="s">
        <v>181</v>
      </c>
      <c r="B623" s="143" t="s">
        <v>777</v>
      </c>
      <c r="C623" s="3"/>
      <c r="D623" s="77" t="s">
        <v>1203</v>
      </c>
      <c r="E623" s="78" t="s">
        <v>373</v>
      </c>
      <c r="F623" s="78" t="s">
        <v>338</v>
      </c>
      <c r="G623" s="142"/>
      <c r="H623" s="163" t="s">
        <v>209</v>
      </c>
      <c r="I623" s="142"/>
      <c r="J623" s="145">
        <v>74.253</v>
      </c>
      <c r="K623" s="145">
        <v>64.599999999999994</v>
      </c>
      <c r="L623" s="145">
        <v>64.599999999999994</v>
      </c>
      <c r="M623" s="48"/>
    </row>
    <row r="624" spans="1:13" s="171" customFormat="1" ht="78.75">
      <c r="A624" s="142" t="s">
        <v>181</v>
      </c>
      <c r="B624" s="143" t="s">
        <v>728</v>
      </c>
      <c r="C624" s="3" t="s">
        <v>372</v>
      </c>
      <c r="D624" s="81" t="s">
        <v>1281</v>
      </c>
      <c r="E624" s="78" t="s">
        <v>310</v>
      </c>
      <c r="F624" s="78" t="s">
        <v>383</v>
      </c>
      <c r="G624" s="142" t="s">
        <v>198</v>
      </c>
      <c r="H624" s="163" t="s">
        <v>209</v>
      </c>
      <c r="I624" s="142" t="s">
        <v>129</v>
      </c>
      <c r="J624" s="145">
        <v>74.253</v>
      </c>
      <c r="K624" s="145">
        <v>64.599999999999994</v>
      </c>
      <c r="L624" s="145">
        <v>64.599999999999994</v>
      </c>
      <c r="M624" s="48" t="s">
        <v>316</v>
      </c>
    </row>
    <row r="625" spans="1:13" s="171" customFormat="1" ht="45">
      <c r="A625" s="142" t="s">
        <v>181</v>
      </c>
      <c r="B625" s="143" t="s">
        <v>778</v>
      </c>
      <c r="C625" s="3"/>
      <c r="D625" s="77" t="s">
        <v>1203</v>
      </c>
      <c r="E625" s="78" t="s">
        <v>373</v>
      </c>
      <c r="F625" s="78" t="s">
        <v>338</v>
      </c>
      <c r="G625" s="142"/>
      <c r="H625" s="163" t="s">
        <v>210</v>
      </c>
      <c r="I625" s="142"/>
      <c r="J625" s="145">
        <v>26.559930000000001</v>
      </c>
      <c r="K625" s="145">
        <v>34.799999999999997</v>
      </c>
      <c r="L625" s="145">
        <v>34.799999999999997</v>
      </c>
      <c r="M625" s="48"/>
    </row>
    <row r="626" spans="1:13" s="171" customFormat="1" ht="78.75">
      <c r="A626" s="142" t="s">
        <v>181</v>
      </c>
      <c r="B626" s="143" t="s">
        <v>728</v>
      </c>
      <c r="C626" s="3" t="s">
        <v>372</v>
      </c>
      <c r="D626" s="81" t="s">
        <v>1281</v>
      </c>
      <c r="E626" s="78" t="s">
        <v>310</v>
      </c>
      <c r="F626" s="78" t="s">
        <v>383</v>
      </c>
      <c r="G626" s="142" t="s">
        <v>198</v>
      </c>
      <c r="H626" s="163" t="s">
        <v>210</v>
      </c>
      <c r="I626" s="142" t="s">
        <v>129</v>
      </c>
      <c r="J626" s="145">
        <v>26.559930000000001</v>
      </c>
      <c r="K626" s="145">
        <v>34.799999999999997</v>
      </c>
      <c r="L626" s="145">
        <v>34.799999999999997</v>
      </c>
      <c r="M626" s="48" t="s">
        <v>316</v>
      </c>
    </row>
    <row r="627" spans="1:13" s="171" customFormat="1" ht="45">
      <c r="A627" s="142" t="s">
        <v>181</v>
      </c>
      <c r="B627" s="143" t="s">
        <v>781</v>
      </c>
      <c r="C627" s="3"/>
      <c r="D627" s="77" t="s">
        <v>1203</v>
      </c>
      <c r="E627" s="78" t="s">
        <v>373</v>
      </c>
      <c r="F627" s="78" t="s">
        <v>338</v>
      </c>
      <c r="G627" s="142"/>
      <c r="H627" s="163" t="s">
        <v>211</v>
      </c>
      <c r="I627" s="142"/>
      <c r="J627" s="145">
        <v>83.916499999999999</v>
      </c>
      <c r="K627" s="145">
        <v>113.9</v>
      </c>
      <c r="L627" s="145">
        <v>113.9</v>
      </c>
      <c r="M627" s="48"/>
    </row>
    <row r="628" spans="1:13" s="171" customFormat="1" ht="78.75">
      <c r="A628" s="142" t="s">
        <v>181</v>
      </c>
      <c r="B628" s="143" t="s">
        <v>728</v>
      </c>
      <c r="C628" s="3" t="s">
        <v>372</v>
      </c>
      <c r="D628" s="81" t="s">
        <v>1281</v>
      </c>
      <c r="E628" s="78" t="s">
        <v>310</v>
      </c>
      <c r="F628" s="78" t="s">
        <v>383</v>
      </c>
      <c r="G628" s="142" t="s">
        <v>198</v>
      </c>
      <c r="H628" s="163" t="s">
        <v>211</v>
      </c>
      <c r="I628" s="142" t="s">
        <v>129</v>
      </c>
      <c r="J628" s="145">
        <v>83.916499999999999</v>
      </c>
      <c r="K628" s="145">
        <v>113.9</v>
      </c>
      <c r="L628" s="145">
        <v>113.9</v>
      </c>
      <c r="M628" s="48" t="s">
        <v>316</v>
      </c>
    </row>
    <row r="629" spans="1:13" s="164" customFormat="1" ht="112.5">
      <c r="A629" s="142" t="s">
        <v>181</v>
      </c>
      <c r="B629" s="143" t="s">
        <v>1038</v>
      </c>
      <c r="C629" s="169"/>
      <c r="D629" s="169"/>
      <c r="E629" s="169"/>
      <c r="F629" s="169"/>
      <c r="G629" s="142"/>
      <c r="H629" s="163" t="s">
        <v>1100</v>
      </c>
      <c r="I629" s="142"/>
      <c r="J629" s="145">
        <f>J630+J632+J634</f>
        <v>1070.6320000000001</v>
      </c>
      <c r="K629" s="145">
        <f t="shared" ref="K629:L629" si="14">K630+K632+K634</f>
        <v>1160.9000000000001</v>
      </c>
      <c r="L629" s="145">
        <f t="shared" si="14"/>
        <v>1160.9000000000001</v>
      </c>
      <c r="M629" s="48"/>
    </row>
    <row r="630" spans="1:13" s="164" customFormat="1" ht="101.25">
      <c r="A630" s="17" t="s">
        <v>181</v>
      </c>
      <c r="B630" s="190" t="s">
        <v>1325</v>
      </c>
      <c r="C630" s="76"/>
      <c r="D630" s="77" t="s">
        <v>374</v>
      </c>
      <c r="E630" s="78" t="s">
        <v>373</v>
      </c>
      <c r="F630" s="78" t="s">
        <v>338</v>
      </c>
      <c r="G630" s="142"/>
      <c r="H630" s="163">
        <v>1510571470</v>
      </c>
      <c r="I630" s="142"/>
      <c r="J630" s="145">
        <v>16.632000000000001</v>
      </c>
      <c r="K630" s="145">
        <v>0</v>
      </c>
      <c r="L630" s="145">
        <v>0</v>
      </c>
      <c r="M630" s="48"/>
    </row>
    <row r="631" spans="1:13" s="164" customFormat="1" ht="78.75">
      <c r="A631" s="17" t="s">
        <v>181</v>
      </c>
      <c r="B631" s="190" t="s">
        <v>758</v>
      </c>
      <c r="C631" s="80" t="s">
        <v>372</v>
      </c>
      <c r="D631" s="192" t="s">
        <v>1326</v>
      </c>
      <c r="E631" s="193" t="s">
        <v>310</v>
      </c>
      <c r="F631" s="193" t="s">
        <v>1327</v>
      </c>
      <c r="G631" s="142">
        <v>709</v>
      </c>
      <c r="H631" s="163">
        <v>1510571470</v>
      </c>
      <c r="I631" s="142">
        <v>321</v>
      </c>
      <c r="J631" s="145">
        <v>16.632000000000001</v>
      </c>
      <c r="K631" s="145">
        <v>0</v>
      </c>
      <c r="L631" s="145">
        <v>0</v>
      </c>
      <c r="M631" s="191" t="s">
        <v>308</v>
      </c>
    </row>
    <row r="632" spans="1:13" s="171" customFormat="1" ht="45">
      <c r="A632" s="142" t="s">
        <v>181</v>
      </c>
      <c r="B632" s="143" t="s">
        <v>781</v>
      </c>
      <c r="C632" s="3"/>
      <c r="D632" s="77" t="s">
        <v>1203</v>
      </c>
      <c r="E632" s="3" t="s">
        <v>373</v>
      </c>
      <c r="F632" s="78" t="s">
        <v>338</v>
      </c>
      <c r="G632" s="142"/>
      <c r="H632" s="163" t="s">
        <v>212</v>
      </c>
      <c r="I632" s="142"/>
      <c r="J632" s="145">
        <v>918</v>
      </c>
      <c r="K632" s="145">
        <v>1010</v>
      </c>
      <c r="L632" s="145">
        <v>1010</v>
      </c>
      <c r="M632" s="48"/>
    </row>
    <row r="633" spans="1:13" s="171" customFormat="1" ht="78.75">
      <c r="A633" s="142" t="s">
        <v>181</v>
      </c>
      <c r="B633" s="143" t="s">
        <v>728</v>
      </c>
      <c r="C633" s="3" t="s">
        <v>372</v>
      </c>
      <c r="D633" s="82" t="s">
        <v>1281</v>
      </c>
      <c r="E633" s="3" t="s">
        <v>310</v>
      </c>
      <c r="F633" s="78" t="s">
        <v>383</v>
      </c>
      <c r="G633" s="142" t="s">
        <v>198</v>
      </c>
      <c r="H633" s="163" t="s">
        <v>212</v>
      </c>
      <c r="I633" s="142" t="s">
        <v>129</v>
      </c>
      <c r="J633" s="145">
        <v>918</v>
      </c>
      <c r="K633" s="145">
        <v>1010</v>
      </c>
      <c r="L633" s="145">
        <v>1010</v>
      </c>
      <c r="M633" s="48" t="s">
        <v>316</v>
      </c>
    </row>
    <row r="634" spans="1:13" s="171" customFormat="1" ht="45">
      <c r="A634" s="142" t="s">
        <v>181</v>
      </c>
      <c r="B634" s="143" t="s">
        <v>781</v>
      </c>
      <c r="C634" s="3"/>
      <c r="D634" s="77" t="s">
        <v>1203</v>
      </c>
      <c r="E634" s="3" t="s">
        <v>373</v>
      </c>
      <c r="F634" s="78" t="s">
        <v>338</v>
      </c>
      <c r="G634" s="142"/>
      <c r="H634" s="163" t="s">
        <v>213</v>
      </c>
      <c r="I634" s="142"/>
      <c r="J634" s="145">
        <v>136</v>
      </c>
      <c r="K634" s="145">
        <v>150.9</v>
      </c>
      <c r="L634" s="145">
        <v>150.9</v>
      </c>
      <c r="M634" s="48"/>
    </row>
    <row r="635" spans="1:13" s="171" customFormat="1" ht="78.75">
      <c r="A635" s="142" t="s">
        <v>181</v>
      </c>
      <c r="B635" s="143" t="s">
        <v>728</v>
      </c>
      <c r="C635" s="3" t="s">
        <v>372</v>
      </c>
      <c r="D635" s="82" t="s">
        <v>1281</v>
      </c>
      <c r="E635" s="3" t="s">
        <v>310</v>
      </c>
      <c r="F635" s="78" t="s">
        <v>383</v>
      </c>
      <c r="G635" s="142" t="s">
        <v>198</v>
      </c>
      <c r="H635" s="163" t="s">
        <v>213</v>
      </c>
      <c r="I635" s="142" t="s">
        <v>129</v>
      </c>
      <c r="J635" s="145">
        <v>136</v>
      </c>
      <c r="K635" s="145">
        <v>150.9</v>
      </c>
      <c r="L635" s="145">
        <v>150.9</v>
      </c>
      <c r="M635" s="48" t="s">
        <v>316</v>
      </c>
    </row>
    <row r="636" spans="1:13" s="164" customFormat="1" ht="78.75">
      <c r="A636" s="142" t="s">
        <v>181</v>
      </c>
      <c r="B636" s="143" t="s">
        <v>1039</v>
      </c>
      <c r="C636" s="169"/>
      <c r="D636" s="169"/>
      <c r="E636" s="169"/>
      <c r="F636" s="169"/>
      <c r="G636" s="142"/>
      <c r="H636" s="163" t="s">
        <v>1101</v>
      </c>
      <c r="I636" s="142"/>
      <c r="J636" s="145">
        <f>J637+J639</f>
        <v>526</v>
      </c>
      <c r="K636" s="145">
        <v>526</v>
      </c>
      <c r="L636" s="145">
        <v>532.1</v>
      </c>
      <c r="M636" s="48"/>
    </row>
    <row r="637" spans="1:13" s="171" customFormat="1" ht="67.5">
      <c r="A637" s="142" t="s">
        <v>181</v>
      </c>
      <c r="B637" s="143" t="s">
        <v>782</v>
      </c>
      <c r="C637" s="3"/>
      <c r="D637" s="7" t="s">
        <v>1209</v>
      </c>
      <c r="E637" s="6" t="s">
        <v>402</v>
      </c>
      <c r="F637" s="78" t="s">
        <v>401</v>
      </c>
      <c r="G637" s="142"/>
      <c r="H637" s="163" t="s">
        <v>214</v>
      </c>
      <c r="I637" s="142"/>
      <c r="J637" s="145">
        <v>263</v>
      </c>
      <c r="K637" s="145">
        <v>263</v>
      </c>
      <c r="L637" s="145">
        <v>266.05</v>
      </c>
      <c r="M637" s="48"/>
    </row>
    <row r="638" spans="1:13" s="171" customFormat="1" ht="67.5">
      <c r="A638" s="142" t="s">
        <v>181</v>
      </c>
      <c r="B638" s="143" t="s">
        <v>728</v>
      </c>
      <c r="C638" s="3" t="s">
        <v>386</v>
      </c>
      <c r="D638" s="7" t="s">
        <v>1268</v>
      </c>
      <c r="E638" s="6" t="s">
        <v>310</v>
      </c>
      <c r="F638" s="78" t="s">
        <v>375</v>
      </c>
      <c r="G638" s="142" t="s">
        <v>188</v>
      </c>
      <c r="H638" s="163" t="s">
        <v>214</v>
      </c>
      <c r="I638" s="142" t="s">
        <v>129</v>
      </c>
      <c r="J638" s="145">
        <v>263</v>
      </c>
      <c r="K638" s="145">
        <v>263</v>
      </c>
      <c r="L638" s="145">
        <v>266.05</v>
      </c>
      <c r="M638" s="48" t="s">
        <v>308</v>
      </c>
    </row>
    <row r="639" spans="1:13" s="171" customFormat="1" ht="67.5">
      <c r="A639" s="142" t="s">
        <v>181</v>
      </c>
      <c r="B639" s="143" t="s">
        <v>783</v>
      </c>
      <c r="C639" s="3"/>
      <c r="D639" s="7" t="s">
        <v>1209</v>
      </c>
      <c r="E639" s="6" t="s">
        <v>402</v>
      </c>
      <c r="F639" s="78" t="s">
        <v>401</v>
      </c>
      <c r="G639" s="142"/>
      <c r="H639" s="163" t="s">
        <v>215</v>
      </c>
      <c r="I639" s="142"/>
      <c r="J639" s="145">
        <v>263</v>
      </c>
      <c r="K639" s="145">
        <v>263</v>
      </c>
      <c r="L639" s="145">
        <v>266.05</v>
      </c>
      <c r="M639" s="48"/>
    </row>
    <row r="640" spans="1:13" s="171" customFormat="1" ht="67.5">
      <c r="A640" s="142" t="s">
        <v>181</v>
      </c>
      <c r="B640" s="143" t="s">
        <v>728</v>
      </c>
      <c r="C640" s="3" t="s">
        <v>386</v>
      </c>
      <c r="D640" s="7" t="s">
        <v>1268</v>
      </c>
      <c r="E640" s="6" t="s">
        <v>310</v>
      </c>
      <c r="F640" s="78" t="s">
        <v>375</v>
      </c>
      <c r="G640" s="142" t="s">
        <v>188</v>
      </c>
      <c r="H640" s="163" t="s">
        <v>215</v>
      </c>
      <c r="I640" s="142" t="s">
        <v>129</v>
      </c>
      <c r="J640" s="145">
        <v>263</v>
      </c>
      <c r="K640" s="145">
        <v>263</v>
      </c>
      <c r="L640" s="145">
        <v>266.05</v>
      </c>
      <c r="M640" s="48" t="s">
        <v>308</v>
      </c>
    </row>
    <row r="641" spans="1:13" s="164" customFormat="1" ht="78.75">
      <c r="A641" s="142" t="s">
        <v>181</v>
      </c>
      <c r="B641" s="143" t="s">
        <v>1040</v>
      </c>
      <c r="C641" s="169"/>
      <c r="D641" s="169"/>
      <c r="E641" s="169"/>
      <c r="F641" s="169"/>
      <c r="G641" s="142"/>
      <c r="H641" s="163" t="s">
        <v>1102</v>
      </c>
      <c r="I641" s="142"/>
      <c r="J641" s="145">
        <f>J642+J644+J646+J648</f>
        <v>9214.4693400000015</v>
      </c>
      <c r="K641" s="145">
        <v>7370.2</v>
      </c>
      <c r="L641" s="145">
        <v>7133.22</v>
      </c>
      <c r="M641" s="48"/>
    </row>
    <row r="642" spans="1:13" s="164" customFormat="1" ht="82.5" customHeight="1">
      <c r="A642" s="142" t="s">
        <v>181</v>
      </c>
      <c r="B642" s="203" t="s">
        <v>1336</v>
      </c>
      <c r="C642" s="194"/>
      <c r="D642" s="195" t="s">
        <v>1209</v>
      </c>
      <c r="E642" s="196" t="s">
        <v>402</v>
      </c>
      <c r="F642" s="197" t="s">
        <v>401</v>
      </c>
      <c r="G642" s="198"/>
      <c r="H642" s="199" t="s">
        <v>1335</v>
      </c>
      <c r="I642" s="198"/>
      <c r="J642" s="200">
        <f>52.07-5.6</f>
        <v>46.47</v>
      </c>
      <c r="K642" s="200">
        <v>0</v>
      </c>
      <c r="L642" s="200">
        <v>0</v>
      </c>
      <c r="M642" s="201"/>
    </row>
    <row r="643" spans="1:13" s="164" customFormat="1" ht="67.5">
      <c r="A643" s="142" t="s">
        <v>181</v>
      </c>
      <c r="B643" s="143" t="s">
        <v>728</v>
      </c>
      <c r="C643" s="202" t="s">
        <v>386</v>
      </c>
      <c r="D643" s="195" t="s">
        <v>1268</v>
      </c>
      <c r="E643" s="196" t="s">
        <v>310</v>
      </c>
      <c r="F643" s="197" t="s">
        <v>375</v>
      </c>
      <c r="G643" s="142" t="s">
        <v>188</v>
      </c>
      <c r="H643" s="199" t="s">
        <v>1335</v>
      </c>
      <c r="I643" s="198">
        <v>612</v>
      </c>
      <c r="J643" s="200">
        <f>52.07-5.6</f>
        <v>46.47</v>
      </c>
      <c r="K643" s="200">
        <v>0</v>
      </c>
      <c r="L643" s="200">
        <v>0</v>
      </c>
      <c r="M643" s="201" t="s">
        <v>316</v>
      </c>
    </row>
    <row r="644" spans="1:13" s="171" customFormat="1" ht="135">
      <c r="A644" s="142" t="s">
        <v>181</v>
      </c>
      <c r="B644" s="143" t="s">
        <v>784</v>
      </c>
      <c r="C644" s="80"/>
      <c r="D644" s="81" t="s">
        <v>1119</v>
      </c>
      <c r="E644" s="11" t="s">
        <v>399</v>
      </c>
      <c r="F644" s="11" t="s">
        <v>1123</v>
      </c>
      <c r="G644" s="142"/>
      <c r="H644" s="163" t="s">
        <v>216</v>
      </c>
      <c r="I644" s="142"/>
      <c r="J644" s="145">
        <f>5087.823-358.512</f>
        <v>4729.3110000000006</v>
      </c>
      <c r="K644" s="145">
        <v>2701.7</v>
      </c>
      <c r="L644" s="145">
        <v>2628.7</v>
      </c>
      <c r="M644" s="48"/>
    </row>
    <row r="645" spans="1:13" s="171" customFormat="1" ht="90">
      <c r="A645" s="142" t="s">
        <v>181</v>
      </c>
      <c r="B645" s="143" t="s">
        <v>730</v>
      </c>
      <c r="C645" s="80" t="s">
        <v>386</v>
      </c>
      <c r="D645" s="12" t="s">
        <v>1282</v>
      </c>
      <c r="E645" s="11" t="s">
        <v>310</v>
      </c>
      <c r="F645" s="11" t="s">
        <v>397</v>
      </c>
      <c r="G645" s="142" t="s">
        <v>188</v>
      </c>
      <c r="H645" s="163" t="s">
        <v>216</v>
      </c>
      <c r="I645" s="142" t="s">
        <v>131</v>
      </c>
      <c r="J645" s="145">
        <f>5087.823-358.512</f>
        <v>4729.3110000000006</v>
      </c>
      <c r="K645" s="145">
        <v>2701.7</v>
      </c>
      <c r="L645" s="145">
        <v>2628.7</v>
      </c>
      <c r="M645" s="48" t="s">
        <v>308</v>
      </c>
    </row>
    <row r="646" spans="1:13" s="171" customFormat="1" ht="67.5">
      <c r="A646" s="142" t="s">
        <v>181</v>
      </c>
      <c r="B646" s="203" t="s">
        <v>1338</v>
      </c>
      <c r="C646" s="204"/>
      <c r="D646" s="77" t="s">
        <v>1203</v>
      </c>
      <c r="E646" s="78" t="s">
        <v>373</v>
      </c>
      <c r="F646" s="78" t="s">
        <v>338</v>
      </c>
      <c r="G646" s="198"/>
      <c r="H646" s="163" t="s">
        <v>1337</v>
      </c>
      <c r="I646" s="198"/>
      <c r="J646" s="200">
        <v>500</v>
      </c>
      <c r="K646" s="200">
        <v>0</v>
      </c>
      <c r="L646" s="200">
        <v>0</v>
      </c>
      <c r="M646" s="201"/>
    </row>
    <row r="647" spans="1:13" s="171" customFormat="1" ht="112.5">
      <c r="A647" s="142" t="s">
        <v>181</v>
      </c>
      <c r="B647" s="203" t="s">
        <v>1339</v>
      </c>
      <c r="C647" s="204" t="s">
        <v>372</v>
      </c>
      <c r="D647" s="81" t="s">
        <v>1340</v>
      </c>
      <c r="E647" s="78" t="s">
        <v>310</v>
      </c>
      <c r="F647" s="78" t="s">
        <v>1341</v>
      </c>
      <c r="G647" s="142" t="s">
        <v>188</v>
      </c>
      <c r="H647" s="163" t="s">
        <v>1337</v>
      </c>
      <c r="I647" s="198">
        <v>613</v>
      </c>
      <c r="J647" s="200">
        <v>500</v>
      </c>
      <c r="K647" s="200">
        <v>0</v>
      </c>
      <c r="L647" s="200">
        <v>0</v>
      </c>
      <c r="M647" s="201" t="s">
        <v>316</v>
      </c>
    </row>
    <row r="648" spans="1:13" s="171" customFormat="1" ht="56.25">
      <c r="A648" s="142" t="s">
        <v>181</v>
      </c>
      <c r="B648" s="143" t="s">
        <v>911</v>
      </c>
      <c r="C648" s="3"/>
      <c r="D648" s="81" t="s">
        <v>1119</v>
      </c>
      <c r="E648" s="78" t="s">
        <v>388</v>
      </c>
      <c r="F648" s="11" t="s">
        <v>1123</v>
      </c>
      <c r="G648" s="142"/>
      <c r="H648" s="163" t="s">
        <v>217</v>
      </c>
      <c r="I648" s="142"/>
      <c r="J648" s="145">
        <f>4796.5-857.81166</f>
        <v>3938.6883400000002</v>
      </c>
      <c r="K648" s="145">
        <v>4668.5</v>
      </c>
      <c r="L648" s="145">
        <v>4504.5200000000004</v>
      </c>
      <c r="M648" s="48"/>
    </row>
    <row r="649" spans="1:13" s="171" customFormat="1" ht="112.5">
      <c r="A649" s="142" t="s">
        <v>181</v>
      </c>
      <c r="B649" s="143" t="s">
        <v>728</v>
      </c>
      <c r="C649" s="3" t="s">
        <v>1307</v>
      </c>
      <c r="D649" s="81" t="s">
        <v>1283</v>
      </c>
      <c r="E649" s="78" t="s">
        <v>310</v>
      </c>
      <c r="F649" s="78" t="s">
        <v>384</v>
      </c>
      <c r="G649" s="142" t="s">
        <v>188</v>
      </c>
      <c r="H649" s="163" t="s">
        <v>217</v>
      </c>
      <c r="I649" s="142" t="s">
        <v>129</v>
      </c>
      <c r="J649" s="145">
        <f>4796.5-857.81166</f>
        <v>3938.6883400000002</v>
      </c>
      <c r="K649" s="145">
        <v>4668.5</v>
      </c>
      <c r="L649" s="145">
        <v>4504.5200000000004</v>
      </c>
      <c r="M649" s="48" t="s">
        <v>316</v>
      </c>
    </row>
    <row r="650" spans="1:13" s="164" customFormat="1" ht="78.75">
      <c r="A650" s="142" t="s">
        <v>181</v>
      </c>
      <c r="B650" s="143" t="s">
        <v>1041</v>
      </c>
      <c r="C650" s="3"/>
      <c r="D650" s="169"/>
      <c r="E650" s="169"/>
      <c r="F650" s="169"/>
      <c r="G650" s="142"/>
      <c r="H650" s="163" t="s">
        <v>1103</v>
      </c>
      <c r="I650" s="142"/>
      <c r="J650" s="145">
        <f>J651+J653+J655+J657+J659+J661+J663</f>
        <v>10994.91066</v>
      </c>
      <c r="K650" s="145">
        <f t="shared" ref="K650:L650" si="15">K651+K653+K655+K657+K659+K661+K663</f>
        <v>8245.5</v>
      </c>
      <c r="L650" s="145">
        <f t="shared" si="15"/>
        <v>7980.7800000000007</v>
      </c>
      <c r="M650" s="48"/>
    </row>
    <row r="651" spans="1:13" s="164" customFormat="1" ht="90">
      <c r="A651" s="142" t="s">
        <v>181</v>
      </c>
      <c r="B651" s="203" t="s">
        <v>1336</v>
      </c>
      <c r="C651" s="3"/>
      <c r="D651" s="7" t="s">
        <v>1209</v>
      </c>
      <c r="E651" s="6" t="s">
        <v>402</v>
      </c>
      <c r="F651" s="78" t="s">
        <v>401</v>
      </c>
      <c r="G651" s="198"/>
      <c r="H651" s="199" t="s">
        <v>1342</v>
      </c>
      <c r="I651" s="198"/>
      <c r="J651" s="200">
        <f>26.03-3.7</f>
        <v>22.330000000000002</v>
      </c>
      <c r="K651" s="200">
        <v>0</v>
      </c>
      <c r="L651" s="200">
        <v>0</v>
      </c>
      <c r="M651" s="201"/>
    </row>
    <row r="652" spans="1:13" s="164" customFormat="1" ht="67.5">
      <c r="A652" s="142" t="s">
        <v>181</v>
      </c>
      <c r="B652" s="143" t="s">
        <v>728</v>
      </c>
      <c r="C652" s="3" t="s">
        <v>386</v>
      </c>
      <c r="D652" s="7" t="s">
        <v>1268</v>
      </c>
      <c r="E652" s="6" t="s">
        <v>310</v>
      </c>
      <c r="F652" s="78" t="s">
        <v>375</v>
      </c>
      <c r="G652" s="198" t="s">
        <v>188</v>
      </c>
      <c r="H652" s="199" t="s">
        <v>1342</v>
      </c>
      <c r="I652" s="198">
        <v>612</v>
      </c>
      <c r="J652" s="200">
        <f>26.03-3.7</f>
        <v>22.330000000000002</v>
      </c>
      <c r="K652" s="200">
        <v>0</v>
      </c>
      <c r="L652" s="200">
        <v>0</v>
      </c>
      <c r="M652" s="201" t="s">
        <v>316</v>
      </c>
    </row>
    <row r="653" spans="1:13" s="171" customFormat="1" ht="135">
      <c r="A653" s="142" t="s">
        <v>181</v>
      </c>
      <c r="B653" s="143" t="s">
        <v>784</v>
      </c>
      <c r="C653" s="80"/>
      <c r="D653" s="81" t="s">
        <v>1119</v>
      </c>
      <c r="E653" s="11" t="s">
        <v>399</v>
      </c>
      <c r="F653" s="11" t="s">
        <v>1123</v>
      </c>
      <c r="G653" s="142"/>
      <c r="H653" s="163" t="s">
        <v>218</v>
      </c>
      <c r="I653" s="142"/>
      <c r="J653" s="145">
        <f>5794.877-565.488</f>
        <v>5229.3890000000001</v>
      </c>
      <c r="K653" s="145">
        <v>3077.3</v>
      </c>
      <c r="L653" s="145">
        <v>2994.1</v>
      </c>
      <c r="M653" s="48"/>
    </row>
    <row r="654" spans="1:13" s="171" customFormat="1" ht="90">
      <c r="A654" s="142" t="s">
        <v>181</v>
      </c>
      <c r="B654" s="143" t="s">
        <v>730</v>
      </c>
      <c r="C654" s="80" t="s">
        <v>386</v>
      </c>
      <c r="D654" s="12" t="s">
        <v>1282</v>
      </c>
      <c r="E654" s="11" t="s">
        <v>310</v>
      </c>
      <c r="F654" s="11" t="s">
        <v>1122</v>
      </c>
      <c r="G654" s="142" t="s">
        <v>188</v>
      </c>
      <c r="H654" s="163" t="s">
        <v>218</v>
      </c>
      <c r="I654" s="142" t="s">
        <v>131</v>
      </c>
      <c r="J654" s="145">
        <f>5794.877-565.488</f>
        <v>5229.3890000000001</v>
      </c>
      <c r="K654" s="145">
        <v>3077.3</v>
      </c>
      <c r="L654" s="145">
        <v>2994.1</v>
      </c>
      <c r="M654" s="48" t="s">
        <v>308</v>
      </c>
    </row>
    <row r="655" spans="1:13" s="171" customFormat="1" ht="52.5" customHeight="1">
      <c r="A655" s="142" t="s">
        <v>181</v>
      </c>
      <c r="B655" s="143" t="s">
        <v>1359</v>
      </c>
      <c r="C655" s="80"/>
      <c r="D655" s="77" t="s">
        <v>1203</v>
      </c>
      <c r="E655" s="78" t="s">
        <v>373</v>
      </c>
      <c r="F655" s="78" t="s">
        <v>338</v>
      </c>
      <c r="G655" s="142"/>
      <c r="H655" s="163" t="s">
        <v>1357</v>
      </c>
      <c r="I655" s="142"/>
      <c r="J655" s="145">
        <v>600</v>
      </c>
      <c r="K655" s="145">
        <v>0</v>
      </c>
      <c r="L655" s="145">
        <v>0</v>
      </c>
      <c r="M655" s="183"/>
    </row>
    <row r="656" spans="1:13" s="171" customFormat="1" ht="112.5">
      <c r="A656" s="142" t="s">
        <v>181</v>
      </c>
      <c r="B656" s="143" t="s">
        <v>728</v>
      </c>
      <c r="C656" s="80" t="s">
        <v>386</v>
      </c>
      <c r="D656" s="12" t="s">
        <v>1360</v>
      </c>
      <c r="E656" s="78" t="s">
        <v>310</v>
      </c>
      <c r="F656" s="78" t="s">
        <v>1361</v>
      </c>
      <c r="G656" s="144" t="s">
        <v>188</v>
      </c>
      <c r="H656" s="163" t="s">
        <v>1357</v>
      </c>
      <c r="I656" s="142">
        <v>612</v>
      </c>
      <c r="J656" s="145">
        <v>600</v>
      </c>
      <c r="K656" s="145">
        <v>0</v>
      </c>
      <c r="L656" s="145">
        <v>0</v>
      </c>
      <c r="M656" s="48" t="s">
        <v>316</v>
      </c>
    </row>
    <row r="657" spans="1:13" s="171" customFormat="1" ht="56.25">
      <c r="A657" s="142" t="s">
        <v>181</v>
      </c>
      <c r="B657" s="143" t="s">
        <v>985</v>
      </c>
      <c r="C657" s="3"/>
      <c r="D657" s="7" t="s">
        <v>1209</v>
      </c>
      <c r="E657" s="6" t="s">
        <v>402</v>
      </c>
      <c r="F657" s="78" t="s">
        <v>401</v>
      </c>
      <c r="G657" s="142"/>
      <c r="H657" s="163" t="s">
        <v>921</v>
      </c>
      <c r="I657" s="142"/>
      <c r="J657" s="145">
        <v>43.9</v>
      </c>
      <c r="K657" s="145">
        <v>0</v>
      </c>
      <c r="L657" s="145">
        <v>0</v>
      </c>
      <c r="M657" s="48"/>
    </row>
    <row r="658" spans="1:13" s="171" customFormat="1" ht="56.25">
      <c r="A658" s="142" t="s">
        <v>181</v>
      </c>
      <c r="B658" s="143" t="s">
        <v>728</v>
      </c>
      <c r="C658" s="80" t="s">
        <v>386</v>
      </c>
      <c r="D658" s="81" t="s">
        <v>1223</v>
      </c>
      <c r="E658" s="78" t="s">
        <v>310</v>
      </c>
      <c r="F658" s="78" t="s">
        <v>1121</v>
      </c>
      <c r="G658" s="142" t="s">
        <v>188</v>
      </c>
      <c r="H658" s="163" t="s">
        <v>921</v>
      </c>
      <c r="I658" s="142" t="s">
        <v>129</v>
      </c>
      <c r="J658" s="145">
        <v>43.9</v>
      </c>
      <c r="K658" s="145">
        <v>0</v>
      </c>
      <c r="L658" s="145">
        <v>0</v>
      </c>
      <c r="M658" s="48" t="s">
        <v>316</v>
      </c>
    </row>
    <row r="659" spans="1:13" s="171" customFormat="1" ht="67.5">
      <c r="A659" s="142" t="s">
        <v>181</v>
      </c>
      <c r="B659" s="203" t="s">
        <v>1338</v>
      </c>
      <c r="C659" s="204"/>
      <c r="D659" s="77" t="s">
        <v>1203</v>
      </c>
      <c r="E659" s="78" t="s">
        <v>373</v>
      </c>
      <c r="F659" s="78" t="s">
        <v>338</v>
      </c>
      <c r="G659" s="198"/>
      <c r="H659" s="163" t="s">
        <v>1344</v>
      </c>
      <c r="I659" s="198"/>
      <c r="J659" s="200">
        <v>500</v>
      </c>
      <c r="K659" s="200">
        <v>0</v>
      </c>
      <c r="L659" s="200">
        <v>0</v>
      </c>
      <c r="M659" s="201"/>
    </row>
    <row r="660" spans="1:13" s="171" customFormat="1" ht="112.5">
      <c r="A660" s="142" t="s">
        <v>181</v>
      </c>
      <c r="B660" s="203" t="s">
        <v>1339</v>
      </c>
      <c r="C660" s="204" t="s">
        <v>372</v>
      </c>
      <c r="D660" s="81" t="s">
        <v>1340</v>
      </c>
      <c r="E660" s="78" t="s">
        <v>310</v>
      </c>
      <c r="F660" s="78" t="s">
        <v>1341</v>
      </c>
      <c r="G660" s="142" t="s">
        <v>188</v>
      </c>
      <c r="H660" s="163" t="s">
        <v>1343</v>
      </c>
      <c r="I660" s="198">
        <v>613</v>
      </c>
      <c r="J660" s="200">
        <v>500</v>
      </c>
      <c r="K660" s="200">
        <v>0</v>
      </c>
      <c r="L660" s="200">
        <v>0</v>
      </c>
      <c r="M660" s="201" t="s">
        <v>316</v>
      </c>
    </row>
    <row r="661" spans="1:13" s="171" customFormat="1" ht="56.25">
      <c r="A661" s="142" t="s">
        <v>181</v>
      </c>
      <c r="B661" s="143" t="s">
        <v>911</v>
      </c>
      <c r="C661" s="3"/>
      <c r="D661" s="81" t="s">
        <v>1119</v>
      </c>
      <c r="E661" s="78" t="s">
        <v>388</v>
      </c>
      <c r="F661" s="11" t="s">
        <v>1123</v>
      </c>
      <c r="G661" s="142"/>
      <c r="H661" s="163" t="s">
        <v>219</v>
      </c>
      <c r="I661" s="142"/>
      <c r="J661" s="145">
        <f>5309.9-742.18834</f>
        <v>4567.7116599999999</v>
      </c>
      <c r="K661" s="145">
        <v>5168.2</v>
      </c>
      <c r="L661" s="145">
        <v>4986.68</v>
      </c>
      <c r="M661" s="48"/>
    </row>
    <row r="662" spans="1:13" s="171" customFormat="1" ht="112.5">
      <c r="A662" s="142" t="s">
        <v>181</v>
      </c>
      <c r="B662" s="143" t="s">
        <v>728</v>
      </c>
      <c r="C662" s="3" t="s">
        <v>1307</v>
      </c>
      <c r="D662" s="81" t="s">
        <v>1283</v>
      </c>
      <c r="E662" s="78" t="s">
        <v>310</v>
      </c>
      <c r="F662" s="78" t="s">
        <v>384</v>
      </c>
      <c r="G662" s="142" t="s">
        <v>188</v>
      </c>
      <c r="H662" s="163" t="s">
        <v>219</v>
      </c>
      <c r="I662" s="142" t="s">
        <v>129</v>
      </c>
      <c r="J662" s="145">
        <f>5309.9-742.18834</f>
        <v>4567.7116599999999</v>
      </c>
      <c r="K662" s="145">
        <v>5168.2</v>
      </c>
      <c r="L662" s="145">
        <v>4986.68</v>
      </c>
      <c r="M662" s="48" t="s">
        <v>316</v>
      </c>
    </row>
    <row r="663" spans="1:13" s="171" customFormat="1" ht="50.25" customHeight="1">
      <c r="A663" s="142">
        <v>770</v>
      </c>
      <c r="B663" s="143" t="s">
        <v>1362</v>
      </c>
      <c r="C663" s="218"/>
      <c r="D663" s="77" t="s">
        <v>1203</v>
      </c>
      <c r="E663" s="78" t="s">
        <v>373</v>
      </c>
      <c r="F663" s="78" t="s">
        <v>338</v>
      </c>
      <c r="G663" s="142"/>
      <c r="H663" s="163" t="s">
        <v>1358</v>
      </c>
      <c r="I663" s="142"/>
      <c r="J663" s="145">
        <v>31.58</v>
      </c>
      <c r="K663" s="145">
        <v>0</v>
      </c>
      <c r="L663" s="145">
        <v>0</v>
      </c>
      <c r="M663" s="48"/>
    </row>
    <row r="664" spans="1:13" s="171" customFormat="1" ht="112.5">
      <c r="A664" s="142">
        <v>770</v>
      </c>
      <c r="B664" s="143" t="s">
        <v>728</v>
      </c>
      <c r="C664" s="3" t="s">
        <v>386</v>
      </c>
      <c r="D664" s="12" t="s">
        <v>1360</v>
      </c>
      <c r="E664" s="78" t="s">
        <v>310</v>
      </c>
      <c r="F664" s="78" t="s">
        <v>1361</v>
      </c>
      <c r="G664" s="142" t="s">
        <v>188</v>
      </c>
      <c r="H664" s="163" t="s">
        <v>1358</v>
      </c>
      <c r="I664" s="142">
        <v>612</v>
      </c>
      <c r="J664" s="145">
        <v>31.58</v>
      </c>
      <c r="K664" s="145">
        <v>0</v>
      </c>
      <c r="L664" s="145">
        <v>0</v>
      </c>
      <c r="M664" s="48" t="s">
        <v>316</v>
      </c>
    </row>
    <row r="665" spans="1:13" s="164" customFormat="1" ht="45">
      <c r="A665" s="142" t="s">
        <v>181</v>
      </c>
      <c r="B665" s="143" t="s">
        <v>1006</v>
      </c>
      <c r="C665" s="169"/>
      <c r="D665" s="169"/>
      <c r="E665" s="169"/>
      <c r="F665" s="169"/>
      <c r="G665" s="142"/>
      <c r="H665" s="163" t="s">
        <v>1068</v>
      </c>
      <c r="I665" s="142"/>
      <c r="J665" s="145">
        <f>J666+J668+J670+J672+J674+J676+J678+J680+J682+J684+J686+J688+J690+J692+J694+J696+J698+J700+J702+J704+J706+J708+J710+J712+J714+J716+J718+J720+J722+J724+J726+J728+J730+J732+J734+J736+J738+J740+J742+J744+J746+J748+J750+J752+J754+J756+J758+J760+J762+J764+J768+J770+J772+J774</f>
        <v>315171.10811999999</v>
      </c>
      <c r="K665" s="145">
        <f t="shared" ref="K665:L665" si="16">K666+K668+K670+K672+K674+K676+K678+K680+K682+K684+K686+K688+K690+K692+K694+K696+K698+K700+K702+K704+K706+K708+K710+K712+K714+K716+K718+K720+K722+K724+K726+K728+K730+K732+K734+K736+K738+K740+K742+K744+K746+K748+K750+K752+K754+K756+K758+K760+K762+K764+K768+K770+K772+K774</f>
        <v>272634.51699999999</v>
      </c>
      <c r="L665" s="145">
        <f t="shared" si="16"/>
        <v>275167.12</v>
      </c>
      <c r="M665" s="48"/>
    </row>
    <row r="666" spans="1:13" s="171" customFormat="1" ht="45">
      <c r="A666" s="142" t="s">
        <v>181</v>
      </c>
      <c r="B666" s="143" t="s">
        <v>785</v>
      </c>
      <c r="C666" s="3"/>
      <c r="D666" s="77" t="s">
        <v>1203</v>
      </c>
      <c r="E666" s="78" t="s">
        <v>373</v>
      </c>
      <c r="F666" s="78" t="s">
        <v>338</v>
      </c>
      <c r="G666" s="142"/>
      <c r="H666" s="163" t="s">
        <v>220</v>
      </c>
      <c r="I666" s="142"/>
      <c r="J666" s="145">
        <v>5363.1980000000003</v>
      </c>
      <c r="K666" s="145">
        <v>3667.51</v>
      </c>
      <c r="L666" s="145">
        <v>4367.51</v>
      </c>
      <c r="M666" s="48"/>
    </row>
    <row r="667" spans="1:13" s="171" customFormat="1" ht="78.75">
      <c r="A667" s="142" t="s">
        <v>181</v>
      </c>
      <c r="B667" s="143" t="s">
        <v>730</v>
      </c>
      <c r="C667" s="3" t="s">
        <v>393</v>
      </c>
      <c r="D667" s="81" t="s">
        <v>1284</v>
      </c>
      <c r="E667" s="78" t="s">
        <v>310</v>
      </c>
      <c r="F667" s="78" t="s">
        <v>434</v>
      </c>
      <c r="G667" s="142" t="s">
        <v>193</v>
      </c>
      <c r="H667" s="163" t="s">
        <v>220</v>
      </c>
      <c r="I667" s="142" t="s">
        <v>131</v>
      </c>
      <c r="J667" s="145">
        <v>5363.1980000000003</v>
      </c>
      <c r="K667" s="145">
        <v>3667.51</v>
      </c>
      <c r="L667" s="145">
        <v>4367.51</v>
      </c>
      <c r="M667" s="48" t="s">
        <v>316</v>
      </c>
    </row>
    <row r="668" spans="1:13" s="171" customFormat="1" ht="45">
      <c r="A668" s="142" t="s">
        <v>181</v>
      </c>
      <c r="B668" s="143" t="s">
        <v>786</v>
      </c>
      <c r="C668" s="3"/>
      <c r="D668" s="77" t="s">
        <v>1203</v>
      </c>
      <c r="E668" s="78" t="s">
        <v>373</v>
      </c>
      <c r="F668" s="78" t="s">
        <v>338</v>
      </c>
      <c r="G668" s="142"/>
      <c r="H668" s="163" t="s">
        <v>221</v>
      </c>
      <c r="I668" s="142"/>
      <c r="J668" s="145">
        <v>9253.7000000000007</v>
      </c>
      <c r="K668" s="145">
        <v>6563.424</v>
      </c>
      <c r="L668" s="145">
        <v>7563.424</v>
      </c>
      <c r="M668" s="48"/>
    </row>
    <row r="669" spans="1:13" s="171" customFormat="1" ht="78.75">
      <c r="A669" s="142" t="s">
        <v>181</v>
      </c>
      <c r="B669" s="143" t="s">
        <v>730</v>
      </c>
      <c r="C669" s="3" t="s">
        <v>393</v>
      </c>
      <c r="D669" s="81" t="s">
        <v>1285</v>
      </c>
      <c r="E669" s="78" t="s">
        <v>310</v>
      </c>
      <c r="F669" s="78" t="s">
        <v>434</v>
      </c>
      <c r="G669" s="142" t="s">
        <v>193</v>
      </c>
      <c r="H669" s="163" t="s">
        <v>221</v>
      </c>
      <c r="I669" s="142" t="s">
        <v>131</v>
      </c>
      <c r="J669" s="145">
        <v>9253.7000000000007</v>
      </c>
      <c r="K669" s="145">
        <v>6563.424</v>
      </c>
      <c r="L669" s="145">
        <v>7563.424</v>
      </c>
      <c r="M669" s="48" t="s">
        <v>316</v>
      </c>
    </row>
    <row r="670" spans="1:13" s="171" customFormat="1" ht="45">
      <c r="A670" s="142" t="s">
        <v>181</v>
      </c>
      <c r="B670" s="143" t="s">
        <v>787</v>
      </c>
      <c r="C670" s="3"/>
      <c r="D670" s="77" t="s">
        <v>1203</v>
      </c>
      <c r="E670" s="78" t="s">
        <v>373</v>
      </c>
      <c r="F670" s="78" t="s">
        <v>338</v>
      </c>
      <c r="G670" s="142"/>
      <c r="H670" s="163" t="s">
        <v>222</v>
      </c>
      <c r="I670" s="142"/>
      <c r="J670" s="145">
        <v>8560</v>
      </c>
      <c r="K670" s="145">
        <v>6548.73</v>
      </c>
      <c r="L670" s="145">
        <v>7381.3329999999996</v>
      </c>
      <c r="M670" s="48"/>
    </row>
    <row r="671" spans="1:13" s="171" customFormat="1" ht="78.75">
      <c r="A671" s="142" t="s">
        <v>181</v>
      </c>
      <c r="B671" s="143" t="s">
        <v>730</v>
      </c>
      <c r="C671" s="3" t="s">
        <v>393</v>
      </c>
      <c r="D671" s="81" t="s">
        <v>1286</v>
      </c>
      <c r="E671" s="78" t="s">
        <v>310</v>
      </c>
      <c r="F671" s="78" t="s">
        <v>434</v>
      </c>
      <c r="G671" s="142" t="s">
        <v>193</v>
      </c>
      <c r="H671" s="163" t="s">
        <v>222</v>
      </c>
      <c r="I671" s="142" t="s">
        <v>131</v>
      </c>
      <c r="J671" s="145">
        <v>8560</v>
      </c>
      <c r="K671" s="145">
        <v>6548.73</v>
      </c>
      <c r="L671" s="145">
        <v>7381.3329999999996</v>
      </c>
      <c r="M671" s="48" t="s">
        <v>316</v>
      </c>
    </row>
    <row r="672" spans="1:13" s="171" customFormat="1" ht="45">
      <c r="A672" s="142" t="s">
        <v>181</v>
      </c>
      <c r="B672" s="143" t="s">
        <v>788</v>
      </c>
      <c r="C672" s="80"/>
      <c r="D672" s="77" t="s">
        <v>1203</v>
      </c>
      <c r="E672" s="78" t="s">
        <v>373</v>
      </c>
      <c r="F672" s="78" t="s">
        <v>338</v>
      </c>
      <c r="G672" s="142"/>
      <c r="H672" s="163" t="s">
        <v>223</v>
      </c>
      <c r="I672" s="142"/>
      <c r="J672" s="145">
        <v>8420</v>
      </c>
      <c r="K672" s="145">
        <v>6220.1750000000002</v>
      </c>
      <c r="L672" s="145">
        <v>6220.1750000000002</v>
      </c>
      <c r="M672" s="48"/>
    </row>
    <row r="673" spans="1:13" s="171" customFormat="1" ht="78.75">
      <c r="A673" s="142" t="s">
        <v>181</v>
      </c>
      <c r="B673" s="143" t="s">
        <v>730</v>
      </c>
      <c r="C673" s="80" t="s">
        <v>386</v>
      </c>
      <c r="D673" s="81" t="s">
        <v>1287</v>
      </c>
      <c r="E673" s="78" t="s">
        <v>310</v>
      </c>
      <c r="F673" s="78" t="s">
        <v>432</v>
      </c>
      <c r="G673" s="142" t="s">
        <v>188</v>
      </c>
      <c r="H673" s="163" t="s">
        <v>223</v>
      </c>
      <c r="I673" s="142" t="s">
        <v>131</v>
      </c>
      <c r="J673" s="145">
        <v>8420</v>
      </c>
      <c r="K673" s="145">
        <v>6220.1750000000002</v>
      </c>
      <c r="L673" s="145">
        <v>6220.1750000000002</v>
      </c>
      <c r="M673" s="48" t="s">
        <v>316</v>
      </c>
    </row>
    <row r="674" spans="1:13" s="171" customFormat="1" ht="45">
      <c r="A674" s="142" t="s">
        <v>181</v>
      </c>
      <c r="B674" s="143" t="s">
        <v>789</v>
      </c>
      <c r="C674" s="80"/>
      <c r="D674" s="77" t="s">
        <v>1203</v>
      </c>
      <c r="E674" s="78" t="s">
        <v>373</v>
      </c>
      <c r="F674" s="78" t="s">
        <v>338</v>
      </c>
      <c r="G674" s="142"/>
      <c r="H674" s="163" t="s">
        <v>224</v>
      </c>
      <c r="I674" s="142"/>
      <c r="J674" s="145">
        <v>9500</v>
      </c>
      <c r="K674" s="145">
        <v>6282.4459999999999</v>
      </c>
      <c r="L674" s="145">
        <v>6282.4459999999999</v>
      </c>
      <c r="M674" s="48"/>
    </row>
    <row r="675" spans="1:13" s="171" customFormat="1" ht="78.75">
      <c r="A675" s="142" t="s">
        <v>181</v>
      </c>
      <c r="B675" s="143" t="s">
        <v>730</v>
      </c>
      <c r="C675" s="80" t="s">
        <v>386</v>
      </c>
      <c r="D675" s="81" t="s">
        <v>1288</v>
      </c>
      <c r="E675" s="78" t="s">
        <v>310</v>
      </c>
      <c r="F675" s="78" t="s">
        <v>430</v>
      </c>
      <c r="G675" s="142" t="s">
        <v>188</v>
      </c>
      <c r="H675" s="163" t="s">
        <v>224</v>
      </c>
      <c r="I675" s="142" t="s">
        <v>131</v>
      </c>
      <c r="J675" s="145">
        <v>9500</v>
      </c>
      <c r="K675" s="145">
        <v>6282.4459999999999</v>
      </c>
      <c r="L675" s="145">
        <v>6282.4459999999999</v>
      </c>
      <c r="M675" s="48" t="s">
        <v>316</v>
      </c>
    </row>
    <row r="676" spans="1:13" s="171" customFormat="1" ht="45">
      <c r="A676" s="142" t="s">
        <v>181</v>
      </c>
      <c r="B676" s="143" t="s">
        <v>790</v>
      </c>
      <c r="C676" s="80"/>
      <c r="D676" s="77" t="s">
        <v>1203</v>
      </c>
      <c r="E676" s="78" t="s">
        <v>373</v>
      </c>
      <c r="F676" s="78" t="s">
        <v>338</v>
      </c>
      <c r="G676" s="142"/>
      <c r="H676" s="163" t="s">
        <v>225</v>
      </c>
      <c r="I676" s="142"/>
      <c r="J676" s="145">
        <v>4320.1771099999996</v>
      </c>
      <c r="K676" s="145">
        <v>5117.2380000000003</v>
      </c>
      <c r="L676" s="145">
        <v>5117.2380000000003</v>
      </c>
      <c r="M676" s="48"/>
    </row>
    <row r="677" spans="1:13" s="171" customFormat="1" ht="78.75">
      <c r="A677" s="142" t="s">
        <v>181</v>
      </c>
      <c r="B677" s="143" t="s">
        <v>730</v>
      </c>
      <c r="C677" s="80" t="s">
        <v>404</v>
      </c>
      <c r="D677" s="81" t="s">
        <v>1289</v>
      </c>
      <c r="E677" s="78" t="s">
        <v>310</v>
      </c>
      <c r="F677" s="78" t="s">
        <v>377</v>
      </c>
      <c r="G677" s="142" t="s">
        <v>123</v>
      </c>
      <c r="H677" s="163" t="s">
        <v>225</v>
      </c>
      <c r="I677" s="142" t="s">
        <v>131</v>
      </c>
      <c r="J677" s="145">
        <v>4320.1771099999996</v>
      </c>
      <c r="K677" s="145">
        <v>5117.2380000000003</v>
      </c>
      <c r="L677" s="145">
        <v>5117.2380000000003</v>
      </c>
      <c r="M677" s="48" t="s">
        <v>316</v>
      </c>
    </row>
    <row r="678" spans="1:13" s="171" customFormat="1" ht="90">
      <c r="A678" s="142" t="s">
        <v>181</v>
      </c>
      <c r="B678" s="143" t="s">
        <v>791</v>
      </c>
      <c r="C678" s="76"/>
      <c r="D678" s="77" t="s">
        <v>1203</v>
      </c>
      <c r="E678" s="76" t="s">
        <v>373</v>
      </c>
      <c r="F678" s="78" t="s">
        <v>338</v>
      </c>
      <c r="G678" s="142"/>
      <c r="H678" s="163" t="s">
        <v>226</v>
      </c>
      <c r="I678" s="142"/>
      <c r="J678" s="145">
        <v>1786.6723999999999</v>
      </c>
      <c r="K678" s="145">
        <v>0</v>
      </c>
      <c r="L678" s="145">
        <v>0</v>
      </c>
      <c r="M678" s="48"/>
    </row>
    <row r="679" spans="1:13" s="171" customFormat="1" ht="112.5">
      <c r="A679" s="142" t="s">
        <v>181</v>
      </c>
      <c r="B679" s="143" t="s">
        <v>724</v>
      </c>
      <c r="C679" s="76" t="s">
        <v>404</v>
      </c>
      <c r="D679" s="7" t="s">
        <v>1219</v>
      </c>
      <c r="E679" s="6" t="s">
        <v>310</v>
      </c>
      <c r="F679" s="6" t="s">
        <v>394</v>
      </c>
      <c r="G679" s="142" t="s">
        <v>123</v>
      </c>
      <c r="H679" s="163" t="s">
        <v>226</v>
      </c>
      <c r="I679" s="142" t="s">
        <v>124</v>
      </c>
      <c r="J679" s="145">
        <v>1786.6723999999999</v>
      </c>
      <c r="K679" s="145">
        <v>0</v>
      </c>
      <c r="L679" s="145">
        <v>0</v>
      </c>
      <c r="M679" s="48" t="s">
        <v>316</v>
      </c>
    </row>
    <row r="680" spans="1:13" s="171" customFormat="1" ht="101.25">
      <c r="A680" s="142" t="s">
        <v>181</v>
      </c>
      <c r="B680" s="143" t="s">
        <v>792</v>
      </c>
      <c r="C680" s="76"/>
      <c r="D680" s="77" t="s">
        <v>1203</v>
      </c>
      <c r="E680" s="6" t="s">
        <v>373</v>
      </c>
      <c r="F680" s="78" t="s">
        <v>338</v>
      </c>
      <c r="G680" s="142"/>
      <c r="H680" s="163" t="s">
        <v>227</v>
      </c>
      <c r="I680" s="142"/>
      <c r="J680" s="145">
        <v>4130.5104499999998</v>
      </c>
      <c r="K680" s="145">
        <v>5710.8280000000004</v>
      </c>
      <c r="L680" s="145">
        <v>5710.8280000000004</v>
      </c>
      <c r="M680" s="48"/>
    </row>
    <row r="681" spans="1:13" s="171" customFormat="1" ht="78.75">
      <c r="A681" s="142" t="s">
        <v>181</v>
      </c>
      <c r="B681" s="143" t="s">
        <v>730</v>
      </c>
      <c r="C681" s="80" t="s">
        <v>404</v>
      </c>
      <c r="D681" s="7" t="s">
        <v>1268</v>
      </c>
      <c r="E681" s="6" t="s">
        <v>310</v>
      </c>
      <c r="F681" s="78" t="s">
        <v>375</v>
      </c>
      <c r="G681" s="142" t="s">
        <v>123</v>
      </c>
      <c r="H681" s="163" t="s">
        <v>227</v>
      </c>
      <c r="I681" s="142" t="s">
        <v>131</v>
      </c>
      <c r="J681" s="145">
        <v>4130.5104499999998</v>
      </c>
      <c r="K681" s="145">
        <v>5710.8280000000004</v>
      </c>
      <c r="L681" s="145">
        <v>5710.8280000000004</v>
      </c>
      <c r="M681" s="48" t="s">
        <v>308</v>
      </c>
    </row>
    <row r="682" spans="1:13" s="171" customFormat="1" ht="146.25">
      <c r="A682" s="142" t="s">
        <v>181</v>
      </c>
      <c r="B682" s="143" t="s">
        <v>793</v>
      </c>
      <c r="C682" s="76"/>
      <c r="D682" s="77" t="s">
        <v>1203</v>
      </c>
      <c r="E682" s="76" t="s">
        <v>373</v>
      </c>
      <c r="F682" s="78" t="s">
        <v>338</v>
      </c>
      <c r="G682" s="142"/>
      <c r="H682" s="163" t="s">
        <v>228</v>
      </c>
      <c r="I682" s="142"/>
      <c r="J682" s="145">
        <v>1834.99955</v>
      </c>
      <c r="K682" s="145">
        <v>0</v>
      </c>
      <c r="L682" s="145">
        <v>0</v>
      </c>
      <c r="M682" s="48"/>
    </row>
    <row r="683" spans="1:13" s="171" customFormat="1" ht="112.5">
      <c r="A683" s="142" t="s">
        <v>181</v>
      </c>
      <c r="B683" s="143" t="s">
        <v>724</v>
      </c>
      <c r="C683" s="76" t="s">
        <v>404</v>
      </c>
      <c r="D683" s="7" t="s">
        <v>1219</v>
      </c>
      <c r="E683" s="6" t="s">
        <v>310</v>
      </c>
      <c r="F683" s="6" t="s">
        <v>394</v>
      </c>
      <c r="G683" s="142" t="s">
        <v>123</v>
      </c>
      <c r="H683" s="163" t="s">
        <v>228</v>
      </c>
      <c r="I683" s="142" t="s">
        <v>124</v>
      </c>
      <c r="J683" s="145">
        <v>1834.99955</v>
      </c>
      <c r="K683" s="145">
        <v>0</v>
      </c>
      <c r="L683" s="145">
        <v>0</v>
      </c>
      <c r="M683" s="48" t="s">
        <v>308</v>
      </c>
    </row>
    <row r="684" spans="1:13" s="171" customFormat="1" ht="67.5">
      <c r="A684" s="142" t="s">
        <v>181</v>
      </c>
      <c r="B684" s="143" t="s">
        <v>794</v>
      </c>
      <c r="C684" s="3"/>
      <c r="D684" s="77" t="s">
        <v>1203</v>
      </c>
      <c r="E684" s="6" t="s">
        <v>373</v>
      </c>
      <c r="F684" s="78" t="s">
        <v>338</v>
      </c>
      <c r="G684" s="142"/>
      <c r="H684" s="163" t="s">
        <v>229</v>
      </c>
      <c r="I684" s="142"/>
      <c r="J684" s="145">
        <v>6335.1790000000001</v>
      </c>
      <c r="K684" s="145">
        <v>5940.6949999999997</v>
      </c>
      <c r="L684" s="145">
        <v>5940.6949999999997</v>
      </c>
      <c r="M684" s="48"/>
    </row>
    <row r="685" spans="1:13" s="171" customFormat="1" ht="78.75">
      <c r="A685" s="142" t="s">
        <v>181</v>
      </c>
      <c r="B685" s="143" t="s">
        <v>730</v>
      </c>
      <c r="C685" s="3" t="s">
        <v>393</v>
      </c>
      <c r="D685" s="7" t="s">
        <v>1268</v>
      </c>
      <c r="E685" s="6" t="s">
        <v>310</v>
      </c>
      <c r="F685" s="78" t="s">
        <v>375</v>
      </c>
      <c r="G685" s="142" t="s">
        <v>193</v>
      </c>
      <c r="H685" s="163" t="s">
        <v>229</v>
      </c>
      <c r="I685" s="142" t="s">
        <v>131</v>
      </c>
      <c r="J685" s="145">
        <v>6335.1790000000001</v>
      </c>
      <c r="K685" s="145">
        <v>5940.6949999999997</v>
      </c>
      <c r="L685" s="145">
        <v>5940.6949999999997</v>
      </c>
      <c r="M685" s="48" t="s">
        <v>308</v>
      </c>
    </row>
    <row r="686" spans="1:13" s="171" customFormat="1" ht="67.5">
      <c r="A686" s="142" t="s">
        <v>181</v>
      </c>
      <c r="B686" s="143" t="s">
        <v>795</v>
      </c>
      <c r="C686" s="3"/>
      <c r="D686" s="77" t="s">
        <v>1203</v>
      </c>
      <c r="E686" s="6" t="s">
        <v>373</v>
      </c>
      <c r="F686" s="78" t="s">
        <v>338</v>
      </c>
      <c r="G686" s="142"/>
      <c r="H686" s="163" t="s">
        <v>230</v>
      </c>
      <c r="I686" s="142"/>
      <c r="J686" s="145">
        <v>14419.84</v>
      </c>
      <c r="K686" s="145">
        <v>13516.748</v>
      </c>
      <c r="L686" s="145">
        <v>13516.748</v>
      </c>
      <c r="M686" s="48"/>
    </row>
    <row r="687" spans="1:13" s="171" customFormat="1" ht="78.75">
      <c r="A687" s="142" t="s">
        <v>181</v>
      </c>
      <c r="B687" s="143" t="s">
        <v>730</v>
      </c>
      <c r="C687" s="3" t="s">
        <v>393</v>
      </c>
      <c r="D687" s="7" t="s">
        <v>1268</v>
      </c>
      <c r="E687" s="6" t="s">
        <v>310</v>
      </c>
      <c r="F687" s="78" t="s">
        <v>375</v>
      </c>
      <c r="G687" s="142" t="s">
        <v>193</v>
      </c>
      <c r="H687" s="163" t="s">
        <v>230</v>
      </c>
      <c r="I687" s="142" t="s">
        <v>131</v>
      </c>
      <c r="J687" s="145">
        <v>14419.84</v>
      </c>
      <c r="K687" s="145">
        <v>13516.748</v>
      </c>
      <c r="L687" s="145">
        <v>13516.748</v>
      </c>
      <c r="M687" s="48" t="s">
        <v>308</v>
      </c>
    </row>
    <row r="688" spans="1:13" s="171" customFormat="1" ht="67.5">
      <c r="A688" s="142" t="s">
        <v>181</v>
      </c>
      <c r="B688" s="143" t="s">
        <v>796</v>
      </c>
      <c r="C688" s="3"/>
      <c r="D688" s="77" t="s">
        <v>1203</v>
      </c>
      <c r="E688" s="6" t="s">
        <v>373</v>
      </c>
      <c r="F688" s="78" t="s">
        <v>338</v>
      </c>
      <c r="G688" s="142"/>
      <c r="H688" s="163" t="s">
        <v>231</v>
      </c>
      <c r="I688" s="142"/>
      <c r="J688" s="145">
        <v>7436.0062600000001</v>
      </c>
      <c r="K688" s="145">
        <v>6632.16</v>
      </c>
      <c r="L688" s="145">
        <v>6632.16</v>
      </c>
      <c r="M688" s="48"/>
    </row>
    <row r="689" spans="1:13" s="171" customFormat="1" ht="78.75">
      <c r="A689" s="142" t="s">
        <v>181</v>
      </c>
      <c r="B689" s="143" t="s">
        <v>730</v>
      </c>
      <c r="C689" s="3" t="s">
        <v>393</v>
      </c>
      <c r="D689" s="7" t="s">
        <v>1268</v>
      </c>
      <c r="E689" s="6" t="s">
        <v>310</v>
      </c>
      <c r="F689" s="78" t="s">
        <v>375</v>
      </c>
      <c r="G689" s="142" t="s">
        <v>193</v>
      </c>
      <c r="H689" s="163" t="s">
        <v>231</v>
      </c>
      <c r="I689" s="142" t="s">
        <v>131</v>
      </c>
      <c r="J689" s="145">
        <v>7436.0062600000001</v>
      </c>
      <c r="K689" s="145">
        <v>6632.16</v>
      </c>
      <c r="L689" s="145">
        <v>6632.16</v>
      </c>
      <c r="M689" s="48" t="s">
        <v>308</v>
      </c>
    </row>
    <row r="690" spans="1:13" s="171" customFormat="1" ht="67.5">
      <c r="A690" s="142" t="s">
        <v>181</v>
      </c>
      <c r="B690" s="143" t="s">
        <v>797</v>
      </c>
      <c r="C690" s="80"/>
      <c r="D690" s="77" t="s">
        <v>1203</v>
      </c>
      <c r="E690" s="6" t="s">
        <v>373</v>
      </c>
      <c r="F690" s="78" t="s">
        <v>338</v>
      </c>
      <c r="G690" s="142"/>
      <c r="H690" s="163" t="s">
        <v>232</v>
      </c>
      <c r="I690" s="142"/>
      <c r="J690" s="145">
        <v>4188.68869</v>
      </c>
      <c r="K690" s="145">
        <v>3243.9879999999998</v>
      </c>
      <c r="L690" s="145">
        <v>3243.9879999999998</v>
      </c>
      <c r="M690" s="48"/>
    </row>
    <row r="691" spans="1:13" s="171" customFormat="1" ht="78.75">
      <c r="A691" s="142" t="s">
        <v>181</v>
      </c>
      <c r="B691" s="143" t="s">
        <v>730</v>
      </c>
      <c r="C691" s="80" t="s">
        <v>404</v>
      </c>
      <c r="D691" s="7" t="s">
        <v>1268</v>
      </c>
      <c r="E691" s="6" t="s">
        <v>310</v>
      </c>
      <c r="F691" s="78" t="s">
        <v>375</v>
      </c>
      <c r="G691" s="142" t="s">
        <v>123</v>
      </c>
      <c r="H691" s="163" t="s">
        <v>232</v>
      </c>
      <c r="I691" s="142" t="s">
        <v>131</v>
      </c>
      <c r="J691" s="145">
        <v>4188.68869</v>
      </c>
      <c r="K691" s="145">
        <v>3243.9879999999998</v>
      </c>
      <c r="L691" s="145">
        <v>3243.9879999999998</v>
      </c>
      <c r="M691" s="48" t="s">
        <v>308</v>
      </c>
    </row>
    <row r="692" spans="1:13" s="171" customFormat="1" ht="112.5">
      <c r="A692" s="142" t="s">
        <v>181</v>
      </c>
      <c r="B692" s="143" t="s">
        <v>798</v>
      </c>
      <c r="C692" s="76"/>
      <c r="D692" s="77" t="s">
        <v>1203</v>
      </c>
      <c r="E692" s="76" t="s">
        <v>373</v>
      </c>
      <c r="F692" s="78" t="s">
        <v>338</v>
      </c>
      <c r="G692" s="142"/>
      <c r="H692" s="163" t="s">
        <v>233</v>
      </c>
      <c r="I692" s="142"/>
      <c r="J692" s="145">
        <v>1058.63769</v>
      </c>
      <c r="K692" s="145">
        <v>0</v>
      </c>
      <c r="L692" s="145">
        <v>0</v>
      </c>
      <c r="M692" s="48"/>
    </row>
    <row r="693" spans="1:13" s="171" customFormat="1" ht="112.5">
      <c r="A693" s="142" t="s">
        <v>181</v>
      </c>
      <c r="B693" s="143" t="s">
        <v>724</v>
      </c>
      <c r="C693" s="76" t="s">
        <v>404</v>
      </c>
      <c r="D693" s="7" t="s">
        <v>1219</v>
      </c>
      <c r="E693" s="6" t="s">
        <v>310</v>
      </c>
      <c r="F693" s="6" t="s">
        <v>394</v>
      </c>
      <c r="G693" s="142" t="s">
        <v>123</v>
      </c>
      <c r="H693" s="163" t="s">
        <v>233</v>
      </c>
      <c r="I693" s="142" t="s">
        <v>124</v>
      </c>
      <c r="J693" s="145">
        <v>1058.63769</v>
      </c>
      <c r="K693" s="145">
        <v>0</v>
      </c>
      <c r="L693" s="145">
        <v>0</v>
      </c>
      <c r="M693" s="48" t="s">
        <v>308</v>
      </c>
    </row>
    <row r="694" spans="1:13" s="171" customFormat="1" ht="90">
      <c r="A694" s="142" t="s">
        <v>181</v>
      </c>
      <c r="B694" s="143" t="s">
        <v>799</v>
      </c>
      <c r="C694" s="3"/>
      <c r="D694" s="77" t="s">
        <v>1203</v>
      </c>
      <c r="E694" s="11" t="s">
        <v>373</v>
      </c>
      <c r="F694" s="78" t="s">
        <v>338</v>
      </c>
      <c r="G694" s="142"/>
      <c r="H694" s="163" t="s">
        <v>234</v>
      </c>
      <c r="I694" s="142"/>
      <c r="J694" s="145">
        <v>198</v>
      </c>
      <c r="K694" s="145">
        <v>198</v>
      </c>
      <c r="L694" s="145">
        <v>198</v>
      </c>
      <c r="M694" s="48"/>
    </row>
    <row r="695" spans="1:13" s="171" customFormat="1" ht="90">
      <c r="A695" s="142" t="s">
        <v>181</v>
      </c>
      <c r="B695" s="143" t="s">
        <v>758</v>
      </c>
      <c r="C695" s="3" t="s">
        <v>422</v>
      </c>
      <c r="D695" s="7" t="s">
        <v>443</v>
      </c>
      <c r="E695" s="11" t="s">
        <v>310</v>
      </c>
      <c r="F695" s="6" t="s">
        <v>442</v>
      </c>
      <c r="G695" s="142" t="s">
        <v>198</v>
      </c>
      <c r="H695" s="163" t="s">
        <v>234</v>
      </c>
      <c r="I695" s="142" t="s">
        <v>163</v>
      </c>
      <c r="J695" s="145">
        <v>198</v>
      </c>
      <c r="K695" s="145">
        <v>198</v>
      </c>
      <c r="L695" s="145">
        <v>198</v>
      </c>
      <c r="M695" s="48" t="s">
        <v>316</v>
      </c>
    </row>
    <row r="696" spans="1:13" s="171" customFormat="1" ht="78.75">
      <c r="A696" s="142" t="s">
        <v>181</v>
      </c>
      <c r="B696" s="143" t="s">
        <v>800</v>
      </c>
      <c r="C696" s="3"/>
      <c r="D696" s="77" t="s">
        <v>1203</v>
      </c>
      <c r="E696" s="11" t="s">
        <v>373</v>
      </c>
      <c r="F696" s="78" t="s">
        <v>338</v>
      </c>
      <c r="G696" s="142"/>
      <c r="H696" s="163" t="s">
        <v>235</v>
      </c>
      <c r="I696" s="142"/>
      <c r="J696" s="145">
        <v>328.15</v>
      </c>
      <c r="K696" s="145">
        <v>250</v>
      </c>
      <c r="L696" s="145">
        <v>250</v>
      </c>
      <c r="M696" s="48"/>
    </row>
    <row r="697" spans="1:13" s="171" customFormat="1" ht="56.25">
      <c r="A697" s="142" t="s">
        <v>181</v>
      </c>
      <c r="B697" s="143" t="s">
        <v>639</v>
      </c>
      <c r="C697" s="3" t="s">
        <v>422</v>
      </c>
      <c r="D697" s="14" t="s">
        <v>1178</v>
      </c>
      <c r="E697" s="11" t="s">
        <v>310</v>
      </c>
      <c r="F697" s="11" t="s">
        <v>1179</v>
      </c>
      <c r="G697" s="142" t="s">
        <v>198</v>
      </c>
      <c r="H697" s="163" t="s">
        <v>235</v>
      </c>
      <c r="I697" s="142" t="s">
        <v>3</v>
      </c>
      <c r="J697" s="145">
        <v>328.15</v>
      </c>
      <c r="K697" s="145">
        <v>250</v>
      </c>
      <c r="L697" s="145">
        <v>250</v>
      </c>
      <c r="M697" s="48" t="s">
        <v>316</v>
      </c>
    </row>
    <row r="698" spans="1:13" s="171" customFormat="1" ht="45">
      <c r="A698" s="142" t="s">
        <v>181</v>
      </c>
      <c r="B698" s="143" t="s">
        <v>801</v>
      </c>
      <c r="C698" s="3"/>
      <c r="D698" s="77" t="s">
        <v>1203</v>
      </c>
      <c r="E698" s="11" t="s">
        <v>373</v>
      </c>
      <c r="F698" s="78" t="s">
        <v>338</v>
      </c>
      <c r="G698" s="142"/>
      <c r="H698" s="163" t="s">
        <v>236</v>
      </c>
      <c r="I698" s="142"/>
      <c r="J698" s="145">
        <v>52.6</v>
      </c>
      <c r="K698" s="145">
        <v>50</v>
      </c>
      <c r="L698" s="145">
        <v>50</v>
      </c>
      <c r="M698" s="48"/>
    </row>
    <row r="699" spans="1:13" s="171" customFormat="1" ht="78.75">
      <c r="A699" s="142" t="s">
        <v>181</v>
      </c>
      <c r="B699" s="143" t="s">
        <v>872</v>
      </c>
      <c r="C699" s="3" t="s">
        <v>422</v>
      </c>
      <c r="D699" s="14" t="s">
        <v>1237</v>
      </c>
      <c r="E699" s="11" t="s">
        <v>310</v>
      </c>
      <c r="F699" s="11" t="s">
        <v>1166</v>
      </c>
      <c r="G699" s="142" t="s">
        <v>198</v>
      </c>
      <c r="H699" s="163" t="s">
        <v>236</v>
      </c>
      <c r="I699" s="142" t="s">
        <v>920</v>
      </c>
      <c r="J699" s="145">
        <v>52.6</v>
      </c>
      <c r="K699" s="145">
        <v>50</v>
      </c>
      <c r="L699" s="145">
        <v>50</v>
      </c>
      <c r="M699" s="48" t="s">
        <v>308</v>
      </c>
    </row>
    <row r="700" spans="1:13" s="171" customFormat="1" ht="78.75">
      <c r="A700" s="142" t="s">
        <v>181</v>
      </c>
      <c r="B700" s="143" t="s">
        <v>802</v>
      </c>
      <c r="C700" s="3"/>
      <c r="D700" s="77" t="s">
        <v>1203</v>
      </c>
      <c r="E700" s="78" t="s">
        <v>373</v>
      </c>
      <c r="F700" s="78" t="s">
        <v>338</v>
      </c>
      <c r="G700" s="142"/>
      <c r="H700" s="163" t="s">
        <v>237</v>
      </c>
      <c r="I700" s="142"/>
      <c r="J700" s="145">
        <v>35.64</v>
      </c>
      <c r="K700" s="145">
        <v>36.94</v>
      </c>
      <c r="L700" s="145">
        <v>36.94</v>
      </c>
      <c r="M700" s="48"/>
    </row>
    <row r="701" spans="1:13" s="171" customFormat="1" ht="78.75">
      <c r="A701" s="142" t="s">
        <v>181</v>
      </c>
      <c r="B701" s="143" t="s">
        <v>728</v>
      </c>
      <c r="C701" s="3" t="s">
        <v>393</v>
      </c>
      <c r="D701" s="81" t="s">
        <v>1214</v>
      </c>
      <c r="E701" s="78" t="s">
        <v>310</v>
      </c>
      <c r="F701" s="78" t="s">
        <v>379</v>
      </c>
      <c r="G701" s="142" t="s">
        <v>193</v>
      </c>
      <c r="H701" s="163" t="s">
        <v>237</v>
      </c>
      <c r="I701" s="142" t="s">
        <v>129</v>
      </c>
      <c r="J701" s="145">
        <v>35.64</v>
      </c>
      <c r="K701" s="145">
        <v>36.94</v>
      </c>
      <c r="L701" s="145">
        <v>36.94</v>
      </c>
      <c r="M701" s="48" t="s">
        <v>316</v>
      </c>
    </row>
    <row r="702" spans="1:13" s="171" customFormat="1" ht="78.75">
      <c r="A702" s="142" t="s">
        <v>181</v>
      </c>
      <c r="B702" s="143" t="s">
        <v>803</v>
      </c>
      <c r="C702" s="3"/>
      <c r="D702" s="77" t="s">
        <v>1203</v>
      </c>
      <c r="E702" s="78" t="s">
        <v>373</v>
      </c>
      <c r="F702" s="78" t="s">
        <v>338</v>
      </c>
      <c r="G702" s="142"/>
      <c r="H702" s="163" t="s">
        <v>238</v>
      </c>
      <c r="I702" s="142"/>
      <c r="J702" s="145">
        <v>35.64</v>
      </c>
      <c r="K702" s="145">
        <v>40</v>
      </c>
      <c r="L702" s="145">
        <v>40</v>
      </c>
      <c r="M702" s="48"/>
    </row>
    <row r="703" spans="1:13" s="171" customFormat="1" ht="78.75">
      <c r="A703" s="142" t="s">
        <v>181</v>
      </c>
      <c r="B703" s="143" t="s">
        <v>728</v>
      </c>
      <c r="C703" s="3" t="s">
        <v>393</v>
      </c>
      <c r="D703" s="81" t="s">
        <v>1214</v>
      </c>
      <c r="E703" s="78" t="s">
        <v>310</v>
      </c>
      <c r="F703" s="78" t="s">
        <v>379</v>
      </c>
      <c r="G703" s="142" t="s">
        <v>193</v>
      </c>
      <c r="H703" s="163" t="s">
        <v>238</v>
      </c>
      <c r="I703" s="142" t="s">
        <v>129</v>
      </c>
      <c r="J703" s="145">
        <v>35.64</v>
      </c>
      <c r="K703" s="145">
        <v>40</v>
      </c>
      <c r="L703" s="145">
        <v>40</v>
      </c>
      <c r="M703" s="48" t="s">
        <v>316</v>
      </c>
    </row>
    <row r="704" spans="1:13" s="171" customFormat="1" ht="78.75">
      <c r="A704" s="142" t="s">
        <v>181</v>
      </c>
      <c r="B704" s="143" t="s">
        <v>804</v>
      </c>
      <c r="C704" s="3"/>
      <c r="D704" s="77" t="s">
        <v>1203</v>
      </c>
      <c r="E704" s="78" t="s">
        <v>373</v>
      </c>
      <c r="F704" s="78" t="s">
        <v>338</v>
      </c>
      <c r="G704" s="142"/>
      <c r="H704" s="163" t="s">
        <v>239</v>
      </c>
      <c r="I704" s="142"/>
      <c r="J704" s="145">
        <v>35.64</v>
      </c>
      <c r="K704" s="145">
        <v>32.4</v>
      </c>
      <c r="L704" s="145">
        <v>32.4</v>
      </c>
      <c r="M704" s="48"/>
    </row>
    <row r="705" spans="1:13" s="171" customFormat="1" ht="78.75">
      <c r="A705" s="142" t="s">
        <v>181</v>
      </c>
      <c r="B705" s="143" t="s">
        <v>728</v>
      </c>
      <c r="C705" s="3" t="s">
        <v>393</v>
      </c>
      <c r="D705" s="81" t="s">
        <v>1214</v>
      </c>
      <c r="E705" s="78" t="s">
        <v>310</v>
      </c>
      <c r="F705" s="78" t="s">
        <v>379</v>
      </c>
      <c r="G705" s="142" t="s">
        <v>193</v>
      </c>
      <c r="H705" s="163" t="s">
        <v>239</v>
      </c>
      <c r="I705" s="142" t="s">
        <v>129</v>
      </c>
      <c r="J705" s="145">
        <v>35.64</v>
      </c>
      <c r="K705" s="145">
        <v>32.4</v>
      </c>
      <c r="L705" s="145">
        <v>32.4</v>
      </c>
      <c r="M705" s="48" t="s">
        <v>316</v>
      </c>
    </row>
    <row r="706" spans="1:13" s="171" customFormat="1" ht="78.75">
      <c r="A706" s="142" t="s">
        <v>181</v>
      </c>
      <c r="B706" s="143" t="s">
        <v>805</v>
      </c>
      <c r="C706" s="3"/>
      <c r="D706" s="77" t="s">
        <v>1203</v>
      </c>
      <c r="E706" s="78" t="s">
        <v>373</v>
      </c>
      <c r="F706" s="78" t="s">
        <v>338</v>
      </c>
      <c r="G706" s="142"/>
      <c r="H706" s="163" t="s">
        <v>240</v>
      </c>
      <c r="I706" s="142"/>
      <c r="J706" s="145">
        <v>39.116</v>
      </c>
      <c r="K706" s="145">
        <v>35.56</v>
      </c>
      <c r="L706" s="145">
        <v>35.56</v>
      </c>
      <c r="M706" s="48"/>
    </row>
    <row r="707" spans="1:13" s="171" customFormat="1" ht="78.75">
      <c r="A707" s="142" t="s">
        <v>181</v>
      </c>
      <c r="B707" s="143" t="s">
        <v>728</v>
      </c>
      <c r="C707" s="3" t="s">
        <v>386</v>
      </c>
      <c r="D707" s="81" t="s">
        <v>1214</v>
      </c>
      <c r="E707" s="78" t="s">
        <v>310</v>
      </c>
      <c r="F707" s="78" t="s">
        <v>379</v>
      </c>
      <c r="G707" s="142" t="s">
        <v>188</v>
      </c>
      <c r="H707" s="163" t="s">
        <v>240</v>
      </c>
      <c r="I707" s="142" t="s">
        <v>129</v>
      </c>
      <c r="J707" s="145">
        <v>39.116</v>
      </c>
      <c r="K707" s="145">
        <v>35.56</v>
      </c>
      <c r="L707" s="145">
        <v>35.56</v>
      </c>
      <c r="M707" s="48" t="s">
        <v>316</v>
      </c>
    </row>
    <row r="708" spans="1:13" s="171" customFormat="1" ht="78.75">
      <c r="A708" s="142" t="s">
        <v>181</v>
      </c>
      <c r="B708" s="143" t="s">
        <v>806</v>
      </c>
      <c r="C708" s="3"/>
      <c r="D708" s="77" t="s">
        <v>1203</v>
      </c>
      <c r="E708" s="78" t="s">
        <v>373</v>
      </c>
      <c r="F708" s="78" t="s">
        <v>338</v>
      </c>
      <c r="G708" s="142"/>
      <c r="H708" s="163" t="s">
        <v>241</v>
      </c>
      <c r="I708" s="142"/>
      <c r="J708" s="145">
        <v>39.116</v>
      </c>
      <c r="K708" s="145">
        <v>40</v>
      </c>
      <c r="L708" s="145">
        <v>40</v>
      </c>
      <c r="M708" s="48"/>
    </row>
    <row r="709" spans="1:13" s="171" customFormat="1" ht="78.75">
      <c r="A709" s="142" t="s">
        <v>181</v>
      </c>
      <c r="B709" s="143" t="s">
        <v>728</v>
      </c>
      <c r="C709" s="3" t="s">
        <v>386</v>
      </c>
      <c r="D709" s="81" t="s">
        <v>1214</v>
      </c>
      <c r="E709" s="78" t="s">
        <v>310</v>
      </c>
      <c r="F709" s="78" t="s">
        <v>379</v>
      </c>
      <c r="G709" s="142" t="s">
        <v>188</v>
      </c>
      <c r="H709" s="163" t="s">
        <v>241</v>
      </c>
      <c r="I709" s="142" t="s">
        <v>129</v>
      </c>
      <c r="J709" s="145">
        <v>39.116</v>
      </c>
      <c r="K709" s="145">
        <v>40</v>
      </c>
      <c r="L709" s="145">
        <v>40</v>
      </c>
      <c r="M709" s="48" t="s">
        <v>316</v>
      </c>
    </row>
    <row r="710" spans="1:13" s="171" customFormat="1" ht="78.75">
      <c r="A710" s="142" t="s">
        <v>181</v>
      </c>
      <c r="B710" s="143" t="s">
        <v>807</v>
      </c>
      <c r="C710" s="80"/>
      <c r="D710" s="77" t="s">
        <v>1203</v>
      </c>
      <c r="E710" s="78" t="s">
        <v>373</v>
      </c>
      <c r="F710" s="78" t="s">
        <v>338</v>
      </c>
      <c r="G710" s="142"/>
      <c r="H710" s="163" t="s">
        <v>242</v>
      </c>
      <c r="I710" s="142"/>
      <c r="J710" s="145">
        <v>34.54</v>
      </c>
      <c r="K710" s="145">
        <v>30.48</v>
      </c>
      <c r="L710" s="145">
        <v>30.48</v>
      </c>
      <c r="M710" s="48"/>
    </row>
    <row r="711" spans="1:13" s="171" customFormat="1" ht="78.75">
      <c r="A711" s="142" t="s">
        <v>181</v>
      </c>
      <c r="B711" s="143" t="s">
        <v>728</v>
      </c>
      <c r="C711" s="80" t="s">
        <v>404</v>
      </c>
      <c r="D711" s="81" t="s">
        <v>1214</v>
      </c>
      <c r="E711" s="78" t="s">
        <v>310</v>
      </c>
      <c r="F711" s="78" t="s">
        <v>379</v>
      </c>
      <c r="G711" s="142" t="s">
        <v>123</v>
      </c>
      <c r="H711" s="163" t="s">
        <v>242</v>
      </c>
      <c r="I711" s="142" t="s">
        <v>129</v>
      </c>
      <c r="J711" s="145">
        <v>34.54</v>
      </c>
      <c r="K711" s="145">
        <v>30.48</v>
      </c>
      <c r="L711" s="145">
        <v>30.48</v>
      </c>
      <c r="M711" s="48" t="s">
        <v>316</v>
      </c>
    </row>
    <row r="712" spans="1:13" s="171" customFormat="1" ht="56.25">
      <c r="A712" s="142" t="s">
        <v>181</v>
      </c>
      <c r="B712" s="143" t="s">
        <v>986</v>
      </c>
      <c r="C712" s="3"/>
      <c r="D712" s="77" t="s">
        <v>1203</v>
      </c>
      <c r="E712" s="78" t="s">
        <v>373</v>
      </c>
      <c r="F712" s="78" t="s">
        <v>338</v>
      </c>
      <c r="G712" s="142"/>
      <c r="H712" s="163" t="s">
        <v>919</v>
      </c>
      <c r="I712" s="142"/>
      <c r="J712" s="145">
        <v>5396.3527999999997</v>
      </c>
      <c r="K712" s="145">
        <v>0</v>
      </c>
      <c r="L712" s="145">
        <v>0</v>
      </c>
      <c r="M712" s="48"/>
    </row>
    <row r="713" spans="1:13" s="171" customFormat="1" ht="33.75">
      <c r="A713" s="142" t="s">
        <v>181</v>
      </c>
      <c r="B713" s="143" t="s">
        <v>728</v>
      </c>
      <c r="C713" s="80" t="s">
        <v>386</v>
      </c>
      <c r="D713" s="81" t="s">
        <v>1288</v>
      </c>
      <c r="E713" s="78" t="s">
        <v>310</v>
      </c>
      <c r="F713" s="78" t="s">
        <v>430</v>
      </c>
      <c r="G713" s="142" t="s">
        <v>188</v>
      </c>
      <c r="H713" s="163" t="s">
        <v>919</v>
      </c>
      <c r="I713" s="142" t="s">
        <v>129</v>
      </c>
      <c r="J713" s="145">
        <v>5396.3527999999997</v>
      </c>
      <c r="K713" s="145">
        <v>0</v>
      </c>
      <c r="L713" s="145">
        <v>0</v>
      </c>
      <c r="M713" s="48" t="s">
        <v>316</v>
      </c>
    </row>
    <row r="714" spans="1:13" s="171" customFormat="1" ht="123.75">
      <c r="A714" s="142" t="s">
        <v>181</v>
      </c>
      <c r="B714" s="143" t="s">
        <v>808</v>
      </c>
      <c r="C714" s="3"/>
      <c r="D714" s="81" t="s">
        <v>1224</v>
      </c>
      <c r="E714" s="78" t="s">
        <v>310</v>
      </c>
      <c r="F714" s="78" t="s">
        <v>381</v>
      </c>
      <c r="G714" s="142"/>
      <c r="H714" s="163" t="s">
        <v>243</v>
      </c>
      <c r="I714" s="142"/>
      <c r="J714" s="145">
        <v>703.42476999999997</v>
      </c>
      <c r="K714" s="145">
        <v>703.67</v>
      </c>
      <c r="L714" s="145">
        <v>703.67</v>
      </c>
      <c r="M714" s="48"/>
    </row>
    <row r="715" spans="1:13" s="171" customFormat="1" ht="78.75">
      <c r="A715" s="142" t="s">
        <v>181</v>
      </c>
      <c r="B715" s="143" t="s">
        <v>728</v>
      </c>
      <c r="C715" s="3" t="s">
        <v>393</v>
      </c>
      <c r="D715" s="81" t="s">
        <v>1214</v>
      </c>
      <c r="E715" s="78" t="s">
        <v>310</v>
      </c>
      <c r="F715" s="78" t="s">
        <v>379</v>
      </c>
      <c r="G715" s="142" t="s">
        <v>193</v>
      </c>
      <c r="H715" s="163" t="s">
        <v>243</v>
      </c>
      <c r="I715" s="142" t="s">
        <v>129</v>
      </c>
      <c r="J715" s="145">
        <v>703.42476999999997</v>
      </c>
      <c r="K715" s="145">
        <v>703.67</v>
      </c>
      <c r="L715" s="145">
        <v>703.67</v>
      </c>
      <c r="M715" s="48" t="s">
        <v>316</v>
      </c>
    </row>
    <row r="716" spans="1:13" s="171" customFormat="1" ht="123.75">
      <c r="A716" s="142" t="s">
        <v>181</v>
      </c>
      <c r="B716" s="143" t="s">
        <v>809</v>
      </c>
      <c r="C716" s="3"/>
      <c r="D716" s="81" t="s">
        <v>1224</v>
      </c>
      <c r="E716" s="78" t="s">
        <v>310</v>
      </c>
      <c r="F716" s="78" t="s">
        <v>381</v>
      </c>
      <c r="G716" s="142"/>
      <c r="H716" s="163" t="s">
        <v>244</v>
      </c>
      <c r="I716" s="142"/>
      <c r="J716" s="145">
        <v>653.12797</v>
      </c>
      <c r="K716" s="145">
        <v>653.69000000000005</v>
      </c>
      <c r="L716" s="145">
        <v>653.69000000000005</v>
      </c>
      <c r="M716" s="48"/>
    </row>
    <row r="717" spans="1:13" s="171" customFormat="1" ht="78.75">
      <c r="A717" s="142" t="s">
        <v>181</v>
      </c>
      <c r="B717" s="143" t="s">
        <v>728</v>
      </c>
      <c r="C717" s="3" t="s">
        <v>386</v>
      </c>
      <c r="D717" s="81" t="s">
        <v>1214</v>
      </c>
      <c r="E717" s="78" t="s">
        <v>310</v>
      </c>
      <c r="F717" s="78" t="s">
        <v>379</v>
      </c>
      <c r="G717" s="142" t="s">
        <v>188</v>
      </c>
      <c r="H717" s="163" t="s">
        <v>244</v>
      </c>
      <c r="I717" s="142" t="s">
        <v>129</v>
      </c>
      <c r="J717" s="145">
        <v>653.12797</v>
      </c>
      <c r="K717" s="145">
        <v>653.69000000000005</v>
      </c>
      <c r="L717" s="145">
        <v>653.69000000000005</v>
      </c>
      <c r="M717" s="48" t="s">
        <v>316</v>
      </c>
    </row>
    <row r="718" spans="1:13" s="171" customFormat="1" ht="123.75">
      <c r="A718" s="142" t="s">
        <v>181</v>
      </c>
      <c r="B718" s="143" t="s">
        <v>810</v>
      </c>
      <c r="C718" s="3"/>
      <c r="D718" s="81" t="s">
        <v>1224</v>
      </c>
      <c r="E718" s="78" t="s">
        <v>310</v>
      </c>
      <c r="F718" s="78" t="s">
        <v>381</v>
      </c>
      <c r="G718" s="142"/>
      <c r="H718" s="163" t="s">
        <v>245</v>
      </c>
      <c r="I718" s="142"/>
      <c r="J718" s="145">
        <v>2388.9360999999999</v>
      </c>
      <c r="K718" s="145">
        <v>2401</v>
      </c>
      <c r="L718" s="145">
        <v>2401</v>
      </c>
      <c r="M718" s="48"/>
    </row>
    <row r="719" spans="1:13" s="171" customFormat="1" ht="78.75">
      <c r="A719" s="142" t="s">
        <v>181</v>
      </c>
      <c r="B719" s="143" t="s">
        <v>728</v>
      </c>
      <c r="C719" s="80" t="s">
        <v>386</v>
      </c>
      <c r="D719" s="81" t="s">
        <v>1214</v>
      </c>
      <c r="E719" s="78" t="s">
        <v>310</v>
      </c>
      <c r="F719" s="78" t="s">
        <v>379</v>
      </c>
      <c r="G719" s="142" t="s">
        <v>188</v>
      </c>
      <c r="H719" s="163" t="s">
        <v>245</v>
      </c>
      <c r="I719" s="142" t="s">
        <v>129</v>
      </c>
      <c r="J719" s="145">
        <v>2388.9360999999999</v>
      </c>
      <c r="K719" s="145">
        <v>2401</v>
      </c>
      <c r="L719" s="145">
        <v>2401</v>
      </c>
      <c r="M719" s="48" t="s">
        <v>316</v>
      </c>
    </row>
    <row r="720" spans="1:13" s="171" customFormat="1" ht="56.25">
      <c r="A720" s="142" t="s">
        <v>181</v>
      </c>
      <c r="B720" s="143" t="s">
        <v>811</v>
      </c>
      <c r="C720" s="3"/>
      <c r="D720" s="77" t="s">
        <v>1203</v>
      </c>
      <c r="E720" s="78" t="s">
        <v>373</v>
      </c>
      <c r="F720" s="78" t="s">
        <v>338</v>
      </c>
      <c r="G720" s="142"/>
      <c r="H720" s="163" t="s">
        <v>246</v>
      </c>
      <c r="I720" s="142"/>
      <c r="J720" s="145">
        <v>723.23</v>
      </c>
      <c r="K720" s="145">
        <v>602.68799999999999</v>
      </c>
      <c r="L720" s="145">
        <v>602.68799999999999</v>
      </c>
      <c r="M720" s="48"/>
    </row>
    <row r="721" spans="1:13" s="171" customFormat="1" ht="112.5">
      <c r="A721" s="142" t="s">
        <v>181</v>
      </c>
      <c r="B721" s="143" t="s">
        <v>728</v>
      </c>
      <c r="C721" s="3" t="s">
        <v>393</v>
      </c>
      <c r="D721" s="81" t="s">
        <v>1290</v>
      </c>
      <c r="E721" s="78" t="s">
        <v>391</v>
      </c>
      <c r="F721" s="78" t="s">
        <v>390</v>
      </c>
      <c r="G721" s="142" t="s">
        <v>193</v>
      </c>
      <c r="H721" s="163" t="s">
        <v>246</v>
      </c>
      <c r="I721" s="142" t="s">
        <v>129</v>
      </c>
      <c r="J721" s="145">
        <v>723.23</v>
      </c>
      <c r="K721" s="145">
        <v>602.68799999999999</v>
      </c>
      <c r="L721" s="145">
        <v>602.68799999999999</v>
      </c>
      <c r="M721" s="48" t="s">
        <v>316</v>
      </c>
    </row>
    <row r="722" spans="1:13" s="171" customFormat="1" ht="56.25">
      <c r="A722" s="142" t="s">
        <v>181</v>
      </c>
      <c r="B722" s="143" t="s">
        <v>812</v>
      </c>
      <c r="C722" s="3"/>
      <c r="D722" s="77" t="s">
        <v>1203</v>
      </c>
      <c r="E722" s="78" t="s">
        <v>373</v>
      </c>
      <c r="F722" s="78" t="s">
        <v>338</v>
      </c>
      <c r="G722" s="142"/>
      <c r="H722" s="163" t="s">
        <v>247</v>
      </c>
      <c r="I722" s="142"/>
      <c r="J722" s="145">
        <v>1468.2570000000001</v>
      </c>
      <c r="K722" s="145">
        <v>1489.625</v>
      </c>
      <c r="L722" s="145">
        <v>1489.625</v>
      </c>
      <c r="M722" s="48"/>
    </row>
    <row r="723" spans="1:13" s="171" customFormat="1" ht="112.5">
      <c r="A723" s="142" t="s">
        <v>181</v>
      </c>
      <c r="B723" s="143" t="s">
        <v>728</v>
      </c>
      <c r="C723" s="3" t="s">
        <v>393</v>
      </c>
      <c r="D723" s="81" t="s">
        <v>1290</v>
      </c>
      <c r="E723" s="78" t="s">
        <v>391</v>
      </c>
      <c r="F723" s="78" t="s">
        <v>390</v>
      </c>
      <c r="G723" s="142" t="s">
        <v>193</v>
      </c>
      <c r="H723" s="163" t="s">
        <v>247</v>
      </c>
      <c r="I723" s="142" t="s">
        <v>129</v>
      </c>
      <c r="J723" s="145">
        <v>1468.2570000000001</v>
      </c>
      <c r="K723" s="145">
        <v>1489.625</v>
      </c>
      <c r="L723" s="145">
        <v>1489.625</v>
      </c>
      <c r="M723" s="48" t="s">
        <v>316</v>
      </c>
    </row>
    <row r="724" spans="1:13" s="171" customFormat="1" ht="56.25">
      <c r="A724" s="142" t="s">
        <v>181</v>
      </c>
      <c r="B724" s="143" t="s">
        <v>813</v>
      </c>
      <c r="C724" s="3"/>
      <c r="D724" s="77" t="s">
        <v>1203</v>
      </c>
      <c r="E724" s="78" t="s">
        <v>373</v>
      </c>
      <c r="F724" s="78" t="s">
        <v>338</v>
      </c>
      <c r="G724" s="142"/>
      <c r="H724" s="163" t="s">
        <v>248</v>
      </c>
      <c r="I724" s="142"/>
      <c r="J724" s="145">
        <v>775.81600000000003</v>
      </c>
      <c r="K724" s="145">
        <v>754.35799999999995</v>
      </c>
      <c r="L724" s="145">
        <v>754.35799999999995</v>
      </c>
      <c r="M724" s="48"/>
    </row>
    <row r="725" spans="1:13" s="171" customFormat="1" ht="112.5">
      <c r="A725" s="142" t="s">
        <v>181</v>
      </c>
      <c r="B725" s="143" t="s">
        <v>728</v>
      </c>
      <c r="C725" s="3" t="s">
        <v>393</v>
      </c>
      <c r="D725" s="81" t="s">
        <v>1290</v>
      </c>
      <c r="E725" s="78" t="s">
        <v>391</v>
      </c>
      <c r="F725" s="78" t="s">
        <v>390</v>
      </c>
      <c r="G725" s="142" t="s">
        <v>193</v>
      </c>
      <c r="H725" s="163" t="s">
        <v>248</v>
      </c>
      <c r="I725" s="142" t="s">
        <v>129</v>
      </c>
      <c r="J725" s="145">
        <v>775.81600000000003</v>
      </c>
      <c r="K725" s="145">
        <v>754.35799999999995</v>
      </c>
      <c r="L725" s="145">
        <v>754.35799999999995</v>
      </c>
      <c r="M725" s="48" t="s">
        <v>316</v>
      </c>
    </row>
    <row r="726" spans="1:13" s="171" customFormat="1" ht="56.25">
      <c r="A726" s="142" t="s">
        <v>181</v>
      </c>
      <c r="B726" s="143" t="s">
        <v>814</v>
      </c>
      <c r="C726" s="80"/>
      <c r="D726" s="77" t="s">
        <v>1203</v>
      </c>
      <c r="E726" s="11" t="s">
        <v>373</v>
      </c>
      <c r="F726" s="78" t="s">
        <v>338</v>
      </c>
      <c r="G726" s="142"/>
      <c r="H726" s="163" t="s">
        <v>249</v>
      </c>
      <c r="I726" s="142"/>
      <c r="J726" s="145">
        <v>1650.008</v>
      </c>
      <c r="K726" s="145">
        <v>1502.568</v>
      </c>
      <c r="L726" s="145">
        <v>1502.568</v>
      </c>
      <c r="M726" s="48"/>
    </row>
    <row r="727" spans="1:13" s="171" customFormat="1" ht="78.75">
      <c r="A727" s="142" t="s">
        <v>181</v>
      </c>
      <c r="B727" s="143" t="s">
        <v>728</v>
      </c>
      <c r="C727" s="80" t="s">
        <v>386</v>
      </c>
      <c r="D727" s="12" t="s">
        <v>1181</v>
      </c>
      <c r="E727" s="11" t="s">
        <v>310</v>
      </c>
      <c r="F727" s="10" t="s">
        <v>394</v>
      </c>
      <c r="G727" s="142" t="s">
        <v>188</v>
      </c>
      <c r="H727" s="163" t="s">
        <v>249</v>
      </c>
      <c r="I727" s="142" t="s">
        <v>129</v>
      </c>
      <c r="J727" s="145">
        <v>1650.008</v>
      </c>
      <c r="K727" s="145">
        <v>1502.568</v>
      </c>
      <c r="L727" s="145">
        <v>1502.568</v>
      </c>
      <c r="M727" s="48" t="s">
        <v>316</v>
      </c>
    </row>
    <row r="728" spans="1:13" s="171" customFormat="1" ht="56.25">
      <c r="A728" s="142" t="s">
        <v>181</v>
      </c>
      <c r="B728" s="143" t="s">
        <v>815</v>
      </c>
      <c r="C728" s="80"/>
      <c r="D728" s="77" t="s">
        <v>1203</v>
      </c>
      <c r="E728" s="11" t="s">
        <v>373</v>
      </c>
      <c r="F728" s="78" t="s">
        <v>338</v>
      </c>
      <c r="G728" s="142"/>
      <c r="H728" s="163" t="s">
        <v>250</v>
      </c>
      <c r="I728" s="142"/>
      <c r="J728" s="145">
        <v>1765.896</v>
      </c>
      <c r="K728" s="145">
        <v>1711.4960000000001</v>
      </c>
      <c r="L728" s="145">
        <v>1711.4960000000001</v>
      </c>
      <c r="M728" s="48"/>
    </row>
    <row r="729" spans="1:13" s="171" customFormat="1" ht="78.75">
      <c r="A729" s="142" t="s">
        <v>181</v>
      </c>
      <c r="B729" s="143" t="s">
        <v>728</v>
      </c>
      <c r="C729" s="80" t="s">
        <v>386</v>
      </c>
      <c r="D729" s="12" t="s">
        <v>1181</v>
      </c>
      <c r="E729" s="11" t="s">
        <v>310</v>
      </c>
      <c r="F729" s="10" t="s">
        <v>394</v>
      </c>
      <c r="G729" s="142" t="s">
        <v>188</v>
      </c>
      <c r="H729" s="163" t="s">
        <v>250</v>
      </c>
      <c r="I729" s="142" t="s">
        <v>129</v>
      </c>
      <c r="J729" s="145">
        <v>1765.896</v>
      </c>
      <c r="K729" s="145">
        <v>1711.4960000000001</v>
      </c>
      <c r="L729" s="145">
        <v>1711.4960000000001</v>
      </c>
      <c r="M729" s="48" t="s">
        <v>316</v>
      </c>
    </row>
    <row r="730" spans="1:13" s="164" customFormat="1" ht="78.75">
      <c r="A730" s="142" t="s">
        <v>181</v>
      </c>
      <c r="B730" s="143" t="s">
        <v>816</v>
      </c>
      <c r="C730" s="76"/>
      <c r="D730" s="81" t="s">
        <v>1171</v>
      </c>
      <c r="E730" s="78" t="s">
        <v>310</v>
      </c>
      <c r="F730" s="78" t="s">
        <v>418</v>
      </c>
      <c r="G730" s="142"/>
      <c r="H730" s="163" t="s">
        <v>251</v>
      </c>
      <c r="I730" s="142"/>
      <c r="J730" s="145">
        <v>262.8</v>
      </c>
      <c r="K730" s="145">
        <v>206.5</v>
      </c>
      <c r="L730" s="145">
        <v>206.5</v>
      </c>
      <c r="M730" s="48"/>
    </row>
    <row r="731" spans="1:13" s="171" customFormat="1" ht="101.25">
      <c r="A731" s="142" t="s">
        <v>181</v>
      </c>
      <c r="B731" s="143" t="s">
        <v>817</v>
      </c>
      <c r="C731" s="76" t="s">
        <v>407</v>
      </c>
      <c r="D731" s="81" t="s">
        <v>1226</v>
      </c>
      <c r="E731" s="78" t="s">
        <v>310</v>
      </c>
      <c r="F731" s="78" t="s">
        <v>416</v>
      </c>
      <c r="G731" s="142" t="s">
        <v>28</v>
      </c>
      <c r="H731" s="163" t="s">
        <v>251</v>
      </c>
      <c r="I731" s="142" t="s">
        <v>252</v>
      </c>
      <c r="J731" s="145">
        <v>262.8</v>
      </c>
      <c r="K731" s="145">
        <v>206.5</v>
      </c>
      <c r="L731" s="145">
        <v>206.5</v>
      </c>
      <c r="M731" s="48" t="s">
        <v>308</v>
      </c>
    </row>
    <row r="732" spans="1:13" s="171" customFormat="1" ht="112.5">
      <c r="A732" s="142" t="s">
        <v>181</v>
      </c>
      <c r="B732" s="143" t="s">
        <v>880</v>
      </c>
      <c r="C732" s="76"/>
      <c r="D732" s="81" t="s">
        <v>1225</v>
      </c>
      <c r="E732" s="78" t="s">
        <v>310</v>
      </c>
      <c r="F732" s="78" t="s">
        <v>414</v>
      </c>
      <c r="G732" s="142"/>
      <c r="H732" s="163" t="s">
        <v>886</v>
      </c>
      <c r="I732" s="142"/>
      <c r="J732" s="145">
        <v>5459.2</v>
      </c>
      <c r="K732" s="145">
        <v>5459.2</v>
      </c>
      <c r="L732" s="145">
        <v>5459.2</v>
      </c>
      <c r="M732" s="48"/>
    </row>
    <row r="733" spans="1:13" s="171" customFormat="1" ht="112.5">
      <c r="A733" s="142" t="s">
        <v>181</v>
      </c>
      <c r="B733" s="143" t="s">
        <v>817</v>
      </c>
      <c r="C733" s="3" t="s">
        <v>413</v>
      </c>
      <c r="D733" s="81" t="s">
        <v>1227</v>
      </c>
      <c r="E733" s="78" t="s">
        <v>310</v>
      </c>
      <c r="F733" s="78" t="s">
        <v>1228</v>
      </c>
      <c r="G733" s="142" t="s">
        <v>34</v>
      </c>
      <c r="H733" s="163" t="s">
        <v>886</v>
      </c>
      <c r="I733" s="142" t="s">
        <v>252</v>
      </c>
      <c r="J733" s="145">
        <v>5459.2</v>
      </c>
      <c r="K733" s="145">
        <v>5459.2</v>
      </c>
      <c r="L733" s="145">
        <v>5459.2</v>
      </c>
      <c r="M733" s="48" t="s">
        <v>308</v>
      </c>
    </row>
    <row r="734" spans="1:13" s="171" customFormat="1" ht="168.75">
      <c r="A734" s="142" t="s">
        <v>181</v>
      </c>
      <c r="B734" s="143" t="s">
        <v>818</v>
      </c>
      <c r="C734" s="3"/>
      <c r="D734" s="81" t="s">
        <v>1229</v>
      </c>
      <c r="E734" s="78" t="s">
        <v>409</v>
      </c>
      <c r="F734" s="78" t="s">
        <v>1230</v>
      </c>
      <c r="G734" s="142"/>
      <c r="H734" s="163" t="s">
        <v>253</v>
      </c>
      <c r="I734" s="142"/>
      <c r="J734" s="145">
        <v>312.39999999999998</v>
      </c>
      <c r="K734" s="145">
        <v>312.39999999999998</v>
      </c>
      <c r="L734" s="145">
        <v>312.39999999999998</v>
      </c>
      <c r="M734" s="48"/>
    </row>
    <row r="735" spans="1:13" s="171" customFormat="1" ht="157.5">
      <c r="A735" s="142" t="s">
        <v>181</v>
      </c>
      <c r="B735" s="143" t="s">
        <v>758</v>
      </c>
      <c r="C735" s="3" t="s">
        <v>407</v>
      </c>
      <c r="D735" s="81" t="s">
        <v>1231</v>
      </c>
      <c r="E735" s="78" t="s">
        <v>310</v>
      </c>
      <c r="F735" s="78" t="s">
        <v>1232</v>
      </c>
      <c r="G735" s="142" t="s">
        <v>188</v>
      </c>
      <c r="H735" s="163" t="s">
        <v>253</v>
      </c>
      <c r="I735" s="142" t="s">
        <v>163</v>
      </c>
      <c r="J735" s="145">
        <v>312.39999999999998</v>
      </c>
      <c r="K735" s="145">
        <v>312.39999999999998</v>
      </c>
      <c r="L735" s="145">
        <v>312.39999999999998</v>
      </c>
      <c r="M735" s="48" t="s">
        <v>316</v>
      </c>
    </row>
    <row r="736" spans="1:13" s="171" customFormat="1" ht="157.5">
      <c r="A736" s="142" t="s">
        <v>181</v>
      </c>
      <c r="B736" s="143" t="s">
        <v>819</v>
      </c>
      <c r="C736" s="3"/>
      <c r="D736" s="7" t="s">
        <v>1209</v>
      </c>
      <c r="E736" s="78" t="s">
        <v>429</v>
      </c>
      <c r="F736" s="78" t="s">
        <v>401</v>
      </c>
      <c r="G736" s="142"/>
      <c r="H736" s="163" t="s">
        <v>254</v>
      </c>
      <c r="I736" s="142"/>
      <c r="J736" s="145">
        <v>15398.609</v>
      </c>
      <c r="K736" s="145">
        <v>12557.009</v>
      </c>
      <c r="L736" s="145">
        <v>12557.009</v>
      </c>
      <c r="M736" s="48"/>
    </row>
    <row r="737" spans="1:13" s="171" customFormat="1" ht="135">
      <c r="A737" s="142" t="s">
        <v>181</v>
      </c>
      <c r="B737" s="143" t="s">
        <v>730</v>
      </c>
      <c r="C737" s="3" t="s">
        <v>428</v>
      </c>
      <c r="D737" s="81" t="s">
        <v>1233</v>
      </c>
      <c r="E737" s="78" t="s">
        <v>310</v>
      </c>
      <c r="F737" s="78" t="s">
        <v>426</v>
      </c>
      <c r="G737" s="142" t="s">
        <v>193</v>
      </c>
      <c r="H737" s="163" t="s">
        <v>254</v>
      </c>
      <c r="I737" s="142" t="s">
        <v>131</v>
      </c>
      <c r="J737" s="145">
        <v>15398.609</v>
      </c>
      <c r="K737" s="145">
        <v>12557.009</v>
      </c>
      <c r="L737" s="145">
        <v>12557.009</v>
      </c>
      <c r="M737" s="48" t="s">
        <v>308</v>
      </c>
    </row>
    <row r="738" spans="1:13" s="171" customFormat="1" ht="168.75">
      <c r="A738" s="142" t="s">
        <v>181</v>
      </c>
      <c r="B738" s="143" t="s">
        <v>820</v>
      </c>
      <c r="C738" s="3"/>
      <c r="D738" s="7" t="s">
        <v>1209</v>
      </c>
      <c r="E738" s="78" t="s">
        <v>429</v>
      </c>
      <c r="F738" s="78" t="s">
        <v>401</v>
      </c>
      <c r="G738" s="142"/>
      <c r="H738" s="163" t="s">
        <v>255</v>
      </c>
      <c r="I738" s="142"/>
      <c r="J738" s="145">
        <v>2147.9140000000002</v>
      </c>
      <c r="K738" s="145">
        <v>1428.114</v>
      </c>
      <c r="L738" s="145">
        <v>1428.114</v>
      </c>
      <c r="M738" s="48"/>
    </row>
    <row r="739" spans="1:13" s="171" customFormat="1" ht="135">
      <c r="A739" s="142" t="s">
        <v>181</v>
      </c>
      <c r="B739" s="143" t="s">
        <v>730</v>
      </c>
      <c r="C739" s="3" t="s">
        <v>428</v>
      </c>
      <c r="D739" s="81" t="s">
        <v>1233</v>
      </c>
      <c r="E739" s="78" t="s">
        <v>310</v>
      </c>
      <c r="F739" s="78" t="s">
        <v>426</v>
      </c>
      <c r="G739" s="142" t="s">
        <v>193</v>
      </c>
      <c r="H739" s="163" t="s">
        <v>255</v>
      </c>
      <c r="I739" s="142" t="s">
        <v>131</v>
      </c>
      <c r="J739" s="145">
        <v>2147.9140000000002</v>
      </c>
      <c r="K739" s="145">
        <v>1428.114</v>
      </c>
      <c r="L739" s="145">
        <v>1428.114</v>
      </c>
      <c r="M739" s="48" t="s">
        <v>308</v>
      </c>
    </row>
    <row r="740" spans="1:13" s="171" customFormat="1" ht="157.5">
      <c r="A740" s="142" t="s">
        <v>181</v>
      </c>
      <c r="B740" s="143" t="s">
        <v>821</v>
      </c>
      <c r="C740" s="3"/>
      <c r="D740" s="7" t="s">
        <v>1209</v>
      </c>
      <c r="E740" s="78" t="s">
        <v>429</v>
      </c>
      <c r="F740" s="78" t="s">
        <v>401</v>
      </c>
      <c r="G740" s="142"/>
      <c r="H740" s="163" t="s">
        <v>256</v>
      </c>
      <c r="I740" s="142"/>
      <c r="J740" s="145">
        <v>30401.179</v>
      </c>
      <c r="K740" s="145">
        <v>30401.179</v>
      </c>
      <c r="L740" s="145">
        <v>30401.179</v>
      </c>
      <c r="M740" s="48"/>
    </row>
    <row r="741" spans="1:13" s="171" customFormat="1" ht="135">
      <c r="A741" s="142" t="s">
        <v>181</v>
      </c>
      <c r="B741" s="143" t="s">
        <v>730</v>
      </c>
      <c r="C741" s="3" t="s">
        <v>428</v>
      </c>
      <c r="D741" s="81" t="s">
        <v>1233</v>
      </c>
      <c r="E741" s="78" t="s">
        <v>310</v>
      </c>
      <c r="F741" s="78" t="s">
        <v>426</v>
      </c>
      <c r="G741" s="142" t="s">
        <v>193</v>
      </c>
      <c r="H741" s="163" t="s">
        <v>256</v>
      </c>
      <c r="I741" s="142" t="s">
        <v>131</v>
      </c>
      <c r="J741" s="145">
        <v>30401.179</v>
      </c>
      <c r="K741" s="145">
        <v>30401.179</v>
      </c>
      <c r="L741" s="145">
        <v>30401.179</v>
      </c>
      <c r="M741" s="48" t="s">
        <v>308</v>
      </c>
    </row>
    <row r="742" spans="1:13" s="171" customFormat="1" ht="168.75">
      <c r="A742" s="142" t="s">
        <v>181</v>
      </c>
      <c r="B742" s="143" t="s">
        <v>822</v>
      </c>
      <c r="C742" s="3"/>
      <c r="D742" s="7" t="s">
        <v>1209</v>
      </c>
      <c r="E742" s="78" t="s">
        <v>429</v>
      </c>
      <c r="F742" s="78" t="s">
        <v>401</v>
      </c>
      <c r="G742" s="142"/>
      <c r="H742" s="163" t="s">
        <v>257</v>
      </c>
      <c r="I742" s="142"/>
      <c r="J742" s="145">
        <v>3306.826</v>
      </c>
      <c r="K742" s="145">
        <v>3105.826</v>
      </c>
      <c r="L742" s="145">
        <v>3105.826</v>
      </c>
      <c r="M742" s="48"/>
    </row>
    <row r="743" spans="1:13" s="171" customFormat="1" ht="135">
      <c r="A743" s="142" t="s">
        <v>181</v>
      </c>
      <c r="B743" s="143" t="s">
        <v>730</v>
      </c>
      <c r="C743" s="3" t="s">
        <v>428</v>
      </c>
      <c r="D743" s="81" t="s">
        <v>1233</v>
      </c>
      <c r="E743" s="78" t="s">
        <v>310</v>
      </c>
      <c r="F743" s="78" t="s">
        <v>426</v>
      </c>
      <c r="G743" s="142" t="s">
        <v>193</v>
      </c>
      <c r="H743" s="163" t="s">
        <v>257</v>
      </c>
      <c r="I743" s="142" t="s">
        <v>131</v>
      </c>
      <c r="J743" s="145">
        <v>3306.826</v>
      </c>
      <c r="K743" s="145">
        <v>3105.826</v>
      </c>
      <c r="L743" s="145">
        <v>3105.826</v>
      </c>
      <c r="M743" s="48" t="s">
        <v>308</v>
      </c>
    </row>
    <row r="744" spans="1:13" s="171" customFormat="1" ht="157.5">
      <c r="A744" s="142" t="s">
        <v>181</v>
      </c>
      <c r="B744" s="143" t="s">
        <v>823</v>
      </c>
      <c r="C744" s="3"/>
      <c r="D744" s="7" t="s">
        <v>1209</v>
      </c>
      <c r="E744" s="78" t="s">
        <v>429</v>
      </c>
      <c r="F744" s="78" t="s">
        <v>401</v>
      </c>
      <c r="G744" s="142"/>
      <c r="H744" s="163" t="s">
        <v>258</v>
      </c>
      <c r="I744" s="142"/>
      <c r="J744" s="145">
        <v>17212.565999999999</v>
      </c>
      <c r="K744" s="145">
        <v>15200.59</v>
      </c>
      <c r="L744" s="145">
        <v>15200.59</v>
      </c>
      <c r="M744" s="48"/>
    </row>
    <row r="745" spans="1:13" s="171" customFormat="1" ht="135">
      <c r="A745" s="142" t="s">
        <v>181</v>
      </c>
      <c r="B745" s="143" t="s">
        <v>730</v>
      </c>
      <c r="C745" s="3" t="s">
        <v>428</v>
      </c>
      <c r="D745" s="81" t="s">
        <v>1233</v>
      </c>
      <c r="E745" s="78" t="s">
        <v>310</v>
      </c>
      <c r="F745" s="78" t="s">
        <v>426</v>
      </c>
      <c r="G745" s="142" t="s">
        <v>193</v>
      </c>
      <c r="H745" s="163" t="s">
        <v>258</v>
      </c>
      <c r="I745" s="142" t="s">
        <v>131</v>
      </c>
      <c r="J745" s="145">
        <v>17212.565999999999</v>
      </c>
      <c r="K745" s="145">
        <v>15200.59</v>
      </c>
      <c r="L745" s="145">
        <v>15200.59</v>
      </c>
      <c r="M745" s="48" t="s">
        <v>308</v>
      </c>
    </row>
    <row r="746" spans="1:13" s="171" customFormat="1" ht="168.75">
      <c r="A746" s="142" t="s">
        <v>181</v>
      </c>
      <c r="B746" s="143" t="s">
        <v>824</v>
      </c>
      <c r="C746" s="3"/>
      <c r="D746" s="7" t="s">
        <v>1209</v>
      </c>
      <c r="E746" s="78" t="s">
        <v>429</v>
      </c>
      <c r="F746" s="78" t="s">
        <v>401</v>
      </c>
      <c r="G746" s="142"/>
      <c r="H746" s="163" t="s">
        <v>259</v>
      </c>
      <c r="I746" s="142"/>
      <c r="J746" s="145">
        <v>2440.058</v>
      </c>
      <c r="K746" s="145">
        <v>925.63400000000001</v>
      </c>
      <c r="L746" s="145">
        <v>925.63400000000001</v>
      </c>
      <c r="M746" s="48"/>
    </row>
    <row r="747" spans="1:13" s="171" customFormat="1" ht="135">
      <c r="A747" s="142" t="s">
        <v>181</v>
      </c>
      <c r="B747" s="143" t="s">
        <v>730</v>
      </c>
      <c r="C747" s="3" t="s">
        <v>428</v>
      </c>
      <c r="D747" s="81" t="s">
        <v>1233</v>
      </c>
      <c r="E747" s="78" t="s">
        <v>310</v>
      </c>
      <c r="F747" s="78" t="s">
        <v>426</v>
      </c>
      <c r="G747" s="142" t="s">
        <v>193</v>
      </c>
      <c r="H747" s="163" t="s">
        <v>259</v>
      </c>
      <c r="I747" s="142" t="s">
        <v>131</v>
      </c>
      <c r="J747" s="145">
        <v>2440.058</v>
      </c>
      <c r="K747" s="145">
        <v>925.63400000000001</v>
      </c>
      <c r="L747" s="145">
        <v>925.63400000000001</v>
      </c>
      <c r="M747" s="48" t="s">
        <v>308</v>
      </c>
    </row>
    <row r="748" spans="1:13" s="171" customFormat="1" ht="157.5">
      <c r="A748" s="142" t="s">
        <v>181</v>
      </c>
      <c r="B748" s="143" t="s">
        <v>825</v>
      </c>
      <c r="C748" s="3"/>
      <c r="D748" s="7" t="s">
        <v>1209</v>
      </c>
      <c r="E748" s="78" t="s">
        <v>429</v>
      </c>
      <c r="F748" s="78" t="s">
        <v>401</v>
      </c>
      <c r="G748" s="142"/>
      <c r="H748" s="163" t="s">
        <v>260</v>
      </c>
      <c r="I748" s="142"/>
      <c r="J748" s="145">
        <v>40400</v>
      </c>
      <c r="K748" s="145">
        <v>40400</v>
      </c>
      <c r="L748" s="145">
        <v>40400</v>
      </c>
      <c r="M748" s="48"/>
    </row>
    <row r="749" spans="1:13" s="171" customFormat="1" ht="135">
      <c r="A749" s="142" t="s">
        <v>181</v>
      </c>
      <c r="B749" s="143" t="s">
        <v>730</v>
      </c>
      <c r="C749" s="3" t="s">
        <v>428</v>
      </c>
      <c r="D749" s="81" t="s">
        <v>1233</v>
      </c>
      <c r="E749" s="78" t="s">
        <v>310</v>
      </c>
      <c r="F749" s="78" t="s">
        <v>426</v>
      </c>
      <c r="G749" s="142" t="s">
        <v>188</v>
      </c>
      <c r="H749" s="163" t="s">
        <v>260</v>
      </c>
      <c r="I749" s="142" t="s">
        <v>131</v>
      </c>
      <c r="J749" s="145">
        <v>40400</v>
      </c>
      <c r="K749" s="145">
        <v>40400</v>
      </c>
      <c r="L749" s="145">
        <v>40400</v>
      </c>
      <c r="M749" s="48" t="s">
        <v>308</v>
      </c>
    </row>
    <row r="750" spans="1:13" s="171" customFormat="1" ht="168.75">
      <c r="A750" s="142" t="s">
        <v>181</v>
      </c>
      <c r="B750" s="143" t="s">
        <v>826</v>
      </c>
      <c r="C750" s="3"/>
      <c r="D750" s="7" t="s">
        <v>1209</v>
      </c>
      <c r="E750" s="78" t="s">
        <v>429</v>
      </c>
      <c r="F750" s="78" t="s">
        <v>401</v>
      </c>
      <c r="G750" s="142"/>
      <c r="H750" s="163" t="s">
        <v>261</v>
      </c>
      <c r="I750" s="142"/>
      <c r="J750" s="145">
        <v>17593.866999999998</v>
      </c>
      <c r="K750" s="145">
        <v>17593.866999999998</v>
      </c>
      <c r="L750" s="145">
        <v>17593.866999999998</v>
      </c>
      <c r="M750" s="48"/>
    </row>
    <row r="751" spans="1:13" s="171" customFormat="1" ht="135">
      <c r="A751" s="142" t="s">
        <v>181</v>
      </c>
      <c r="B751" s="143" t="s">
        <v>730</v>
      </c>
      <c r="C751" s="3" t="s">
        <v>428</v>
      </c>
      <c r="D751" s="81" t="s">
        <v>1233</v>
      </c>
      <c r="E751" s="78" t="s">
        <v>310</v>
      </c>
      <c r="F751" s="78" t="s">
        <v>426</v>
      </c>
      <c r="G751" s="142" t="s">
        <v>188</v>
      </c>
      <c r="H751" s="163" t="s">
        <v>261</v>
      </c>
      <c r="I751" s="142" t="s">
        <v>131</v>
      </c>
      <c r="J751" s="145">
        <v>17593.866999999998</v>
      </c>
      <c r="K751" s="145">
        <v>17593.866999999998</v>
      </c>
      <c r="L751" s="145">
        <v>17593.866999999998</v>
      </c>
      <c r="M751" s="48" t="s">
        <v>308</v>
      </c>
    </row>
    <row r="752" spans="1:13" s="171" customFormat="1" ht="157.5">
      <c r="A752" s="142" t="s">
        <v>181</v>
      </c>
      <c r="B752" s="143" t="s">
        <v>827</v>
      </c>
      <c r="C752" s="3"/>
      <c r="D752" s="7" t="s">
        <v>1209</v>
      </c>
      <c r="E752" s="78" t="s">
        <v>429</v>
      </c>
      <c r="F752" s="78" t="s">
        <v>401</v>
      </c>
      <c r="G752" s="142"/>
      <c r="H752" s="163" t="s">
        <v>262</v>
      </c>
      <c r="I752" s="142"/>
      <c r="J752" s="145">
        <v>49268.92</v>
      </c>
      <c r="K752" s="145">
        <v>43400</v>
      </c>
      <c r="L752" s="145">
        <v>43400</v>
      </c>
      <c r="M752" s="48"/>
    </row>
    <row r="753" spans="1:13" s="171" customFormat="1" ht="135">
      <c r="A753" s="142" t="s">
        <v>181</v>
      </c>
      <c r="B753" s="143" t="s">
        <v>730</v>
      </c>
      <c r="C753" s="3" t="s">
        <v>428</v>
      </c>
      <c r="D753" s="81" t="s">
        <v>1233</v>
      </c>
      <c r="E753" s="78" t="s">
        <v>310</v>
      </c>
      <c r="F753" s="78" t="s">
        <v>426</v>
      </c>
      <c r="G753" s="142" t="s">
        <v>188</v>
      </c>
      <c r="H753" s="163" t="s">
        <v>262</v>
      </c>
      <c r="I753" s="142" t="s">
        <v>131</v>
      </c>
      <c r="J753" s="145">
        <v>49268.92</v>
      </c>
      <c r="K753" s="145">
        <v>43400</v>
      </c>
      <c r="L753" s="145">
        <v>43400</v>
      </c>
      <c r="M753" s="48" t="s">
        <v>308</v>
      </c>
    </row>
    <row r="754" spans="1:13" s="171" customFormat="1" ht="168.75">
      <c r="A754" s="142" t="s">
        <v>181</v>
      </c>
      <c r="B754" s="143" t="s">
        <v>828</v>
      </c>
      <c r="C754" s="3"/>
      <c r="D754" s="7" t="s">
        <v>1209</v>
      </c>
      <c r="E754" s="78" t="s">
        <v>429</v>
      </c>
      <c r="F754" s="78" t="s">
        <v>401</v>
      </c>
      <c r="G754" s="142"/>
      <c r="H754" s="163" t="s">
        <v>263</v>
      </c>
      <c r="I754" s="142"/>
      <c r="J754" s="145">
        <v>17397.154999999999</v>
      </c>
      <c r="K754" s="145">
        <v>15044.475</v>
      </c>
      <c r="L754" s="145">
        <v>15044.475</v>
      </c>
      <c r="M754" s="48"/>
    </row>
    <row r="755" spans="1:13" s="171" customFormat="1" ht="135">
      <c r="A755" s="142" t="s">
        <v>181</v>
      </c>
      <c r="B755" s="143" t="s">
        <v>730</v>
      </c>
      <c r="C755" s="3" t="s">
        <v>428</v>
      </c>
      <c r="D755" s="81" t="s">
        <v>1233</v>
      </c>
      <c r="E755" s="78" t="s">
        <v>310</v>
      </c>
      <c r="F755" s="78" t="s">
        <v>426</v>
      </c>
      <c r="G755" s="142" t="s">
        <v>188</v>
      </c>
      <c r="H755" s="163" t="s">
        <v>263</v>
      </c>
      <c r="I755" s="142" t="s">
        <v>131</v>
      </c>
      <c r="J755" s="145">
        <v>17397.154999999999</v>
      </c>
      <c r="K755" s="145">
        <v>15044.475</v>
      </c>
      <c r="L755" s="145">
        <v>15044.475</v>
      </c>
      <c r="M755" s="48" t="s">
        <v>308</v>
      </c>
    </row>
    <row r="756" spans="1:13" s="171" customFormat="1" ht="146.25">
      <c r="A756" s="142" t="s">
        <v>181</v>
      </c>
      <c r="B756" s="143" t="s">
        <v>829</v>
      </c>
      <c r="C756" s="3"/>
      <c r="D756" s="7" t="s">
        <v>1209</v>
      </c>
      <c r="E756" s="78" t="s">
        <v>429</v>
      </c>
      <c r="F756" s="78" t="s">
        <v>401</v>
      </c>
      <c r="G756" s="142"/>
      <c r="H756" s="163" t="s">
        <v>264</v>
      </c>
      <c r="I756" s="142"/>
      <c r="J756" s="145">
        <v>588.96500000000003</v>
      </c>
      <c r="K756" s="145">
        <v>438.96499999999997</v>
      </c>
      <c r="L756" s="145">
        <v>438.96499999999997</v>
      </c>
      <c r="M756" s="48"/>
    </row>
    <row r="757" spans="1:13" s="171" customFormat="1" ht="135">
      <c r="A757" s="142" t="s">
        <v>181</v>
      </c>
      <c r="B757" s="143" t="s">
        <v>730</v>
      </c>
      <c r="C757" s="3" t="s">
        <v>428</v>
      </c>
      <c r="D757" s="81" t="s">
        <v>1233</v>
      </c>
      <c r="E757" s="78" t="s">
        <v>310</v>
      </c>
      <c r="F757" s="78" t="s">
        <v>426</v>
      </c>
      <c r="G757" s="142" t="s">
        <v>193</v>
      </c>
      <c r="H757" s="163" t="s">
        <v>264</v>
      </c>
      <c r="I757" s="142" t="s">
        <v>131</v>
      </c>
      <c r="J757" s="145">
        <v>588.96500000000003</v>
      </c>
      <c r="K757" s="145">
        <v>438.96499999999997</v>
      </c>
      <c r="L757" s="145">
        <v>438.96499999999997</v>
      </c>
      <c r="M757" s="48" t="s">
        <v>316</v>
      </c>
    </row>
    <row r="758" spans="1:13" s="171" customFormat="1" ht="146.25">
      <c r="A758" s="142" t="s">
        <v>181</v>
      </c>
      <c r="B758" s="143" t="s">
        <v>830</v>
      </c>
      <c r="C758" s="3"/>
      <c r="D758" s="7" t="s">
        <v>1209</v>
      </c>
      <c r="E758" s="78" t="s">
        <v>429</v>
      </c>
      <c r="F758" s="78" t="s">
        <v>401</v>
      </c>
      <c r="G758" s="142"/>
      <c r="H758" s="163" t="s">
        <v>265</v>
      </c>
      <c r="I758" s="142"/>
      <c r="J758" s="145">
        <v>1022.446</v>
      </c>
      <c r="K758" s="145">
        <v>1022.446</v>
      </c>
      <c r="L758" s="145">
        <v>1022.446</v>
      </c>
      <c r="M758" s="48"/>
    </row>
    <row r="759" spans="1:13" s="171" customFormat="1" ht="135">
      <c r="A759" s="142" t="s">
        <v>181</v>
      </c>
      <c r="B759" s="143" t="s">
        <v>730</v>
      </c>
      <c r="C759" s="3" t="s">
        <v>428</v>
      </c>
      <c r="D759" s="81" t="s">
        <v>1233</v>
      </c>
      <c r="E759" s="78" t="s">
        <v>310</v>
      </c>
      <c r="F759" s="78" t="s">
        <v>426</v>
      </c>
      <c r="G759" s="142" t="s">
        <v>193</v>
      </c>
      <c r="H759" s="163" t="s">
        <v>265</v>
      </c>
      <c r="I759" s="142" t="s">
        <v>131</v>
      </c>
      <c r="J759" s="145">
        <v>1022.446</v>
      </c>
      <c r="K759" s="145">
        <v>1022.446</v>
      </c>
      <c r="L759" s="145">
        <v>1022.446</v>
      </c>
      <c r="M759" s="48" t="s">
        <v>316</v>
      </c>
    </row>
    <row r="760" spans="1:13" s="171" customFormat="1" ht="146.25">
      <c r="A760" s="142" t="s">
        <v>181</v>
      </c>
      <c r="B760" s="143" t="s">
        <v>831</v>
      </c>
      <c r="C760" s="3"/>
      <c r="D760" s="7" t="s">
        <v>1209</v>
      </c>
      <c r="E760" s="78" t="s">
        <v>429</v>
      </c>
      <c r="F760" s="78" t="s">
        <v>401</v>
      </c>
      <c r="G760" s="142"/>
      <c r="H760" s="163" t="s">
        <v>266</v>
      </c>
      <c r="I760" s="142"/>
      <c r="J760" s="145">
        <v>656.77</v>
      </c>
      <c r="K760" s="145">
        <v>506.17</v>
      </c>
      <c r="L760" s="145">
        <v>506.17</v>
      </c>
      <c r="M760" s="48"/>
    </row>
    <row r="761" spans="1:13" s="171" customFormat="1" ht="135">
      <c r="A761" s="142" t="s">
        <v>181</v>
      </c>
      <c r="B761" s="143" t="s">
        <v>730</v>
      </c>
      <c r="C761" s="3" t="s">
        <v>428</v>
      </c>
      <c r="D761" s="81" t="s">
        <v>1233</v>
      </c>
      <c r="E761" s="78" t="s">
        <v>310</v>
      </c>
      <c r="F761" s="78" t="s">
        <v>426</v>
      </c>
      <c r="G761" s="142" t="s">
        <v>193</v>
      </c>
      <c r="H761" s="163" t="s">
        <v>266</v>
      </c>
      <c r="I761" s="142" t="s">
        <v>131</v>
      </c>
      <c r="J761" s="145">
        <v>656.77</v>
      </c>
      <c r="K761" s="145">
        <v>506.17</v>
      </c>
      <c r="L761" s="145">
        <v>506.17</v>
      </c>
      <c r="M761" s="48" t="s">
        <v>316</v>
      </c>
    </row>
    <row r="762" spans="1:13" s="171" customFormat="1" ht="146.25">
      <c r="A762" s="142" t="s">
        <v>181</v>
      </c>
      <c r="B762" s="143" t="s">
        <v>832</v>
      </c>
      <c r="C762" s="3"/>
      <c r="D762" s="7" t="s">
        <v>1209</v>
      </c>
      <c r="E762" s="78" t="s">
        <v>429</v>
      </c>
      <c r="F762" s="78" t="s">
        <v>401</v>
      </c>
      <c r="G762" s="142"/>
      <c r="H762" s="163" t="s">
        <v>267</v>
      </c>
      <c r="I762" s="142"/>
      <c r="J762" s="145">
        <v>2318.009</v>
      </c>
      <c r="K762" s="145">
        <v>2318.009</v>
      </c>
      <c r="L762" s="145">
        <v>2318.009</v>
      </c>
      <c r="M762" s="48"/>
    </row>
    <row r="763" spans="1:13" s="171" customFormat="1" ht="135">
      <c r="A763" s="142" t="s">
        <v>181</v>
      </c>
      <c r="B763" s="143" t="s">
        <v>730</v>
      </c>
      <c r="C763" s="3" t="s">
        <v>428</v>
      </c>
      <c r="D763" s="81" t="s">
        <v>1233</v>
      </c>
      <c r="E763" s="78" t="s">
        <v>310</v>
      </c>
      <c r="F763" s="78" t="s">
        <v>426</v>
      </c>
      <c r="G763" s="142" t="s">
        <v>188</v>
      </c>
      <c r="H763" s="163" t="s">
        <v>267</v>
      </c>
      <c r="I763" s="142" t="s">
        <v>131</v>
      </c>
      <c r="J763" s="145">
        <v>2318.009</v>
      </c>
      <c r="K763" s="145">
        <v>2318.009</v>
      </c>
      <c r="L763" s="145">
        <v>2318.009</v>
      </c>
      <c r="M763" s="48" t="s">
        <v>316</v>
      </c>
    </row>
    <row r="764" spans="1:13" s="171" customFormat="1" ht="146.25">
      <c r="A764" s="142" t="s">
        <v>181</v>
      </c>
      <c r="B764" s="143" t="s">
        <v>833</v>
      </c>
      <c r="C764" s="3"/>
      <c r="D764" s="7" t="s">
        <v>1209</v>
      </c>
      <c r="E764" s="78" t="s">
        <v>429</v>
      </c>
      <c r="F764" s="78" t="s">
        <v>401</v>
      </c>
      <c r="G764" s="142"/>
      <c r="H764" s="163" t="s">
        <v>268</v>
      </c>
      <c r="I764" s="142"/>
      <c r="J764" s="145">
        <v>2737.7159999999999</v>
      </c>
      <c r="K764" s="145">
        <v>2337.7159999999999</v>
      </c>
      <c r="L764" s="145">
        <v>2337.7159999999999</v>
      </c>
      <c r="M764" s="48"/>
    </row>
    <row r="765" spans="1:13" s="171" customFormat="1" ht="135">
      <c r="A765" s="142" t="s">
        <v>181</v>
      </c>
      <c r="B765" s="143" t="s">
        <v>730</v>
      </c>
      <c r="C765" s="3" t="s">
        <v>428</v>
      </c>
      <c r="D765" s="81" t="s">
        <v>1233</v>
      </c>
      <c r="E765" s="78" t="s">
        <v>310</v>
      </c>
      <c r="F765" s="78" t="s">
        <v>426</v>
      </c>
      <c r="G765" s="142" t="s">
        <v>188</v>
      </c>
      <c r="H765" s="163" t="s">
        <v>268</v>
      </c>
      <c r="I765" s="142" t="s">
        <v>131</v>
      </c>
      <c r="J765" s="145">
        <v>2737.7159999999999</v>
      </c>
      <c r="K765" s="145">
        <v>2337.7159999999999</v>
      </c>
      <c r="L765" s="145">
        <v>2337.7159999999999</v>
      </c>
      <c r="M765" s="48" t="s">
        <v>316</v>
      </c>
    </row>
    <row r="766" spans="1:13" s="171" customFormat="1" ht="56.25">
      <c r="A766" s="142" t="s">
        <v>181</v>
      </c>
      <c r="B766" s="143" t="s">
        <v>963</v>
      </c>
      <c r="C766" s="3"/>
      <c r="D766" s="77" t="s">
        <v>1203</v>
      </c>
      <c r="E766" s="78" t="s">
        <v>373</v>
      </c>
      <c r="F766" s="78" t="s">
        <v>338</v>
      </c>
      <c r="G766" s="142"/>
      <c r="H766" s="163" t="s">
        <v>918</v>
      </c>
      <c r="I766" s="142"/>
      <c r="J766" s="145">
        <v>0</v>
      </c>
      <c r="K766" s="145">
        <v>0</v>
      </c>
      <c r="L766" s="145">
        <v>0</v>
      </c>
      <c r="M766" s="48"/>
    </row>
    <row r="767" spans="1:13" s="171" customFormat="1" ht="45">
      <c r="A767" s="142" t="s">
        <v>181</v>
      </c>
      <c r="B767" s="143" t="s">
        <v>728</v>
      </c>
      <c r="C767" s="3" t="s">
        <v>393</v>
      </c>
      <c r="D767" s="81" t="s">
        <v>1284</v>
      </c>
      <c r="E767" s="78" t="s">
        <v>310</v>
      </c>
      <c r="F767" s="78" t="s">
        <v>434</v>
      </c>
      <c r="G767" s="142" t="s">
        <v>193</v>
      </c>
      <c r="H767" s="163" t="s">
        <v>918</v>
      </c>
      <c r="I767" s="142" t="s">
        <v>129</v>
      </c>
      <c r="J767" s="145">
        <v>0</v>
      </c>
      <c r="K767" s="145">
        <v>0</v>
      </c>
      <c r="L767" s="145">
        <v>0</v>
      </c>
      <c r="M767" s="48" t="s">
        <v>316</v>
      </c>
    </row>
    <row r="768" spans="1:13" s="171" customFormat="1" ht="56.25">
      <c r="A768" s="142" t="s">
        <v>181</v>
      </c>
      <c r="B768" s="143" t="s">
        <v>964</v>
      </c>
      <c r="C768" s="3"/>
      <c r="D768" s="77" t="s">
        <v>1203</v>
      </c>
      <c r="E768" s="78" t="s">
        <v>373</v>
      </c>
      <c r="F768" s="78" t="s">
        <v>338</v>
      </c>
      <c r="G768" s="142"/>
      <c r="H768" s="163" t="s">
        <v>917</v>
      </c>
      <c r="I768" s="142"/>
      <c r="J768" s="145">
        <v>388.63576</v>
      </c>
      <c r="K768" s="145">
        <v>0</v>
      </c>
      <c r="L768" s="145">
        <v>0</v>
      </c>
      <c r="M768" s="48"/>
    </row>
    <row r="769" spans="1:13" s="171" customFormat="1" ht="45">
      <c r="A769" s="142" t="s">
        <v>181</v>
      </c>
      <c r="B769" s="143" t="s">
        <v>728</v>
      </c>
      <c r="C769" s="3" t="s">
        <v>393</v>
      </c>
      <c r="D769" s="81" t="s">
        <v>1285</v>
      </c>
      <c r="E769" s="78" t="s">
        <v>310</v>
      </c>
      <c r="F769" s="78" t="s">
        <v>434</v>
      </c>
      <c r="G769" s="142" t="s">
        <v>193</v>
      </c>
      <c r="H769" s="163" t="s">
        <v>917</v>
      </c>
      <c r="I769" s="142" t="s">
        <v>129</v>
      </c>
      <c r="J769" s="145">
        <v>388.63576</v>
      </c>
      <c r="K769" s="145">
        <v>0</v>
      </c>
      <c r="L769" s="145">
        <v>0</v>
      </c>
      <c r="M769" s="48" t="s">
        <v>316</v>
      </c>
    </row>
    <row r="770" spans="1:13" s="171" customFormat="1" ht="56.25">
      <c r="A770" s="142" t="s">
        <v>181</v>
      </c>
      <c r="B770" s="143" t="s">
        <v>965</v>
      </c>
      <c r="C770" s="3"/>
      <c r="D770" s="77" t="s">
        <v>1203</v>
      </c>
      <c r="E770" s="78" t="s">
        <v>373</v>
      </c>
      <c r="F770" s="78" t="s">
        <v>338</v>
      </c>
      <c r="G770" s="142"/>
      <c r="H770" s="163" t="s">
        <v>916</v>
      </c>
      <c r="I770" s="142"/>
      <c r="J770" s="145">
        <v>777.63699999999994</v>
      </c>
      <c r="K770" s="145">
        <v>0</v>
      </c>
      <c r="L770" s="145">
        <v>0</v>
      </c>
      <c r="M770" s="48"/>
    </row>
    <row r="771" spans="1:13" s="171" customFormat="1" ht="45">
      <c r="A771" s="142" t="s">
        <v>181</v>
      </c>
      <c r="B771" s="143" t="s">
        <v>728</v>
      </c>
      <c r="C771" s="3" t="s">
        <v>393</v>
      </c>
      <c r="D771" s="81" t="s">
        <v>1286</v>
      </c>
      <c r="E771" s="78" t="s">
        <v>310</v>
      </c>
      <c r="F771" s="78" t="s">
        <v>434</v>
      </c>
      <c r="G771" s="142" t="s">
        <v>193</v>
      </c>
      <c r="H771" s="163" t="s">
        <v>916</v>
      </c>
      <c r="I771" s="142" t="s">
        <v>129</v>
      </c>
      <c r="J771" s="145">
        <v>777.63699999999994</v>
      </c>
      <c r="K771" s="145">
        <v>0</v>
      </c>
      <c r="L771" s="145">
        <v>0</v>
      </c>
      <c r="M771" s="48" t="s">
        <v>316</v>
      </c>
    </row>
    <row r="772" spans="1:13" s="171" customFormat="1" ht="56.25">
      <c r="A772" s="142" t="s">
        <v>181</v>
      </c>
      <c r="B772" s="143" t="s">
        <v>966</v>
      </c>
      <c r="C772" s="80"/>
      <c r="D772" s="77" t="s">
        <v>1203</v>
      </c>
      <c r="E772" s="78" t="s">
        <v>373</v>
      </c>
      <c r="F772" s="78" t="s">
        <v>338</v>
      </c>
      <c r="G772" s="142"/>
      <c r="H772" s="163" t="s">
        <v>915</v>
      </c>
      <c r="I772" s="142"/>
      <c r="J772" s="145">
        <v>1808.5883699999999</v>
      </c>
      <c r="K772" s="145">
        <v>0</v>
      </c>
      <c r="L772" s="145">
        <v>0</v>
      </c>
      <c r="M772" s="48"/>
    </row>
    <row r="773" spans="1:13" s="171" customFormat="1" ht="33.75">
      <c r="A773" s="142" t="s">
        <v>181</v>
      </c>
      <c r="B773" s="143" t="s">
        <v>728</v>
      </c>
      <c r="C773" s="80" t="s">
        <v>386</v>
      </c>
      <c r="D773" s="81" t="s">
        <v>1287</v>
      </c>
      <c r="E773" s="78" t="s">
        <v>310</v>
      </c>
      <c r="F773" s="78" t="s">
        <v>432</v>
      </c>
      <c r="G773" s="142" t="s">
        <v>188</v>
      </c>
      <c r="H773" s="163" t="s">
        <v>915</v>
      </c>
      <c r="I773" s="142" t="s">
        <v>129</v>
      </c>
      <c r="J773" s="145">
        <v>1808.5883699999999</v>
      </c>
      <c r="K773" s="145">
        <v>0</v>
      </c>
      <c r="L773" s="145">
        <v>0</v>
      </c>
      <c r="M773" s="48" t="s">
        <v>316</v>
      </c>
    </row>
    <row r="774" spans="1:13" s="171" customFormat="1" ht="56.25">
      <c r="A774" s="142" t="s">
        <v>181</v>
      </c>
      <c r="B774" s="143" t="s">
        <v>912</v>
      </c>
      <c r="C774" s="80"/>
      <c r="D774" s="77" t="s">
        <v>1203</v>
      </c>
      <c r="E774" s="78" t="s">
        <v>373</v>
      </c>
      <c r="F774" s="78" t="s">
        <v>338</v>
      </c>
      <c r="G774" s="142"/>
      <c r="H774" s="163" t="s">
        <v>269</v>
      </c>
      <c r="I774" s="142"/>
      <c r="J774" s="145">
        <v>339.74720000000002</v>
      </c>
      <c r="K774" s="145">
        <v>0</v>
      </c>
      <c r="L774" s="145">
        <v>0</v>
      </c>
      <c r="M774" s="48"/>
    </row>
    <row r="775" spans="1:13" s="171" customFormat="1" ht="33.75">
      <c r="A775" s="142" t="s">
        <v>181</v>
      </c>
      <c r="B775" s="143" t="s">
        <v>728</v>
      </c>
      <c r="C775" s="80" t="s">
        <v>386</v>
      </c>
      <c r="D775" s="81" t="s">
        <v>1288</v>
      </c>
      <c r="E775" s="78" t="s">
        <v>310</v>
      </c>
      <c r="F775" s="78" t="s">
        <v>430</v>
      </c>
      <c r="G775" s="142" t="s">
        <v>188</v>
      </c>
      <c r="H775" s="163" t="s">
        <v>269</v>
      </c>
      <c r="I775" s="142" t="s">
        <v>129</v>
      </c>
      <c r="J775" s="145">
        <v>339.74720000000002</v>
      </c>
      <c r="K775" s="145">
        <v>0</v>
      </c>
      <c r="L775" s="145">
        <v>0</v>
      </c>
      <c r="M775" s="48" t="s">
        <v>316</v>
      </c>
    </row>
    <row r="776" spans="1:13" s="164" customFormat="1" ht="67.5">
      <c r="A776" s="142" t="s">
        <v>181</v>
      </c>
      <c r="B776" s="143" t="s">
        <v>1042</v>
      </c>
      <c r="C776" s="169"/>
      <c r="D776" s="169"/>
      <c r="E776" s="169"/>
      <c r="F776" s="169"/>
      <c r="G776" s="142"/>
      <c r="H776" s="163" t="s">
        <v>1104</v>
      </c>
      <c r="I776" s="142"/>
      <c r="J776" s="145">
        <f>J777+J783</f>
        <v>18319.896000000001</v>
      </c>
      <c r="K776" s="145">
        <f t="shared" ref="K776:L776" si="17">K777+K783</f>
        <v>17608.307000000001</v>
      </c>
      <c r="L776" s="145">
        <f t="shared" si="17"/>
        <v>17608.307000000001</v>
      </c>
      <c r="M776" s="48"/>
    </row>
    <row r="777" spans="1:13" s="171" customFormat="1" ht="45">
      <c r="A777" s="142" t="s">
        <v>181</v>
      </c>
      <c r="B777" s="143" t="s">
        <v>649</v>
      </c>
      <c r="C777" s="3"/>
      <c r="D777" s="77" t="s">
        <v>1203</v>
      </c>
      <c r="E777" s="6" t="s">
        <v>373</v>
      </c>
      <c r="F777" s="78" t="s">
        <v>338</v>
      </c>
      <c r="G777" s="142"/>
      <c r="H777" s="163" t="s">
        <v>270</v>
      </c>
      <c r="I777" s="142"/>
      <c r="J777" s="145">
        <v>8677.7914400000009</v>
      </c>
      <c r="K777" s="145">
        <v>8259.01</v>
      </c>
      <c r="L777" s="145">
        <v>8259.01</v>
      </c>
      <c r="M777" s="48"/>
    </row>
    <row r="778" spans="1:13" s="171" customFormat="1" ht="135">
      <c r="A778" s="142" t="s">
        <v>181</v>
      </c>
      <c r="B778" s="143" t="s">
        <v>650</v>
      </c>
      <c r="C778" s="3" t="s">
        <v>422</v>
      </c>
      <c r="D778" s="13" t="s">
        <v>1291</v>
      </c>
      <c r="E778" s="6" t="s">
        <v>310</v>
      </c>
      <c r="F778" s="6" t="s">
        <v>335</v>
      </c>
      <c r="G778" s="142" t="s">
        <v>198</v>
      </c>
      <c r="H778" s="163" t="s">
        <v>270</v>
      </c>
      <c r="I778" s="142" t="s">
        <v>17</v>
      </c>
      <c r="J778" s="145">
        <v>6056.5247099999997</v>
      </c>
      <c r="K778" s="145">
        <v>5877.12</v>
      </c>
      <c r="L778" s="145">
        <v>5877.12</v>
      </c>
      <c r="M778" s="48" t="s">
        <v>308</v>
      </c>
    </row>
    <row r="779" spans="1:13" s="171" customFormat="1" ht="135">
      <c r="A779" s="142" t="s">
        <v>181</v>
      </c>
      <c r="B779" s="143" t="s">
        <v>652</v>
      </c>
      <c r="C779" s="3" t="s">
        <v>422</v>
      </c>
      <c r="D779" s="13" t="s">
        <v>1291</v>
      </c>
      <c r="E779" s="6" t="s">
        <v>310</v>
      </c>
      <c r="F779" s="6" t="s">
        <v>335</v>
      </c>
      <c r="G779" s="142" t="s">
        <v>198</v>
      </c>
      <c r="H779" s="163" t="s">
        <v>270</v>
      </c>
      <c r="I779" s="142" t="s">
        <v>19</v>
      </c>
      <c r="J779" s="145">
        <v>1829.0707299999999</v>
      </c>
      <c r="K779" s="145">
        <v>1774.89</v>
      </c>
      <c r="L779" s="145">
        <v>1774.89</v>
      </c>
      <c r="M779" s="48" t="s">
        <v>308</v>
      </c>
    </row>
    <row r="780" spans="1:13" s="171" customFormat="1" ht="56.25">
      <c r="A780" s="142" t="s">
        <v>181</v>
      </c>
      <c r="B780" s="143" t="s">
        <v>639</v>
      </c>
      <c r="C780" s="3" t="s">
        <v>422</v>
      </c>
      <c r="D780" s="81" t="s">
        <v>1292</v>
      </c>
      <c r="E780" s="78" t="s">
        <v>310</v>
      </c>
      <c r="F780" s="78" t="s">
        <v>1193</v>
      </c>
      <c r="G780" s="142" t="s">
        <v>198</v>
      </c>
      <c r="H780" s="163" t="s">
        <v>270</v>
      </c>
      <c r="I780" s="142" t="s">
        <v>3</v>
      </c>
      <c r="J780" s="145">
        <v>710.45282999999995</v>
      </c>
      <c r="K780" s="145">
        <v>607</v>
      </c>
      <c r="L780" s="145">
        <v>607</v>
      </c>
      <c r="M780" s="48" t="s">
        <v>316</v>
      </c>
    </row>
    <row r="781" spans="1:13" s="171" customFormat="1" ht="56.25">
      <c r="A781" s="142" t="s">
        <v>181</v>
      </c>
      <c r="B781" s="143" t="s">
        <v>665</v>
      </c>
      <c r="C781" s="3" t="s">
        <v>422</v>
      </c>
      <c r="D781" s="81" t="s">
        <v>1292</v>
      </c>
      <c r="E781" s="78" t="s">
        <v>310</v>
      </c>
      <c r="F781" s="78" t="s">
        <v>1193</v>
      </c>
      <c r="G781" s="142" t="s">
        <v>198</v>
      </c>
      <c r="H781" s="163" t="s">
        <v>270</v>
      </c>
      <c r="I781" s="142">
        <v>247</v>
      </c>
      <c r="J781" s="145">
        <v>55.928170000000001</v>
      </c>
      <c r="K781" s="145">
        <v>0</v>
      </c>
      <c r="L781" s="145">
        <v>0</v>
      </c>
      <c r="M781" s="48" t="s">
        <v>316</v>
      </c>
    </row>
    <row r="782" spans="1:13" s="171" customFormat="1" ht="56.25">
      <c r="A782" s="142" t="s">
        <v>181</v>
      </c>
      <c r="B782" s="143" t="s">
        <v>679</v>
      </c>
      <c r="C782" s="3" t="s">
        <v>422</v>
      </c>
      <c r="D782" s="81" t="s">
        <v>1292</v>
      </c>
      <c r="E782" s="78" t="s">
        <v>310</v>
      </c>
      <c r="F782" s="78" t="s">
        <v>1193</v>
      </c>
      <c r="G782" s="142" t="s">
        <v>198</v>
      </c>
      <c r="H782" s="163" t="s">
        <v>270</v>
      </c>
      <c r="I782" s="142">
        <v>851</v>
      </c>
      <c r="J782" s="145">
        <v>25.815000000000001</v>
      </c>
      <c r="K782" s="145">
        <v>0</v>
      </c>
      <c r="L782" s="145">
        <v>0</v>
      </c>
      <c r="M782" s="48" t="s">
        <v>316</v>
      </c>
    </row>
    <row r="783" spans="1:13" s="164" customFormat="1" ht="45">
      <c r="A783" s="142" t="s">
        <v>181</v>
      </c>
      <c r="B783" s="143" t="s">
        <v>738</v>
      </c>
      <c r="C783" s="4"/>
      <c r="D783" s="72"/>
      <c r="E783" s="73"/>
      <c r="F783" s="73"/>
      <c r="G783" s="142"/>
      <c r="H783" s="163" t="s">
        <v>271</v>
      </c>
      <c r="I783" s="142"/>
      <c r="J783" s="145">
        <f>J784+J785</f>
        <v>9642.1045599999998</v>
      </c>
      <c r="K783" s="145">
        <f t="shared" ref="K783:L783" si="18">K784+K785</f>
        <v>9349.2970000000005</v>
      </c>
      <c r="L783" s="145">
        <f t="shared" si="18"/>
        <v>9349.2970000000005</v>
      </c>
      <c r="M783" s="48"/>
    </row>
    <row r="784" spans="1:13" s="171" customFormat="1" ht="135">
      <c r="A784" s="142" t="s">
        <v>181</v>
      </c>
      <c r="B784" s="143" t="s">
        <v>650</v>
      </c>
      <c r="C784" s="3" t="s">
        <v>422</v>
      </c>
      <c r="D784" s="13" t="s">
        <v>1291</v>
      </c>
      <c r="E784" s="6" t="s">
        <v>310</v>
      </c>
      <c r="F784" s="6" t="s">
        <v>335</v>
      </c>
      <c r="G784" s="142" t="s">
        <v>198</v>
      </c>
      <c r="H784" s="163" t="s">
        <v>271</v>
      </c>
      <c r="I784" s="142" t="s">
        <v>17</v>
      </c>
      <c r="J784" s="145">
        <v>7405.6107300000003</v>
      </c>
      <c r="K784" s="145">
        <v>7180.72</v>
      </c>
      <c r="L784" s="145">
        <v>7180.72</v>
      </c>
      <c r="M784" s="48" t="s">
        <v>308</v>
      </c>
    </row>
    <row r="785" spans="1:13" s="171" customFormat="1" ht="135">
      <c r="A785" s="142" t="s">
        <v>181</v>
      </c>
      <c r="B785" s="143" t="s">
        <v>652</v>
      </c>
      <c r="C785" s="3" t="s">
        <v>422</v>
      </c>
      <c r="D785" s="13" t="s">
        <v>1291</v>
      </c>
      <c r="E785" s="6" t="s">
        <v>310</v>
      </c>
      <c r="F785" s="6" t="s">
        <v>335</v>
      </c>
      <c r="G785" s="142" t="s">
        <v>198</v>
      </c>
      <c r="H785" s="163" t="s">
        <v>271</v>
      </c>
      <c r="I785" s="142" t="s">
        <v>19</v>
      </c>
      <c r="J785" s="145">
        <v>2236.4938299999999</v>
      </c>
      <c r="K785" s="145">
        <v>2168.5770000000002</v>
      </c>
      <c r="L785" s="145">
        <v>2168.5770000000002</v>
      </c>
      <c r="M785" s="48" t="s">
        <v>308</v>
      </c>
    </row>
    <row r="786" spans="1:13" s="164" customFormat="1" ht="45">
      <c r="A786" s="142" t="s">
        <v>181</v>
      </c>
      <c r="B786" s="143" t="s">
        <v>1007</v>
      </c>
      <c r="C786" s="169"/>
      <c r="D786" s="169"/>
      <c r="E786" s="169"/>
      <c r="F786" s="169"/>
      <c r="G786" s="142"/>
      <c r="H786" s="163" t="s">
        <v>1069</v>
      </c>
      <c r="I786" s="142"/>
      <c r="J786" s="145">
        <f>J787+J789+J791+J793+J795+J797+J799+J801</f>
        <v>6365.7596540000004</v>
      </c>
      <c r="K786" s="145">
        <f t="shared" ref="K786:L786" si="19">K787+K789+K791+K793+K795+K797+K799+K801</f>
        <v>3538.6880000000001</v>
      </c>
      <c r="L786" s="145">
        <f t="shared" si="19"/>
        <v>5358.0879999999997</v>
      </c>
      <c r="M786" s="48"/>
    </row>
    <row r="787" spans="1:13" s="171" customFormat="1" ht="45">
      <c r="A787" s="142" t="s">
        <v>181</v>
      </c>
      <c r="B787" s="143" t="s">
        <v>834</v>
      </c>
      <c r="C787" s="3"/>
      <c r="D787" s="77" t="s">
        <v>1203</v>
      </c>
      <c r="E787" s="78" t="s">
        <v>373</v>
      </c>
      <c r="F787" s="78" t="s">
        <v>338</v>
      </c>
      <c r="G787" s="142"/>
      <c r="H787" s="163" t="s">
        <v>272</v>
      </c>
      <c r="I787" s="142"/>
      <c r="J787" s="145">
        <v>743.19095000000004</v>
      </c>
      <c r="K787" s="145">
        <v>651.64200000000005</v>
      </c>
      <c r="L787" s="145">
        <v>2636.6419999999998</v>
      </c>
      <c r="M787" s="48"/>
    </row>
    <row r="788" spans="1:13" s="171" customFormat="1" ht="78.75">
      <c r="A788" s="142" t="s">
        <v>181</v>
      </c>
      <c r="B788" s="143" t="s">
        <v>728</v>
      </c>
      <c r="C788" s="3" t="s">
        <v>372</v>
      </c>
      <c r="D788" s="81" t="s">
        <v>1281</v>
      </c>
      <c r="E788" s="78" t="s">
        <v>310</v>
      </c>
      <c r="F788" s="78" t="s">
        <v>383</v>
      </c>
      <c r="G788" s="142" t="s">
        <v>198</v>
      </c>
      <c r="H788" s="163" t="s">
        <v>272</v>
      </c>
      <c r="I788" s="142" t="s">
        <v>129</v>
      </c>
      <c r="J788" s="145">
        <v>743.19095000000004</v>
      </c>
      <c r="K788" s="145">
        <v>651.64200000000005</v>
      </c>
      <c r="L788" s="145">
        <v>2636.6419999999998</v>
      </c>
      <c r="M788" s="48" t="s">
        <v>316</v>
      </c>
    </row>
    <row r="789" spans="1:13" s="171" customFormat="1" ht="45">
      <c r="A789" s="142" t="s">
        <v>181</v>
      </c>
      <c r="B789" s="143" t="s">
        <v>790</v>
      </c>
      <c r="C789" s="3"/>
      <c r="D789" s="77" t="s">
        <v>1203</v>
      </c>
      <c r="E789" s="78" t="s">
        <v>373</v>
      </c>
      <c r="F789" s="78" t="s">
        <v>338</v>
      </c>
      <c r="G789" s="142"/>
      <c r="H789" s="163" t="s">
        <v>274</v>
      </c>
      <c r="I789" s="142"/>
      <c r="J789" s="145">
        <v>827.77</v>
      </c>
      <c r="K789" s="145">
        <v>592.77</v>
      </c>
      <c r="L789" s="145">
        <v>592.77</v>
      </c>
      <c r="M789" s="48"/>
    </row>
    <row r="790" spans="1:13" s="171" customFormat="1" ht="33.75">
      <c r="A790" s="142" t="s">
        <v>181</v>
      </c>
      <c r="B790" s="143" t="s">
        <v>728</v>
      </c>
      <c r="C790" s="3" t="s">
        <v>372</v>
      </c>
      <c r="D790" s="81" t="s">
        <v>1289</v>
      </c>
      <c r="E790" s="78" t="s">
        <v>310</v>
      </c>
      <c r="F790" s="78" t="s">
        <v>377</v>
      </c>
      <c r="G790" s="142" t="s">
        <v>198</v>
      </c>
      <c r="H790" s="163" t="s">
        <v>274</v>
      </c>
      <c r="I790" s="142" t="s">
        <v>129</v>
      </c>
      <c r="J790" s="145">
        <v>827.77</v>
      </c>
      <c r="K790" s="145">
        <v>592.77</v>
      </c>
      <c r="L790" s="145">
        <v>592.77</v>
      </c>
      <c r="M790" s="48" t="s">
        <v>316</v>
      </c>
    </row>
    <row r="791" spans="1:13" s="171" customFormat="1" ht="67.5">
      <c r="A791" s="142" t="s">
        <v>181</v>
      </c>
      <c r="B791" s="143" t="s">
        <v>835</v>
      </c>
      <c r="C791" s="3"/>
      <c r="D791" s="77" t="s">
        <v>1203</v>
      </c>
      <c r="E791" s="78" t="s">
        <v>373</v>
      </c>
      <c r="F791" s="78" t="s">
        <v>338</v>
      </c>
      <c r="G791" s="142"/>
      <c r="H791" s="163" t="s">
        <v>275</v>
      </c>
      <c r="I791" s="142"/>
      <c r="J791" s="145">
        <v>339.57198</v>
      </c>
      <c r="K791" s="145">
        <v>945.57299999999998</v>
      </c>
      <c r="L791" s="145">
        <v>945.57299999999998</v>
      </c>
      <c r="M791" s="48"/>
    </row>
    <row r="792" spans="1:13" s="171" customFormat="1" ht="67.5">
      <c r="A792" s="142" t="s">
        <v>181</v>
      </c>
      <c r="B792" s="143" t="s">
        <v>728</v>
      </c>
      <c r="C792" s="3" t="s">
        <v>372</v>
      </c>
      <c r="D792" s="7" t="s">
        <v>1268</v>
      </c>
      <c r="E792" s="78" t="s">
        <v>310</v>
      </c>
      <c r="F792" s="78" t="s">
        <v>375</v>
      </c>
      <c r="G792" s="142" t="s">
        <v>198</v>
      </c>
      <c r="H792" s="163" t="s">
        <v>275</v>
      </c>
      <c r="I792" s="142" t="s">
        <v>129</v>
      </c>
      <c r="J792" s="145">
        <v>339.57198</v>
      </c>
      <c r="K792" s="145">
        <v>945.57299999999998</v>
      </c>
      <c r="L792" s="145">
        <v>945.57299999999998</v>
      </c>
      <c r="M792" s="48" t="s">
        <v>316</v>
      </c>
    </row>
    <row r="793" spans="1:13" s="171" customFormat="1" ht="67.5">
      <c r="A793" s="142" t="s">
        <v>181</v>
      </c>
      <c r="B793" s="143" t="s">
        <v>797</v>
      </c>
      <c r="C793" s="80"/>
      <c r="D793" s="77" t="s">
        <v>1203</v>
      </c>
      <c r="E793" s="78" t="s">
        <v>373</v>
      </c>
      <c r="F793" s="78" t="s">
        <v>338</v>
      </c>
      <c r="G793" s="142"/>
      <c r="H793" s="163" t="s">
        <v>276</v>
      </c>
      <c r="I793" s="142"/>
      <c r="J793" s="145">
        <v>1891.146</v>
      </c>
      <c r="K793" s="145">
        <v>945.57299999999998</v>
      </c>
      <c r="L793" s="145">
        <v>945.57299999999998</v>
      </c>
      <c r="M793" s="48"/>
    </row>
    <row r="794" spans="1:13" s="171" customFormat="1" ht="67.5">
      <c r="A794" s="142" t="s">
        <v>181</v>
      </c>
      <c r="B794" s="143" t="s">
        <v>728</v>
      </c>
      <c r="C794" s="80" t="s">
        <v>372</v>
      </c>
      <c r="D794" s="7" t="s">
        <v>1268</v>
      </c>
      <c r="E794" s="78" t="s">
        <v>310</v>
      </c>
      <c r="F794" s="78" t="s">
        <v>375</v>
      </c>
      <c r="G794" s="142" t="s">
        <v>198</v>
      </c>
      <c r="H794" s="163" t="s">
        <v>276</v>
      </c>
      <c r="I794" s="142" t="s">
        <v>129</v>
      </c>
      <c r="J794" s="145">
        <v>1891.146</v>
      </c>
      <c r="K794" s="145">
        <v>945.57299999999998</v>
      </c>
      <c r="L794" s="145">
        <v>945.57299999999998</v>
      </c>
      <c r="M794" s="48" t="s">
        <v>316</v>
      </c>
    </row>
    <row r="795" spans="1:13" s="171" customFormat="1" ht="67.5">
      <c r="A795" s="142" t="s">
        <v>181</v>
      </c>
      <c r="B795" s="143" t="s">
        <v>1163</v>
      </c>
      <c r="C795" s="80"/>
      <c r="D795" s="77" t="s">
        <v>1203</v>
      </c>
      <c r="E795" s="78" t="s">
        <v>373</v>
      </c>
      <c r="F795" s="78" t="s">
        <v>338</v>
      </c>
      <c r="G795" s="142"/>
      <c r="H795" s="163" t="s">
        <v>1130</v>
      </c>
      <c r="I795" s="142"/>
      <c r="J795" s="145">
        <v>1555.1425839999999</v>
      </c>
      <c r="K795" s="145">
        <v>0</v>
      </c>
      <c r="L795" s="145">
        <v>0</v>
      </c>
      <c r="M795" s="48"/>
    </row>
    <row r="796" spans="1:13" s="171" customFormat="1" ht="67.5">
      <c r="A796" s="142" t="s">
        <v>181</v>
      </c>
      <c r="B796" s="143" t="s">
        <v>728</v>
      </c>
      <c r="C796" s="80" t="s">
        <v>372</v>
      </c>
      <c r="D796" s="7" t="s">
        <v>1268</v>
      </c>
      <c r="E796" s="78" t="s">
        <v>310</v>
      </c>
      <c r="F796" s="78" t="s">
        <v>375</v>
      </c>
      <c r="G796" s="142" t="s">
        <v>198</v>
      </c>
      <c r="H796" s="163" t="s">
        <v>1130</v>
      </c>
      <c r="I796" s="142" t="s">
        <v>129</v>
      </c>
      <c r="J796" s="145">
        <v>1555.14284</v>
      </c>
      <c r="K796" s="145">
        <v>0</v>
      </c>
      <c r="L796" s="145">
        <v>0</v>
      </c>
      <c r="M796" s="48" t="s">
        <v>316</v>
      </c>
    </row>
    <row r="797" spans="1:13" s="171" customFormat="1" ht="45">
      <c r="A797" s="142" t="s">
        <v>181</v>
      </c>
      <c r="B797" s="143" t="s">
        <v>836</v>
      </c>
      <c r="C797" s="3"/>
      <c r="D797" s="77" t="s">
        <v>1203</v>
      </c>
      <c r="E797" s="78" t="s">
        <v>373</v>
      </c>
      <c r="F797" s="78" t="s">
        <v>338</v>
      </c>
      <c r="G797" s="142"/>
      <c r="H797" s="163" t="s">
        <v>277</v>
      </c>
      <c r="I797" s="142"/>
      <c r="J797" s="145">
        <v>335.48318</v>
      </c>
      <c r="K797" s="145">
        <v>235.69</v>
      </c>
      <c r="L797" s="145">
        <v>157.09</v>
      </c>
      <c r="M797" s="48"/>
    </row>
    <row r="798" spans="1:13" s="171" customFormat="1" ht="78.75">
      <c r="A798" s="142" t="s">
        <v>181</v>
      </c>
      <c r="B798" s="143" t="s">
        <v>728</v>
      </c>
      <c r="C798" s="3" t="s">
        <v>372</v>
      </c>
      <c r="D798" s="81" t="s">
        <v>1281</v>
      </c>
      <c r="E798" s="78" t="s">
        <v>310</v>
      </c>
      <c r="F798" s="78" t="s">
        <v>383</v>
      </c>
      <c r="G798" s="142" t="s">
        <v>198</v>
      </c>
      <c r="H798" s="163" t="s">
        <v>277</v>
      </c>
      <c r="I798" s="142" t="s">
        <v>129</v>
      </c>
      <c r="J798" s="145">
        <v>335.48318</v>
      </c>
      <c r="K798" s="145">
        <v>235.69</v>
      </c>
      <c r="L798" s="145">
        <v>157.09</v>
      </c>
      <c r="M798" s="48" t="s">
        <v>316</v>
      </c>
    </row>
    <row r="799" spans="1:13" s="171" customFormat="1" ht="45">
      <c r="A799" s="142" t="s">
        <v>181</v>
      </c>
      <c r="B799" s="143" t="s">
        <v>837</v>
      </c>
      <c r="C799" s="3"/>
      <c r="D799" s="77" t="s">
        <v>1203</v>
      </c>
      <c r="E799" s="78" t="s">
        <v>373</v>
      </c>
      <c r="F799" s="78" t="s">
        <v>338</v>
      </c>
      <c r="G799" s="142"/>
      <c r="H799" s="163" t="s">
        <v>278</v>
      </c>
      <c r="I799" s="142"/>
      <c r="J799" s="145">
        <v>129.67907</v>
      </c>
      <c r="K799" s="145">
        <v>167.44</v>
      </c>
      <c r="L799" s="145">
        <v>80.44</v>
      </c>
      <c r="M799" s="48"/>
    </row>
    <row r="800" spans="1:13" s="171" customFormat="1" ht="78.75">
      <c r="A800" s="142" t="s">
        <v>181</v>
      </c>
      <c r="B800" s="143" t="s">
        <v>728</v>
      </c>
      <c r="C800" s="3" t="s">
        <v>372</v>
      </c>
      <c r="D800" s="81" t="s">
        <v>1281</v>
      </c>
      <c r="E800" s="78" t="s">
        <v>310</v>
      </c>
      <c r="F800" s="78" t="s">
        <v>383</v>
      </c>
      <c r="G800" s="142" t="s">
        <v>198</v>
      </c>
      <c r="H800" s="163" t="s">
        <v>278</v>
      </c>
      <c r="I800" s="142" t="s">
        <v>129</v>
      </c>
      <c r="J800" s="145">
        <v>129.67907</v>
      </c>
      <c r="K800" s="145">
        <v>167.44</v>
      </c>
      <c r="L800" s="145">
        <v>80.44</v>
      </c>
      <c r="M800" s="48" t="s">
        <v>316</v>
      </c>
    </row>
    <row r="801" spans="1:13" s="171" customFormat="1" ht="56.25">
      <c r="A801" s="142" t="s">
        <v>181</v>
      </c>
      <c r="B801" s="143" t="s">
        <v>967</v>
      </c>
      <c r="C801" s="3"/>
      <c r="D801" s="77" t="s">
        <v>1203</v>
      </c>
      <c r="E801" s="78" t="s">
        <v>373</v>
      </c>
      <c r="F801" s="78" t="s">
        <v>338</v>
      </c>
      <c r="G801" s="142"/>
      <c r="H801" s="163" t="s">
        <v>914</v>
      </c>
      <c r="I801" s="142"/>
      <c r="J801" s="145">
        <v>543.77589</v>
      </c>
      <c r="K801" s="145">
        <v>0</v>
      </c>
      <c r="L801" s="145">
        <v>0</v>
      </c>
      <c r="M801" s="48"/>
    </row>
    <row r="802" spans="1:13" s="171" customFormat="1" ht="33.75">
      <c r="A802" s="142" t="s">
        <v>181</v>
      </c>
      <c r="B802" s="143" t="s">
        <v>728</v>
      </c>
      <c r="C802" s="3" t="s">
        <v>372</v>
      </c>
      <c r="D802" s="81" t="s">
        <v>1289</v>
      </c>
      <c r="E802" s="78" t="s">
        <v>310</v>
      </c>
      <c r="F802" s="78" t="s">
        <v>377</v>
      </c>
      <c r="G802" s="142" t="s">
        <v>198</v>
      </c>
      <c r="H802" s="163" t="s">
        <v>914</v>
      </c>
      <c r="I802" s="142" t="s">
        <v>129</v>
      </c>
      <c r="J802" s="145">
        <v>543.77589</v>
      </c>
      <c r="K802" s="145">
        <v>0</v>
      </c>
      <c r="L802" s="145">
        <v>0</v>
      </c>
      <c r="M802" s="48" t="s">
        <v>316</v>
      </c>
    </row>
    <row r="803" spans="1:13" s="164" customFormat="1" ht="56.25">
      <c r="A803" s="142" t="s">
        <v>181</v>
      </c>
      <c r="B803" s="143" t="s">
        <v>1043</v>
      </c>
      <c r="C803" s="169"/>
      <c r="D803" s="169"/>
      <c r="E803" s="169"/>
      <c r="F803" s="169"/>
      <c r="G803" s="142"/>
      <c r="H803" s="163" t="s">
        <v>1105</v>
      </c>
      <c r="I803" s="142"/>
      <c r="J803" s="145">
        <f>J804+J808</f>
        <v>19310.0998</v>
      </c>
      <c r="K803" s="145">
        <f t="shared" ref="K803:L803" si="20">K804+K808</f>
        <v>17184.900000000001</v>
      </c>
      <c r="L803" s="145">
        <f t="shared" si="20"/>
        <v>17184.900000000001</v>
      </c>
      <c r="M803" s="48"/>
    </row>
    <row r="804" spans="1:13" s="171" customFormat="1" ht="101.25">
      <c r="A804" s="142" t="s">
        <v>181</v>
      </c>
      <c r="B804" s="143" t="s">
        <v>838</v>
      </c>
      <c r="C804" s="76"/>
      <c r="D804" s="77" t="s">
        <v>1174</v>
      </c>
      <c r="E804" s="78" t="s">
        <v>310</v>
      </c>
      <c r="F804" s="78" t="s">
        <v>322</v>
      </c>
      <c r="G804" s="142"/>
      <c r="H804" s="163" t="s">
        <v>279</v>
      </c>
      <c r="I804" s="142"/>
      <c r="J804" s="145">
        <v>12323.2</v>
      </c>
      <c r="K804" s="145">
        <v>13723.2</v>
      </c>
      <c r="L804" s="145">
        <v>13723.2</v>
      </c>
      <c r="M804" s="48"/>
    </row>
    <row r="805" spans="1:13" s="171" customFormat="1" ht="101.25">
      <c r="A805" s="142" t="s">
        <v>181</v>
      </c>
      <c r="B805" s="143" t="s">
        <v>639</v>
      </c>
      <c r="C805" s="76" t="s">
        <v>368</v>
      </c>
      <c r="D805" s="77" t="s">
        <v>1293</v>
      </c>
      <c r="E805" s="78" t="s">
        <v>310</v>
      </c>
      <c r="F805" s="78" t="s">
        <v>366</v>
      </c>
      <c r="G805" s="142" t="s">
        <v>34</v>
      </c>
      <c r="H805" s="163" t="s">
        <v>279</v>
      </c>
      <c r="I805" s="142" t="s">
        <v>3</v>
      </c>
      <c r="J805" s="145">
        <v>137.19999999999999</v>
      </c>
      <c r="K805" s="145">
        <v>137.19999999999999</v>
      </c>
      <c r="L805" s="145">
        <v>137.19999999999999</v>
      </c>
      <c r="M805" s="48" t="s">
        <v>316</v>
      </c>
    </row>
    <row r="806" spans="1:13" s="171" customFormat="1" ht="112.5">
      <c r="A806" s="142" t="s">
        <v>181</v>
      </c>
      <c r="B806" s="143" t="s">
        <v>817</v>
      </c>
      <c r="C806" s="76" t="s">
        <v>368</v>
      </c>
      <c r="D806" s="77" t="s">
        <v>1234</v>
      </c>
      <c r="E806" s="78" t="s">
        <v>310</v>
      </c>
      <c r="F806" s="78" t="s">
        <v>1235</v>
      </c>
      <c r="G806" s="142" t="s">
        <v>34</v>
      </c>
      <c r="H806" s="163" t="s">
        <v>279</v>
      </c>
      <c r="I806" s="142" t="s">
        <v>252</v>
      </c>
      <c r="J806" s="145">
        <v>7015.3149999999996</v>
      </c>
      <c r="K806" s="145">
        <v>7822.2</v>
      </c>
      <c r="L806" s="145">
        <v>7822.2</v>
      </c>
      <c r="M806" s="48" t="s">
        <v>308</v>
      </c>
    </row>
    <row r="807" spans="1:13" s="171" customFormat="1" ht="112.5">
      <c r="A807" s="142" t="s">
        <v>181</v>
      </c>
      <c r="B807" s="143" t="s">
        <v>697</v>
      </c>
      <c r="C807" s="76" t="s">
        <v>368</v>
      </c>
      <c r="D807" s="77" t="s">
        <v>1234</v>
      </c>
      <c r="E807" s="78" t="s">
        <v>310</v>
      </c>
      <c r="F807" s="78" t="s">
        <v>1235</v>
      </c>
      <c r="G807" s="142" t="s">
        <v>34</v>
      </c>
      <c r="H807" s="163" t="s">
        <v>279</v>
      </c>
      <c r="I807" s="142" t="s">
        <v>88</v>
      </c>
      <c r="J807" s="145">
        <v>5170.6850000000004</v>
      </c>
      <c r="K807" s="145">
        <v>5763.8</v>
      </c>
      <c r="L807" s="145">
        <v>5763.8</v>
      </c>
      <c r="M807" s="48" t="s">
        <v>316</v>
      </c>
    </row>
    <row r="808" spans="1:13" s="164" customFormat="1" ht="78.75">
      <c r="A808" s="142" t="s">
        <v>181</v>
      </c>
      <c r="B808" s="143" t="s">
        <v>839</v>
      </c>
      <c r="C808" s="76"/>
      <c r="D808" s="77" t="s">
        <v>1167</v>
      </c>
      <c r="E808" s="78" t="s">
        <v>346</v>
      </c>
      <c r="F808" s="79" t="s">
        <v>1168</v>
      </c>
      <c r="G808" s="142"/>
      <c r="H808" s="163" t="s">
        <v>885</v>
      </c>
      <c r="I808" s="142"/>
      <c r="J808" s="145">
        <v>6986.8998000000001</v>
      </c>
      <c r="K808" s="145">
        <v>3461.7</v>
      </c>
      <c r="L808" s="145">
        <v>3461.7</v>
      </c>
      <c r="M808" s="48"/>
    </row>
    <row r="809" spans="1:13" s="171" customFormat="1" ht="67.5">
      <c r="A809" s="142" t="s">
        <v>181</v>
      </c>
      <c r="B809" s="143" t="s">
        <v>674</v>
      </c>
      <c r="C809" s="76" t="s">
        <v>363</v>
      </c>
      <c r="D809" s="77" t="s">
        <v>1257</v>
      </c>
      <c r="E809" s="78" t="s">
        <v>310</v>
      </c>
      <c r="F809" s="78" t="s">
        <v>901</v>
      </c>
      <c r="G809" s="142" t="s">
        <v>34</v>
      </c>
      <c r="H809" s="163" t="s">
        <v>885</v>
      </c>
      <c r="I809" s="142" t="s">
        <v>58</v>
      </c>
      <c r="J809" s="145">
        <v>6986.8998000000001</v>
      </c>
      <c r="K809" s="145">
        <v>3461.7</v>
      </c>
      <c r="L809" s="145">
        <v>3461.7</v>
      </c>
      <c r="M809" s="48" t="s">
        <v>316</v>
      </c>
    </row>
    <row r="810" spans="1:13" s="164" customFormat="1" ht="33.75">
      <c r="A810" s="142" t="s">
        <v>181</v>
      </c>
      <c r="B810" s="143" t="s">
        <v>1044</v>
      </c>
      <c r="C810" s="169"/>
      <c r="D810" s="169"/>
      <c r="E810" s="169"/>
      <c r="F810" s="169"/>
      <c r="G810" s="142"/>
      <c r="H810" s="163" t="s">
        <v>1106</v>
      </c>
      <c r="I810" s="142"/>
      <c r="J810" s="145">
        <f>J811</f>
        <v>14</v>
      </c>
      <c r="K810" s="145">
        <f t="shared" ref="K810:L810" si="21">K811</f>
        <v>14</v>
      </c>
      <c r="L810" s="145">
        <f t="shared" si="21"/>
        <v>14</v>
      </c>
      <c r="M810" s="48"/>
    </row>
    <row r="811" spans="1:13" s="171" customFormat="1" ht="45">
      <c r="A811" s="142" t="s">
        <v>181</v>
      </c>
      <c r="B811" s="143" t="s">
        <v>840</v>
      </c>
      <c r="C811" s="76"/>
      <c r="D811" s="77" t="s">
        <v>1203</v>
      </c>
      <c r="E811" s="6" t="s">
        <v>480</v>
      </c>
      <c r="F811" s="78" t="s">
        <v>338</v>
      </c>
      <c r="G811" s="142"/>
      <c r="H811" s="163" t="s">
        <v>280</v>
      </c>
      <c r="I811" s="142"/>
      <c r="J811" s="145">
        <v>14</v>
      </c>
      <c r="K811" s="145">
        <v>14</v>
      </c>
      <c r="L811" s="145">
        <v>14</v>
      </c>
      <c r="M811" s="48"/>
    </row>
    <row r="812" spans="1:13" s="171" customFormat="1" ht="45">
      <c r="A812" s="142" t="s">
        <v>181</v>
      </c>
      <c r="B812" s="143" t="s">
        <v>639</v>
      </c>
      <c r="C812" s="76" t="s">
        <v>460</v>
      </c>
      <c r="D812" s="7" t="s">
        <v>1245</v>
      </c>
      <c r="E812" s="6" t="s">
        <v>310</v>
      </c>
      <c r="F812" s="6" t="s">
        <v>498</v>
      </c>
      <c r="G812" s="142" t="s">
        <v>128</v>
      </c>
      <c r="H812" s="163" t="s">
        <v>280</v>
      </c>
      <c r="I812" s="142" t="s">
        <v>3</v>
      </c>
      <c r="J812" s="145">
        <v>14</v>
      </c>
      <c r="K812" s="145">
        <v>14</v>
      </c>
      <c r="L812" s="145">
        <v>14</v>
      </c>
      <c r="M812" s="48" t="s">
        <v>316</v>
      </c>
    </row>
    <row r="813" spans="1:13" s="171" customFormat="1" ht="45">
      <c r="A813" s="142" t="s">
        <v>181</v>
      </c>
      <c r="B813" s="203" t="s">
        <v>1345</v>
      </c>
      <c r="C813" s="205"/>
      <c r="D813" s="206" t="s">
        <v>1203</v>
      </c>
      <c r="E813" s="196" t="s">
        <v>359</v>
      </c>
      <c r="F813" s="197" t="s">
        <v>338</v>
      </c>
      <c r="G813" s="198"/>
      <c r="H813" s="199">
        <v>1710170630</v>
      </c>
      <c r="I813" s="198"/>
      <c r="J813" s="200">
        <f>J814</f>
        <v>100</v>
      </c>
      <c r="K813" s="200">
        <f t="shared" ref="K813:L813" si="22">K814</f>
        <v>0</v>
      </c>
      <c r="L813" s="200">
        <f t="shared" si="22"/>
        <v>0</v>
      </c>
      <c r="M813" s="201"/>
    </row>
    <row r="814" spans="1:13" s="171" customFormat="1" ht="45">
      <c r="A814" s="142" t="s">
        <v>181</v>
      </c>
      <c r="B814" s="203" t="s">
        <v>639</v>
      </c>
      <c r="C814" s="205" t="s">
        <v>358</v>
      </c>
      <c r="D814" s="7" t="s">
        <v>1346</v>
      </c>
      <c r="E814" s="6" t="s">
        <v>310</v>
      </c>
      <c r="F814" s="6" t="s">
        <v>1347</v>
      </c>
      <c r="G814" s="142" t="s">
        <v>273</v>
      </c>
      <c r="H814" s="199">
        <v>1710170630</v>
      </c>
      <c r="I814" s="198">
        <v>244</v>
      </c>
      <c r="J814" s="200">
        <v>100</v>
      </c>
      <c r="K814" s="200">
        <v>0</v>
      </c>
      <c r="L814" s="200">
        <v>0</v>
      </c>
      <c r="M814" s="48" t="s">
        <v>308</v>
      </c>
    </row>
    <row r="815" spans="1:13" s="164" customFormat="1" ht="33.75">
      <c r="A815" s="142" t="s">
        <v>181</v>
      </c>
      <c r="B815" s="143" t="s">
        <v>1045</v>
      </c>
      <c r="C815" s="169"/>
      <c r="D815" s="169"/>
      <c r="E815" s="169"/>
      <c r="F815" s="169"/>
      <c r="G815" s="142"/>
      <c r="H815" s="163" t="s">
        <v>1107</v>
      </c>
      <c r="I815" s="142"/>
      <c r="J815" s="145">
        <f>J816+J818+J820</f>
        <v>434.99900000000002</v>
      </c>
      <c r="K815" s="145">
        <f t="shared" ref="K815:L815" si="23">K816+K818+K820</f>
        <v>310</v>
      </c>
      <c r="L815" s="145">
        <f t="shared" si="23"/>
        <v>310</v>
      </c>
      <c r="M815" s="48"/>
    </row>
    <row r="816" spans="1:13" s="171" customFormat="1" ht="67.5">
      <c r="A816" s="142" t="s">
        <v>181</v>
      </c>
      <c r="B816" s="143" t="s">
        <v>841</v>
      </c>
      <c r="C816" s="76"/>
      <c r="D816" s="77" t="s">
        <v>1203</v>
      </c>
      <c r="E816" s="6" t="s">
        <v>359</v>
      </c>
      <c r="F816" s="78" t="s">
        <v>338</v>
      </c>
      <c r="G816" s="142"/>
      <c r="H816" s="163" t="s">
        <v>282</v>
      </c>
      <c r="I816" s="142"/>
      <c r="J816" s="145">
        <v>364.99900000000002</v>
      </c>
      <c r="K816" s="145">
        <v>250</v>
      </c>
      <c r="L816" s="145">
        <v>250</v>
      </c>
      <c r="M816" s="48"/>
    </row>
    <row r="817" spans="1:13" s="171" customFormat="1" ht="78.75">
      <c r="A817" s="142" t="s">
        <v>181</v>
      </c>
      <c r="B817" s="143" t="s">
        <v>639</v>
      </c>
      <c r="C817" s="76" t="s">
        <v>358</v>
      </c>
      <c r="D817" s="7" t="s">
        <v>1241</v>
      </c>
      <c r="E817" s="6" t="s">
        <v>310</v>
      </c>
      <c r="F817" s="6" t="s">
        <v>1188</v>
      </c>
      <c r="G817" s="142" t="s">
        <v>273</v>
      </c>
      <c r="H817" s="163" t="s">
        <v>282</v>
      </c>
      <c r="I817" s="142" t="s">
        <v>3</v>
      </c>
      <c r="J817" s="145">
        <v>364.99900000000002</v>
      </c>
      <c r="K817" s="145">
        <v>250</v>
      </c>
      <c r="L817" s="145">
        <v>250</v>
      </c>
      <c r="M817" s="48" t="s">
        <v>316</v>
      </c>
    </row>
    <row r="818" spans="1:13" s="171" customFormat="1" ht="45">
      <c r="A818" s="142" t="s">
        <v>181</v>
      </c>
      <c r="B818" s="143" t="s">
        <v>1164</v>
      </c>
      <c r="C818" s="76"/>
      <c r="D818" s="77" t="s">
        <v>1203</v>
      </c>
      <c r="E818" s="6" t="s">
        <v>359</v>
      </c>
      <c r="F818" s="78" t="s">
        <v>338</v>
      </c>
      <c r="G818" s="142"/>
      <c r="H818" s="163" t="s">
        <v>1129</v>
      </c>
      <c r="I818" s="142"/>
      <c r="J818" s="145">
        <v>50</v>
      </c>
      <c r="K818" s="145">
        <v>50</v>
      </c>
      <c r="L818" s="145">
        <v>50</v>
      </c>
      <c r="M818" s="48"/>
    </row>
    <row r="819" spans="1:13" s="171" customFormat="1" ht="45">
      <c r="A819" s="142" t="s">
        <v>181</v>
      </c>
      <c r="B819" s="143" t="s">
        <v>728</v>
      </c>
      <c r="C819" s="76" t="s">
        <v>358</v>
      </c>
      <c r="D819" s="7" t="s">
        <v>1182</v>
      </c>
      <c r="E819" s="6" t="s">
        <v>310</v>
      </c>
      <c r="F819" s="6" t="s">
        <v>1183</v>
      </c>
      <c r="G819" s="142" t="s">
        <v>273</v>
      </c>
      <c r="H819" s="163" t="s">
        <v>1129</v>
      </c>
      <c r="I819" s="142" t="s">
        <v>129</v>
      </c>
      <c r="J819" s="145">
        <v>50</v>
      </c>
      <c r="K819" s="145">
        <v>50</v>
      </c>
      <c r="L819" s="145">
        <v>50</v>
      </c>
      <c r="M819" s="48" t="s">
        <v>316</v>
      </c>
    </row>
    <row r="820" spans="1:13" s="171" customFormat="1" ht="45">
      <c r="A820" s="142" t="s">
        <v>181</v>
      </c>
      <c r="B820" s="143" t="s">
        <v>843</v>
      </c>
      <c r="C820" s="76"/>
      <c r="D820" s="77" t="s">
        <v>1203</v>
      </c>
      <c r="E820" s="6" t="s">
        <v>359</v>
      </c>
      <c r="F820" s="78" t="s">
        <v>338</v>
      </c>
      <c r="G820" s="142"/>
      <c r="H820" s="163" t="s">
        <v>284</v>
      </c>
      <c r="I820" s="142"/>
      <c r="J820" s="145">
        <v>20</v>
      </c>
      <c r="K820" s="145">
        <v>10</v>
      </c>
      <c r="L820" s="145">
        <v>10</v>
      </c>
      <c r="M820" s="48"/>
    </row>
    <row r="821" spans="1:13" s="171" customFormat="1" ht="78.75">
      <c r="A821" s="142" t="s">
        <v>181</v>
      </c>
      <c r="B821" s="143" t="s">
        <v>639</v>
      </c>
      <c r="C821" s="76" t="s">
        <v>358</v>
      </c>
      <c r="D821" s="7" t="s">
        <v>1241</v>
      </c>
      <c r="E821" s="6" t="s">
        <v>310</v>
      </c>
      <c r="F821" s="6" t="s">
        <v>1188</v>
      </c>
      <c r="G821" s="142" t="s">
        <v>273</v>
      </c>
      <c r="H821" s="163" t="s">
        <v>284</v>
      </c>
      <c r="I821" s="142" t="s">
        <v>3</v>
      </c>
      <c r="J821" s="145">
        <v>0</v>
      </c>
      <c r="K821" s="145">
        <v>10</v>
      </c>
      <c r="L821" s="145">
        <v>10</v>
      </c>
      <c r="M821" s="48" t="s">
        <v>316</v>
      </c>
    </row>
    <row r="822" spans="1:13" s="171" customFormat="1" ht="45">
      <c r="A822" s="142" t="s">
        <v>181</v>
      </c>
      <c r="B822" s="143" t="s">
        <v>872</v>
      </c>
      <c r="C822" s="76" t="s">
        <v>358</v>
      </c>
      <c r="D822" s="7" t="s">
        <v>1189</v>
      </c>
      <c r="E822" s="6" t="s">
        <v>310</v>
      </c>
      <c r="F822" s="6" t="s">
        <v>1190</v>
      </c>
      <c r="G822" s="142" t="s">
        <v>273</v>
      </c>
      <c r="H822" s="163" t="s">
        <v>284</v>
      </c>
      <c r="I822" s="142" t="s">
        <v>920</v>
      </c>
      <c r="J822" s="145">
        <v>20</v>
      </c>
      <c r="K822" s="145">
        <v>0</v>
      </c>
      <c r="L822" s="145">
        <v>0</v>
      </c>
      <c r="M822" s="48" t="s">
        <v>308</v>
      </c>
    </row>
    <row r="823" spans="1:13" s="164" customFormat="1" ht="33.75">
      <c r="A823" s="142" t="s">
        <v>181</v>
      </c>
      <c r="B823" s="143" t="s">
        <v>1023</v>
      </c>
      <c r="C823" s="169"/>
      <c r="D823" s="169"/>
      <c r="E823" s="169"/>
      <c r="F823" s="169"/>
      <c r="G823" s="142"/>
      <c r="H823" s="163" t="s">
        <v>1085</v>
      </c>
      <c r="I823" s="142"/>
      <c r="J823" s="145">
        <f>J824+J826+J828+J830+J832+J834+J836</f>
        <v>366.51447999999999</v>
      </c>
      <c r="K823" s="145">
        <v>547</v>
      </c>
      <c r="L823" s="145">
        <v>547</v>
      </c>
      <c r="M823" s="48"/>
    </row>
    <row r="824" spans="1:13" s="171" customFormat="1" ht="78.75">
      <c r="A824" s="142" t="s">
        <v>181</v>
      </c>
      <c r="B824" s="143" t="s">
        <v>844</v>
      </c>
      <c r="C824" s="76"/>
      <c r="D824" s="77" t="s">
        <v>1203</v>
      </c>
      <c r="E824" s="6" t="s">
        <v>359</v>
      </c>
      <c r="F824" s="78" t="s">
        <v>338</v>
      </c>
      <c r="G824" s="142"/>
      <c r="H824" s="163" t="s">
        <v>285</v>
      </c>
      <c r="I824" s="142"/>
      <c r="J824" s="145">
        <v>28.78454</v>
      </c>
      <c r="K824" s="145">
        <v>46</v>
      </c>
      <c r="L824" s="145">
        <v>46</v>
      </c>
      <c r="M824" s="48"/>
    </row>
    <row r="825" spans="1:13" s="171" customFormat="1" ht="78.75">
      <c r="A825" s="142" t="s">
        <v>181</v>
      </c>
      <c r="B825" s="143" t="s">
        <v>728</v>
      </c>
      <c r="C825" s="76" t="s">
        <v>358</v>
      </c>
      <c r="D825" s="7" t="s">
        <v>1266</v>
      </c>
      <c r="E825" s="6" t="s">
        <v>310</v>
      </c>
      <c r="F825" s="6" t="s">
        <v>1187</v>
      </c>
      <c r="G825" s="142" t="s">
        <v>119</v>
      </c>
      <c r="H825" s="163" t="s">
        <v>285</v>
      </c>
      <c r="I825" s="142" t="s">
        <v>129</v>
      </c>
      <c r="J825" s="145">
        <v>28.78454</v>
      </c>
      <c r="K825" s="145">
        <v>46</v>
      </c>
      <c r="L825" s="145">
        <v>46</v>
      </c>
      <c r="M825" s="48" t="s">
        <v>316</v>
      </c>
    </row>
    <row r="826" spans="1:13" s="171" customFormat="1" ht="78.75">
      <c r="A826" s="142" t="s">
        <v>181</v>
      </c>
      <c r="B826" s="143" t="s">
        <v>845</v>
      </c>
      <c r="C826" s="76"/>
      <c r="D826" s="77" t="s">
        <v>1203</v>
      </c>
      <c r="E826" s="6" t="s">
        <v>359</v>
      </c>
      <c r="F826" s="78" t="s">
        <v>338</v>
      </c>
      <c r="G826" s="142"/>
      <c r="H826" s="163" t="s">
        <v>286</v>
      </c>
      <c r="I826" s="142"/>
      <c r="J826" s="145">
        <v>32.583010000000002</v>
      </c>
      <c r="K826" s="145">
        <v>47</v>
      </c>
      <c r="L826" s="145">
        <v>47</v>
      </c>
      <c r="M826" s="48"/>
    </row>
    <row r="827" spans="1:13" s="171" customFormat="1" ht="78.75">
      <c r="A827" s="142" t="s">
        <v>181</v>
      </c>
      <c r="B827" s="143" t="s">
        <v>728</v>
      </c>
      <c r="C827" s="76" t="s">
        <v>358</v>
      </c>
      <c r="D827" s="7" t="s">
        <v>1266</v>
      </c>
      <c r="E827" s="6" t="s">
        <v>310</v>
      </c>
      <c r="F827" s="6" t="s">
        <v>1187</v>
      </c>
      <c r="G827" s="142" t="s">
        <v>119</v>
      </c>
      <c r="H827" s="163" t="s">
        <v>286</v>
      </c>
      <c r="I827" s="142" t="s">
        <v>129</v>
      </c>
      <c r="J827" s="145">
        <v>32.583010000000002</v>
      </c>
      <c r="K827" s="145">
        <v>47</v>
      </c>
      <c r="L827" s="145">
        <v>47</v>
      </c>
      <c r="M827" s="48" t="s">
        <v>316</v>
      </c>
    </row>
    <row r="828" spans="1:13" s="171" customFormat="1" ht="78.75">
      <c r="A828" s="142" t="s">
        <v>181</v>
      </c>
      <c r="B828" s="143" t="s">
        <v>846</v>
      </c>
      <c r="C828" s="76"/>
      <c r="D828" s="77" t="s">
        <v>1203</v>
      </c>
      <c r="E828" s="6" t="s">
        <v>359</v>
      </c>
      <c r="F828" s="78" t="s">
        <v>338</v>
      </c>
      <c r="G828" s="142"/>
      <c r="H828" s="163" t="s">
        <v>287</v>
      </c>
      <c r="I828" s="142"/>
      <c r="J828" s="145">
        <v>55.705219999999997</v>
      </c>
      <c r="K828" s="145">
        <v>51</v>
      </c>
      <c r="L828" s="145">
        <v>51</v>
      </c>
      <c r="M828" s="48"/>
    </row>
    <row r="829" spans="1:13" s="171" customFormat="1" ht="78.75">
      <c r="A829" s="142" t="s">
        <v>181</v>
      </c>
      <c r="B829" s="143" t="s">
        <v>728</v>
      </c>
      <c r="C829" s="76" t="s">
        <v>358</v>
      </c>
      <c r="D829" s="7" t="s">
        <v>1266</v>
      </c>
      <c r="E829" s="6" t="s">
        <v>310</v>
      </c>
      <c r="F829" s="6" t="s">
        <v>1187</v>
      </c>
      <c r="G829" s="142" t="s">
        <v>119</v>
      </c>
      <c r="H829" s="163" t="s">
        <v>287</v>
      </c>
      <c r="I829" s="142" t="s">
        <v>129</v>
      </c>
      <c r="J829" s="145">
        <v>55.705219999999997</v>
      </c>
      <c r="K829" s="145">
        <v>51</v>
      </c>
      <c r="L829" s="145">
        <v>51</v>
      </c>
      <c r="M829" s="48" t="s">
        <v>316</v>
      </c>
    </row>
    <row r="830" spans="1:13" s="171" customFormat="1" ht="90">
      <c r="A830" s="142" t="s">
        <v>181</v>
      </c>
      <c r="B830" s="143" t="s">
        <v>987</v>
      </c>
      <c r="C830" s="76"/>
      <c r="D830" s="77" t="s">
        <v>1203</v>
      </c>
      <c r="E830" s="6" t="s">
        <v>359</v>
      </c>
      <c r="F830" s="78" t="s">
        <v>338</v>
      </c>
      <c r="G830" s="142"/>
      <c r="H830" s="163" t="s">
        <v>913</v>
      </c>
      <c r="I830" s="142"/>
      <c r="J830" s="145">
        <v>0</v>
      </c>
      <c r="K830" s="145">
        <v>403</v>
      </c>
      <c r="L830" s="145">
        <v>403</v>
      </c>
      <c r="M830" s="48"/>
    </row>
    <row r="831" spans="1:13" s="171" customFormat="1" ht="101.25">
      <c r="A831" s="142" t="s">
        <v>181</v>
      </c>
      <c r="B831" s="143" t="s">
        <v>857</v>
      </c>
      <c r="C831" s="76" t="s">
        <v>358</v>
      </c>
      <c r="D831" s="7" t="s">
        <v>1150</v>
      </c>
      <c r="E831" s="6" t="s">
        <v>310</v>
      </c>
      <c r="F831" s="6" t="s">
        <v>1151</v>
      </c>
      <c r="G831" s="142" t="s">
        <v>119</v>
      </c>
      <c r="H831" s="163" t="s">
        <v>913</v>
      </c>
      <c r="I831" s="142" t="s">
        <v>301</v>
      </c>
      <c r="J831" s="145">
        <v>0</v>
      </c>
      <c r="K831" s="145">
        <v>403</v>
      </c>
      <c r="L831" s="145">
        <v>403</v>
      </c>
      <c r="M831" s="48" t="s">
        <v>308</v>
      </c>
    </row>
    <row r="832" spans="1:13" s="171" customFormat="1" ht="90">
      <c r="A832" s="142" t="s">
        <v>181</v>
      </c>
      <c r="B832" s="143" t="s">
        <v>847</v>
      </c>
      <c r="C832" s="76"/>
      <c r="D832" s="77" t="s">
        <v>1203</v>
      </c>
      <c r="E832" s="6" t="s">
        <v>359</v>
      </c>
      <c r="F832" s="78" t="s">
        <v>338</v>
      </c>
      <c r="G832" s="142"/>
      <c r="H832" s="163" t="s">
        <v>288</v>
      </c>
      <c r="I832" s="142"/>
      <c r="J832" s="145">
        <v>111.206</v>
      </c>
      <c r="K832" s="145">
        <v>0</v>
      </c>
      <c r="L832" s="145">
        <v>0</v>
      </c>
      <c r="M832" s="48"/>
    </row>
    <row r="833" spans="1:13" s="171" customFormat="1" ht="101.25">
      <c r="A833" s="142" t="s">
        <v>181</v>
      </c>
      <c r="B833" s="143" t="s">
        <v>676</v>
      </c>
      <c r="C833" s="76" t="s">
        <v>358</v>
      </c>
      <c r="D833" s="7" t="s">
        <v>1150</v>
      </c>
      <c r="E833" s="6" t="s">
        <v>310</v>
      </c>
      <c r="F833" s="6" t="s">
        <v>1151</v>
      </c>
      <c r="G833" s="142" t="s">
        <v>119</v>
      </c>
      <c r="H833" s="163" t="s">
        <v>288</v>
      </c>
      <c r="I833" s="142" t="s">
        <v>62</v>
      </c>
      <c r="J833" s="145">
        <v>111.206</v>
      </c>
      <c r="K833" s="145">
        <v>0</v>
      </c>
      <c r="L833" s="145">
        <v>0</v>
      </c>
      <c r="M833" s="48" t="s">
        <v>308</v>
      </c>
    </row>
    <row r="834" spans="1:13" s="171" customFormat="1" ht="90">
      <c r="A834" s="142" t="s">
        <v>181</v>
      </c>
      <c r="B834" s="143" t="s">
        <v>848</v>
      </c>
      <c r="C834" s="76"/>
      <c r="D834" s="77" t="s">
        <v>1203</v>
      </c>
      <c r="E834" s="6" t="s">
        <v>359</v>
      </c>
      <c r="F834" s="78" t="s">
        <v>338</v>
      </c>
      <c r="G834" s="142"/>
      <c r="H834" s="163" t="s">
        <v>289</v>
      </c>
      <c r="I834" s="142"/>
      <c r="J834" s="145">
        <v>88.638959999999997</v>
      </c>
      <c r="K834" s="145">
        <v>0</v>
      </c>
      <c r="L834" s="145">
        <v>0</v>
      </c>
      <c r="M834" s="48"/>
    </row>
    <row r="835" spans="1:13" s="171" customFormat="1" ht="101.25">
      <c r="A835" s="142" t="s">
        <v>181</v>
      </c>
      <c r="B835" s="143" t="s">
        <v>676</v>
      </c>
      <c r="C835" s="76" t="s">
        <v>358</v>
      </c>
      <c r="D835" s="7" t="s">
        <v>1150</v>
      </c>
      <c r="E835" s="6" t="s">
        <v>310</v>
      </c>
      <c r="F835" s="6" t="s">
        <v>1151</v>
      </c>
      <c r="G835" s="142" t="s">
        <v>119</v>
      </c>
      <c r="H835" s="163" t="s">
        <v>289</v>
      </c>
      <c r="I835" s="142" t="s">
        <v>62</v>
      </c>
      <c r="J835" s="145">
        <v>88.638959999999997</v>
      </c>
      <c r="K835" s="145">
        <v>0</v>
      </c>
      <c r="L835" s="145">
        <v>0</v>
      </c>
      <c r="M835" s="48" t="s">
        <v>308</v>
      </c>
    </row>
    <row r="836" spans="1:13" s="171" customFormat="1" ht="90">
      <c r="A836" s="142" t="s">
        <v>181</v>
      </c>
      <c r="B836" s="143" t="s">
        <v>1165</v>
      </c>
      <c r="C836" s="76"/>
      <c r="D836" s="77" t="s">
        <v>1203</v>
      </c>
      <c r="E836" s="6" t="s">
        <v>359</v>
      </c>
      <c r="F836" s="78" t="s">
        <v>338</v>
      </c>
      <c r="G836" s="142"/>
      <c r="H836" s="163" t="s">
        <v>1128</v>
      </c>
      <c r="I836" s="142"/>
      <c r="J836" s="145">
        <v>49.59675</v>
      </c>
      <c r="K836" s="145">
        <v>0</v>
      </c>
      <c r="L836" s="145">
        <v>0</v>
      </c>
      <c r="M836" s="48"/>
    </row>
    <row r="837" spans="1:13" s="171" customFormat="1" ht="101.25">
      <c r="A837" s="142" t="s">
        <v>181</v>
      </c>
      <c r="B837" s="143" t="s">
        <v>676</v>
      </c>
      <c r="C837" s="76" t="s">
        <v>358</v>
      </c>
      <c r="D837" s="7" t="s">
        <v>1150</v>
      </c>
      <c r="E837" s="6" t="s">
        <v>310</v>
      </c>
      <c r="F837" s="6" t="s">
        <v>1151</v>
      </c>
      <c r="G837" s="142" t="s">
        <v>119</v>
      </c>
      <c r="H837" s="163" t="s">
        <v>1128</v>
      </c>
      <c r="I837" s="142" t="s">
        <v>62</v>
      </c>
      <c r="J837" s="145">
        <v>49.59675</v>
      </c>
      <c r="K837" s="145">
        <v>0</v>
      </c>
      <c r="L837" s="145">
        <v>0</v>
      </c>
      <c r="M837" s="48" t="s">
        <v>308</v>
      </c>
    </row>
    <row r="838" spans="1:13" s="164" customFormat="1">
      <c r="A838" s="142" t="s">
        <v>181</v>
      </c>
      <c r="B838" s="143" t="s">
        <v>954</v>
      </c>
      <c r="C838" s="169"/>
      <c r="D838" s="169"/>
      <c r="E838" s="169"/>
      <c r="F838" s="169"/>
      <c r="G838" s="142"/>
      <c r="H838" s="163">
        <v>99900</v>
      </c>
      <c r="I838" s="142"/>
      <c r="J838" s="145">
        <f>J839+J844+J847</f>
        <v>4920.4970000000003</v>
      </c>
      <c r="K838" s="145">
        <f t="shared" ref="K838:L838" si="24">K839+K844+K847</f>
        <v>4742.9310000000005</v>
      </c>
      <c r="L838" s="145">
        <f t="shared" si="24"/>
        <v>4742.3310000000001</v>
      </c>
      <c r="M838" s="48"/>
    </row>
    <row r="839" spans="1:13" s="164" customFormat="1" ht="22.5">
      <c r="A839" s="142" t="s">
        <v>181</v>
      </c>
      <c r="B839" s="143" t="s">
        <v>645</v>
      </c>
      <c r="C839" s="169"/>
      <c r="D839" s="169"/>
      <c r="E839" s="169"/>
      <c r="F839" s="169"/>
      <c r="G839" s="142"/>
      <c r="H839" s="163" t="s">
        <v>38</v>
      </c>
      <c r="I839" s="142"/>
      <c r="J839" s="145">
        <f>J840+J841+J842+J843</f>
        <v>2879.7240000000002</v>
      </c>
      <c r="K839" s="145">
        <f t="shared" ref="K839:L839" si="25">K840+K841+K842+K843</f>
        <v>2767.5309999999999</v>
      </c>
      <c r="L839" s="145">
        <f t="shared" si="25"/>
        <v>2767.5309999999999</v>
      </c>
      <c r="M839" s="48"/>
    </row>
    <row r="840" spans="1:13" s="171" customFormat="1" ht="33.75">
      <c r="A840" s="142" t="s">
        <v>181</v>
      </c>
      <c r="B840" s="143" t="s">
        <v>646</v>
      </c>
      <c r="C840" s="76"/>
      <c r="D840" s="81" t="s">
        <v>1238</v>
      </c>
      <c r="E840" s="78" t="s">
        <v>314</v>
      </c>
      <c r="F840" s="78" t="s">
        <v>313</v>
      </c>
      <c r="G840" s="142" t="s">
        <v>198</v>
      </c>
      <c r="H840" s="163" t="s">
        <v>38</v>
      </c>
      <c r="I840" s="142" t="s">
        <v>11</v>
      </c>
      <c r="J840" s="145">
        <v>2172.2917299999999</v>
      </c>
      <c r="K840" s="145">
        <v>2125.6</v>
      </c>
      <c r="L840" s="145">
        <v>2125.6</v>
      </c>
      <c r="M840" s="48" t="s">
        <v>308</v>
      </c>
    </row>
    <row r="841" spans="1:13" s="171" customFormat="1" ht="67.5">
      <c r="A841" s="142" t="s">
        <v>181</v>
      </c>
      <c r="B841" s="143" t="s">
        <v>852</v>
      </c>
      <c r="C841" s="76" t="s">
        <v>318</v>
      </c>
      <c r="D841" s="81" t="s">
        <v>1247</v>
      </c>
      <c r="E841" s="78" t="s">
        <v>310</v>
      </c>
      <c r="F841" s="78" t="s">
        <v>335</v>
      </c>
      <c r="G841" s="142" t="s">
        <v>198</v>
      </c>
      <c r="H841" s="163" t="s">
        <v>38</v>
      </c>
      <c r="I841" s="142" t="s">
        <v>295</v>
      </c>
      <c r="J841" s="145">
        <v>29.9</v>
      </c>
      <c r="K841" s="145">
        <v>0</v>
      </c>
      <c r="L841" s="145">
        <v>0</v>
      </c>
      <c r="M841" s="48" t="s">
        <v>316</v>
      </c>
    </row>
    <row r="842" spans="1:13" s="171" customFormat="1" ht="101.25">
      <c r="A842" s="142" t="s">
        <v>181</v>
      </c>
      <c r="B842" s="143" t="s">
        <v>647</v>
      </c>
      <c r="C842" s="3" t="s">
        <v>317</v>
      </c>
      <c r="D842" s="81" t="s">
        <v>1108</v>
      </c>
      <c r="E842" s="78" t="s">
        <v>310</v>
      </c>
      <c r="F842" s="78" t="s">
        <v>337</v>
      </c>
      <c r="G842" s="142" t="s">
        <v>198</v>
      </c>
      <c r="H842" s="163" t="s">
        <v>38</v>
      </c>
      <c r="I842" s="142" t="s">
        <v>12</v>
      </c>
      <c r="J842" s="145">
        <v>656.03227000000004</v>
      </c>
      <c r="K842" s="145">
        <v>641.93100000000004</v>
      </c>
      <c r="L842" s="145">
        <v>641.93100000000004</v>
      </c>
      <c r="M842" s="48" t="s">
        <v>308</v>
      </c>
    </row>
    <row r="843" spans="1:13" s="171" customFormat="1" ht="67.5">
      <c r="A843" s="142" t="s">
        <v>181</v>
      </c>
      <c r="B843" s="143" t="s">
        <v>639</v>
      </c>
      <c r="C843" s="76" t="s">
        <v>317</v>
      </c>
      <c r="D843" s="81" t="s">
        <v>1247</v>
      </c>
      <c r="E843" s="78" t="s">
        <v>310</v>
      </c>
      <c r="F843" s="78" t="s">
        <v>335</v>
      </c>
      <c r="G843" s="142" t="s">
        <v>198</v>
      </c>
      <c r="H843" s="163" t="s">
        <v>38</v>
      </c>
      <c r="I843" s="142" t="s">
        <v>3</v>
      </c>
      <c r="J843" s="145">
        <v>21.5</v>
      </c>
      <c r="K843" s="145">
        <v>0</v>
      </c>
      <c r="L843" s="145">
        <v>0</v>
      </c>
      <c r="M843" s="48" t="s">
        <v>316</v>
      </c>
    </row>
    <row r="844" spans="1:13" s="171" customFormat="1" ht="90">
      <c r="A844" s="142" t="s">
        <v>181</v>
      </c>
      <c r="B844" s="143" t="s">
        <v>1152</v>
      </c>
      <c r="C844" s="173"/>
      <c r="D844" s="81" t="s">
        <v>1222</v>
      </c>
      <c r="E844" s="78" t="s">
        <v>310</v>
      </c>
      <c r="F844" s="78" t="s">
        <v>1147</v>
      </c>
      <c r="G844" s="142"/>
      <c r="H844" s="163" t="s">
        <v>1127</v>
      </c>
      <c r="I844" s="142"/>
      <c r="J844" s="145">
        <f>J845+J846</f>
        <v>40.272999999999996</v>
      </c>
      <c r="K844" s="145">
        <f t="shared" ref="K844:L844" si="26">K845+K846</f>
        <v>0</v>
      </c>
      <c r="L844" s="145">
        <f t="shared" si="26"/>
        <v>0</v>
      </c>
      <c r="M844" s="48"/>
    </row>
    <row r="845" spans="1:13" s="171" customFormat="1" ht="90">
      <c r="A845" s="142" t="s">
        <v>181</v>
      </c>
      <c r="B845" s="143" t="s">
        <v>646</v>
      </c>
      <c r="C845" s="76" t="s">
        <v>318</v>
      </c>
      <c r="D845" s="81" t="s">
        <v>1148</v>
      </c>
      <c r="E845" s="78" t="s">
        <v>310</v>
      </c>
      <c r="F845" s="78" t="s">
        <v>1149</v>
      </c>
      <c r="G845" s="142" t="s">
        <v>198</v>
      </c>
      <c r="H845" s="163" t="s">
        <v>1127</v>
      </c>
      <c r="I845" s="142" t="s">
        <v>11</v>
      </c>
      <c r="J845" s="145">
        <v>30.931639999999998</v>
      </c>
      <c r="K845" s="145">
        <v>0</v>
      </c>
      <c r="L845" s="145">
        <v>0</v>
      </c>
      <c r="M845" s="48" t="s">
        <v>308</v>
      </c>
    </row>
    <row r="846" spans="1:13" s="171" customFormat="1" ht="90">
      <c r="A846" s="142" t="s">
        <v>181</v>
      </c>
      <c r="B846" s="143" t="s">
        <v>647</v>
      </c>
      <c r="C846" s="3" t="s">
        <v>317</v>
      </c>
      <c r="D846" s="81" t="s">
        <v>1148</v>
      </c>
      <c r="E846" s="78" t="s">
        <v>310</v>
      </c>
      <c r="F846" s="78" t="s">
        <v>1149</v>
      </c>
      <c r="G846" s="142" t="s">
        <v>198</v>
      </c>
      <c r="H846" s="163" t="s">
        <v>1127</v>
      </c>
      <c r="I846" s="142" t="s">
        <v>12</v>
      </c>
      <c r="J846" s="145">
        <v>9.3413599999999999</v>
      </c>
      <c r="K846" s="145">
        <v>0</v>
      </c>
      <c r="L846" s="145">
        <v>0</v>
      </c>
      <c r="M846" s="48" t="s">
        <v>308</v>
      </c>
    </row>
    <row r="847" spans="1:13" s="164" customFormat="1" ht="90">
      <c r="A847" s="142" t="s">
        <v>181</v>
      </c>
      <c r="B847" s="143" t="s">
        <v>850</v>
      </c>
      <c r="C847" s="76"/>
      <c r="D847" s="81" t="s">
        <v>1170</v>
      </c>
      <c r="E847" s="78" t="s">
        <v>310</v>
      </c>
      <c r="F847" s="78" t="s">
        <v>353</v>
      </c>
      <c r="G847" s="142"/>
      <c r="H847" s="163" t="s">
        <v>291</v>
      </c>
      <c r="I847" s="142"/>
      <c r="J847" s="145">
        <f>J848+J849+J850+J851</f>
        <v>2000.5</v>
      </c>
      <c r="K847" s="145">
        <v>1975.4</v>
      </c>
      <c r="L847" s="145">
        <v>1974.8</v>
      </c>
      <c r="M847" s="48"/>
    </row>
    <row r="848" spans="1:13" s="171" customFormat="1" ht="67.5">
      <c r="A848" s="142" t="s">
        <v>181</v>
      </c>
      <c r="B848" s="143" t="s">
        <v>646</v>
      </c>
      <c r="C848" s="76" t="s">
        <v>348</v>
      </c>
      <c r="D848" s="81" t="s">
        <v>1247</v>
      </c>
      <c r="E848" s="78" t="s">
        <v>310</v>
      </c>
      <c r="F848" s="78" t="s">
        <v>335</v>
      </c>
      <c r="G848" s="142" t="s">
        <v>292</v>
      </c>
      <c r="H848" s="163" t="s">
        <v>291</v>
      </c>
      <c r="I848" s="142" t="s">
        <v>11</v>
      </c>
      <c r="J848" s="145">
        <v>1192.203</v>
      </c>
      <c r="K848" s="145">
        <v>1174</v>
      </c>
      <c r="L848" s="145">
        <v>1174</v>
      </c>
      <c r="M848" s="48" t="s">
        <v>308</v>
      </c>
    </row>
    <row r="849" spans="1:15" s="171" customFormat="1" ht="67.5">
      <c r="A849" s="142" t="s">
        <v>181</v>
      </c>
      <c r="B849" s="143" t="s">
        <v>647</v>
      </c>
      <c r="C849" s="76" t="s">
        <v>348</v>
      </c>
      <c r="D849" s="81" t="s">
        <v>1242</v>
      </c>
      <c r="E849" s="78" t="s">
        <v>350</v>
      </c>
      <c r="F849" s="78" t="s">
        <v>349</v>
      </c>
      <c r="G849" s="142" t="s">
        <v>292</v>
      </c>
      <c r="H849" s="163" t="s">
        <v>291</v>
      </c>
      <c r="I849" s="142" t="s">
        <v>12</v>
      </c>
      <c r="J849" s="145">
        <v>360.04500000000002</v>
      </c>
      <c r="K849" s="145">
        <v>354.548</v>
      </c>
      <c r="L849" s="145">
        <v>354.548</v>
      </c>
      <c r="M849" s="48" t="s">
        <v>308</v>
      </c>
    </row>
    <row r="850" spans="1:15" s="171" customFormat="1" ht="90">
      <c r="A850" s="142" t="s">
        <v>181</v>
      </c>
      <c r="B850" s="143" t="s">
        <v>639</v>
      </c>
      <c r="C850" s="76" t="s">
        <v>348</v>
      </c>
      <c r="D850" s="81" t="s">
        <v>1294</v>
      </c>
      <c r="E850" s="78" t="s">
        <v>346</v>
      </c>
      <c r="F850" s="78" t="s">
        <v>345</v>
      </c>
      <c r="G850" s="142" t="s">
        <v>292</v>
      </c>
      <c r="H850" s="163" t="s">
        <v>291</v>
      </c>
      <c r="I850" s="142" t="s">
        <v>3</v>
      </c>
      <c r="J850" s="145">
        <v>388.25200000000001</v>
      </c>
      <c r="K850" s="145">
        <v>386.85199999999998</v>
      </c>
      <c r="L850" s="145">
        <v>386.25200000000001</v>
      </c>
      <c r="M850" s="48" t="s">
        <v>316</v>
      </c>
    </row>
    <row r="851" spans="1:15" s="171" customFormat="1" ht="90">
      <c r="A851" s="142" t="s">
        <v>181</v>
      </c>
      <c r="B851" s="143" t="s">
        <v>665</v>
      </c>
      <c r="C851" s="76" t="s">
        <v>348</v>
      </c>
      <c r="D851" s="81" t="s">
        <v>1294</v>
      </c>
      <c r="E851" s="78" t="s">
        <v>346</v>
      </c>
      <c r="F851" s="78" t="s">
        <v>345</v>
      </c>
      <c r="G851" s="142" t="s">
        <v>292</v>
      </c>
      <c r="H851" s="163" t="s">
        <v>291</v>
      </c>
      <c r="I851" s="142" t="s">
        <v>45</v>
      </c>
      <c r="J851" s="145">
        <v>60</v>
      </c>
      <c r="K851" s="145">
        <v>60</v>
      </c>
      <c r="L851" s="145">
        <v>60</v>
      </c>
      <c r="M851" s="48" t="s">
        <v>316</v>
      </c>
    </row>
    <row r="852" spans="1:15" s="156" customFormat="1" ht="67.5">
      <c r="A852" s="165" t="s">
        <v>293</v>
      </c>
      <c r="B852" s="166" t="s">
        <v>851</v>
      </c>
      <c r="C852" s="161"/>
      <c r="D852" s="161"/>
      <c r="E852" s="161"/>
      <c r="F852" s="161"/>
      <c r="G852" s="165"/>
      <c r="H852" s="167"/>
      <c r="I852" s="165"/>
      <c r="J852" s="168">
        <f>J854+J859+J861+J863+J865+J867+J870+J877+J879+J881+J883+J885</f>
        <v>11034.913999999999</v>
      </c>
      <c r="K852" s="168">
        <f>K854+K859+K861+K863+K865+K867+K870+K877+K879+K881+K883+K885+K875</f>
        <v>10516.476000000001</v>
      </c>
      <c r="L852" s="168">
        <f>L854+L859+L861+L863+L865+L867+L870+L877+L879+L881+L883+L885+L875</f>
        <v>10517.146000000001</v>
      </c>
      <c r="M852" s="162"/>
    </row>
    <row r="853" spans="1:15" s="164" customFormat="1" ht="67.5">
      <c r="A853" s="142" t="s">
        <v>293</v>
      </c>
      <c r="B853" s="143" t="s">
        <v>989</v>
      </c>
      <c r="C853" s="169"/>
      <c r="D853" s="169"/>
      <c r="E853" s="169"/>
      <c r="F853" s="169"/>
      <c r="G853" s="142"/>
      <c r="H853" s="163" t="s">
        <v>1049</v>
      </c>
      <c r="I853" s="142"/>
      <c r="J853" s="145">
        <v>4260.6727700000001</v>
      </c>
      <c r="K853" s="145">
        <v>4806.5240000000003</v>
      </c>
      <c r="L853" s="145">
        <v>4806.5240000000003</v>
      </c>
      <c r="M853" s="48"/>
      <c r="N853" s="220"/>
      <c r="O853" s="220"/>
    </row>
    <row r="854" spans="1:15" s="171" customFormat="1" ht="45">
      <c r="A854" s="142" t="s">
        <v>293</v>
      </c>
      <c r="B854" s="143" t="s">
        <v>649</v>
      </c>
      <c r="C854" s="3"/>
      <c r="D854" s="77" t="s">
        <v>1203</v>
      </c>
      <c r="E854" s="78" t="s">
        <v>323</v>
      </c>
      <c r="F854" s="78" t="s">
        <v>338</v>
      </c>
      <c r="G854" s="142"/>
      <c r="H854" s="163" t="s">
        <v>15</v>
      </c>
      <c r="I854" s="142"/>
      <c r="J854" s="145">
        <v>4260.6727700000001</v>
      </c>
      <c r="K854" s="145">
        <v>4806.5240000000003</v>
      </c>
      <c r="L854" s="145">
        <v>4806.5240000000003</v>
      </c>
      <c r="M854" s="48"/>
    </row>
    <row r="855" spans="1:15" s="171" customFormat="1" ht="135">
      <c r="A855" s="142" t="s">
        <v>293</v>
      </c>
      <c r="B855" s="143" t="s">
        <v>650</v>
      </c>
      <c r="C855" s="3" t="s">
        <v>327</v>
      </c>
      <c r="D855" s="77" t="s">
        <v>1295</v>
      </c>
      <c r="E855" s="78" t="s">
        <v>310</v>
      </c>
      <c r="F855" s="78" t="s">
        <v>335</v>
      </c>
      <c r="G855" s="142" t="s">
        <v>16</v>
      </c>
      <c r="H855" s="163" t="s">
        <v>15</v>
      </c>
      <c r="I855" s="142" t="s">
        <v>17</v>
      </c>
      <c r="J855" s="145">
        <v>3235.3699900000001</v>
      </c>
      <c r="K855" s="145">
        <v>3657.2</v>
      </c>
      <c r="L855" s="145">
        <v>3657.2</v>
      </c>
      <c r="M855" s="48" t="s">
        <v>308</v>
      </c>
    </row>
    <row r="856" spans="1:15" s="171" customFormat="1" ht="135">
      <c r="A856" s="142" t="s">
        <v>293</v>
      </c>
      <c r="B856" s="143" t="s">
        <v>652</v>
      </c>
      <c r="C856" s="3" t="s">
        <v>327</v>
      </c>
      <c r="D856" s="77" t="s">
        <v>1295</v>
      </c>
      <c r="E856" s="78" t="s">
        <v>310</v>
      </c>
      <c r="F856" s="78" t="s">
        <v>335</v>
      </c>
      <c r="G856" s="142" t="s">
        <v>16</v>
      </c>
      <c r="H856" s="163" t="s">
        <v>15</v>
      </c>
      <c r="I856" s="142" t="s">
        <v>19</v>
      </c>
      <c r="J856" s="145">
        <v>976.81800999999996</v>
      </c>
      <c r="K856" s="145">
        <v>1104.4739999999999</v>
      </c>
      <c r="L856" s="145">
        <v>1104.4739999999999</v>
      </c>
      <c r="M856" s="48" t="s">
        <v>308</v>
      </c>
    </row>
    <row r="857" spans="1:15" s="171" customFormat="1" ht="78.75">
      <c r="A857" s="142" t="s">
        <v>293</v>
      </c>
      <c r="B857" s="143" t="s">
        <v>639</v>
      </c>
      <c r="C857" s="3" t="s">
        <v>327</v>
      </c>
      <c r="D857" s="77" t="s">
        <v>1296</v>
      </c>
      <c r="E857" s="78" t="s">
        <v>310</v>
      </c>
      <c r="F857" s="78" t="s">
        <v>333</v>
      </c>
      <c r="G857" s="142" t="s">
        <v>16</v>
      </c>
      <c r="H857" s="163" t="s">
        <v>15</v>
      </c>
      <c r="I857" s="142" t="s">
        <v>3</v>
      </c>
      <c r="J857" s="145">
        <v>48.484769999999997</v>
      </c>
      <c r="K857" s="145">
        <v>44.85</v>
      </c>
      <c r="L857" s="145">
        <v>44.85</v>
      </c>
      <c r="M857" s="48" t="s">
        <v>316</v>
      </c>
    </row>
    <row r="858" spans="1:15" s="164" customFormat="1" ht="22.5">
      <c r="A858" s="142" t="s">
        <v>293</v>
      </c>
      <c r="B858" s="143" t="s">
        <v>988</v>
      </c>
      <c r="C858" s="169"/>
      <c r="D858" s="169"/>
      <c r="E858" s="169"/>
      <c r="F858" s="169"/>
      <c r="G858" s="142"/>
      <c r="H858" s="163" t="s">
        <v>1046</v>
      </c>
      <c r="I858" s="142"/>
      <c r="J858" s="145">
        <v>344.27722999999997</v>
      </c>
      <c r="K858" s="145">
        <v>260</v>
      </c>
      <c r="L858" s="145">
        <v>260</v>
      </c>
      <c r="M858" s="48"/>
    </row>
    <row r="859" spans="1:15" s="171" customFormat="1" ht="45">
      <c r="A859" s="142" t="s">
        <v>293</v>
      </c>
      <c r="B859" s="143" t="s">
        <v>640</v>
      </c>
      <c r="C859" s="3"/>
      <c r="D859" s="81" t="s">
        <v>1204</v>
      </c>
      <c r="E859" s="78" t="s">
        <v>310</v>
      </c>
      <c r="F859" s="78" t="s">
        <v>341</v>
      </c>
      <c r="G859" s="142"/>
      <c r="H859" s="163" t="s">
        <v>4</v>
      </c>
      <c r="I859" s="142"/>
      <c r="J859" s="145">
        <v>253.32</v>
      </c>
      <c r="K859" s="145">
        <v>141.84</v>
      </c>
      <c r="L859" s="145">
        <v>141.84</v>
      </c>
      <c r="M859" s="48"/>
    </row>
    <row r="860" spans="1:15" s="171" customFormat="1" ht="78.75">
      <c r="A860" s="142" t="s">
        <v>293</v>
      </c>
      <c r="B860" s="143" t="s">
        <v>639</v>
      </c>
      <c r="C860" s="3" t="s">
        <v>340</v>
      </c>
      <c r="D860" s="77" t="s">
        <v>1296</v>
      </c>
      <c r="E860" s="78" t="s">
        <v>310</v>
      </c>
      <c r="F860" s="78" t="s">
        <v>333</v>
      </c>
      <c r="G860" s="142" t="s">
        <v>2</v>
      </c>
      <c r="H860" s="163" t="s">
        <v>4</v>
      </c>
      <c r="I860" s="142" t="s">
        <v>3</v>
      </c>
      <c r="J860" s="145">
        <v>253.32</v>
      </c>
      <c r="K860" s="145">
        <v>141.84</v>
      </c>
      <c r="L860" s="145">
        <v>141.84</v>
      </c>
      <c r="M860" s="48" t="s">
        <v>316</v>
      </c>
    </row>
    <row r="861" spans="1:15" s="171" customFormat="1" ht="45">
      <c r="A861" s="142" t="s">
        <v>293</v>
      </c>
      <c r="B861" s="143" t="s">
        <v>641</v>
      </c>
      <c r="C861" s="9"/>
      <c r="D861" s="81" t="s">
        <v>1204</v>
      </c>
      <c r="E861" s="78" t="s">
        <v>310</v>
      </c>
      <c r="F861" s="78" t="s">
        <v>341</v>
      </c>
      <c r="G861" s="142"/>
      <c r="H861" s="163" t="s">
        <v>5</v>
      </c>
      <c r="I861" s="142"/>
      <c r="J861" s="145">
        <v>18.78</v>
      </c>
      <c r="K861" s="145">
        <v>42.09</v>
      </c>
      <c r="L861" s="145">
        <v>42.09</v>
      </c>
      <c r="M861" s="48"/>
    </row>
    <row r="862" spans="1:15" s="171" customFormat="1" ht="78.75">
      <c r="A862" s="142" t="s">
        <v>293</v>
      </c>
      <c r="B862" s="143" t="s">
        <v>639</v>
      </c>
      <c r="C862" s="3" t="s">
        <v>340</v>
      </c>
      <c r="D862" s="77" t="s">
        <v>1296</v>
      </c>
      <c r="E862" s="78" t="s">
        <v>310</v>
      </c>
      <c r="F862" s="78" t="s">
        <v>333</v>
      </c>
      <c r="G862" s="142" t="s">
        <v>2</v>
      </c>
      <c r="H862" s="163" t="s">
        <v>5</v>
      </c>
      <c r="I862" s="142" t="s">
        <v>3</v>
      </c>
      <c r="J862" s="145">
        <v>18.78</v>
      </c>
      <c r="K862" s="145">
        <v>42.09</v>
      </c>
      <c r="L862" s="145">
        <v>42.09</v>
      </c>
      <c r="M862" s="48" t="s">
        <v>316</v>
      </c>
    </row>
    <row r="863" spans="1:15" s="171" customFormat="1" ht="45">
      <c r="A863" s="142" t="s">
        <v>293</v>
      </c>
      <c r="B863" s="143" t="s">
        <v>642</v>
      </c>
      <c r="C863" s="3"/>
      <c r="D863" s="81" t="s">
        <v>1204</v>
      </c>
      <c r="E863" s="78" t="s">
        <v>310</v>
      </c>
      <c r="F863" s="78" t="s">
        <v>341</v>
      </c>
      <c r="G863" s="142"/>
      <c r="H863" s="163" t="s">
        <v>6</v>
      </c>
      <c r="I863" s="142"/>
      <c r="J863" s="145">
        <v>28.537230000000001</v>
      </c>
      <c r="K863" s="145">
        <v>35.19</v>
      </c>
      <c r="L863" s="145">
        <v>35.19</v>
      </c>
      <c r="M863" s="48"/>
    </row>
    <row r="864" spans="1:15" s="171" customFormat="1" ht="78.75">
      <c r="A864" s="142" t="s">
        <v>293</v>
      </c>
      <c r="B864" s="143" t="s">
        <v>639</v>
      </c>
      <c r="C864" s="3" t="s">
        <v>340</v>
      </c>
      <c r="D864" s="77" t="s">
        <v>1296</v>
      </c>
      <c r="E864" s="78" t="s">
        <v>310</v>
      </c>
      <c r="F864" s="78" t="s">
        <v>333</v>
      </c>
      <c r="G864" s="142" t="s">
        <v>2</v>
      </c>
      <c r="H864" s="163" t="s">
        <v>6</v>
      </c>
      <c r="I864" s="142" t="s">
        <v>3</v>
      </c>
      <c r="J864" s="145">
        <v>28.537230000000001</v>
      </c>
      <c r="K864" s="145">
        <v>35.19</v>
      </c>
      <c r="L864" s="145">
        <v>35.19</v>
      </c>
      <c r="M864" s="48" t="s">
        <v>316</v>
      </c>
    </row>
    <row r="865" spans="1:13" s="171" customFormat="1" ht="45">
      <c r="A865" s="142" t="s">
        <v>293</v>
      </c>
      <c r="B865" s="143" t="s">
        <v>643</v>
      </c>
      <c r="C865" s="9"/>
      <c r="D865" s="81" t="s">
        <v>1204</v>
      </c>
      <c r="E865" s="78" t="s">
        <v>310</v>
      </c>
      <c r="F865" s="78" t="s">
        <v>341</v>
      </c>
      <c r="G865" s="142"/>
      <c r="H865" s="163" t="s">
        <v>7</v>
      </c>
      <c r="I865" s="142"/>
      <c r="J865" s="145">
        <v>37.44</v>
      </c>
      <c r="K865" s="145">
        <v>31.68</v>
      </c>
      <c r="L865" s="145">
        <v>31.68</v>
      </c>
      <c r="M865" s="48"/>
    </row>
    <row r="866" spans="1:13" s="171" customFormat="1" ht="78.75">
      <c r="A866" s="142" t="s">
        <v>293</v>
      </c>
      <c r="B866" s="143" t="s">
        <v>639</v>
      </c>
      <c r="C866" s="3" t="s">
        <v>340</v>
      </c>
      <c r="D866" s="77" t="s">
        <v>1296</v>
      </c>
      <c r="E866" s="78" t="s">
        <v>310</v>
      </c>
      <c r="F866" s="78" t="s">
        <v>333</v>
      </c>
      <c r="G866" s="142" t="s">
        <v>2</v>
      </c>
      <c r="H866" s="163" t="s">
        <v>7</v>
      </c>
      <c r="I866" s="142" t="s">
        <v>3</v>
      </c>
      <c r="J866" s="145">
        <v>37.44</v>
      </c>
      <c r="K866" s="145">
        <v>31.68</v>
      </c>
      <c r="L866" s="145">
        <v>31.68</v>
      </c>
      <c r="M866" s="48" t="s">
        <v>316</v>
      </c>
    </row>
    <row r="867" spans="1:13" s="171" customFormat="1" ht="78.75">
      <c r="A867" s="142" t="s">
        <v>293</v>
      </c>
      <c r="B867" s="143" t="s">
        <v>644</v>
      </c>
      <c r="C867" s="15"/>
      <c r="D867" s="81" t="s">
        <v>1204</v>
      </c>
      <c r="E867" s="78" t="s">
        <v>310</v>
      </c>
      <c r="F867" s="78" t="s">
        <v>341</v>
      </c>
      <c r="G867" s="142"/>
      <c r="H867" s="163" t="s">
        <v>8</v>
      </c>
      <c r="I867" s="142"/>
      <c r="J867" s="145">
        <v>6.2</v>
      </c>
      <c r="K867" s="145">
        <v>9.1999999999999993</v>
      </c>
      <c r="L867" s="145">
        <v>9.1999999999999993</v>
      </c>
      <c r="M867" s="48"/>
    </row>
    <row r="868" spans="1:13" s="171" customFormat="1" ht="45">
      <c r="A868" s="142" t="s">
        <v>293</v>
      </c>
      <c r="B868" s="143" t="s">
        <v>639</v>
      </c>
      <c r="C868" s="3" t="s">
        <v>340</v>
      </c>
      <c r="D868" s="77" t="s">
        <v>1240</v>
      </c>
      <c r="E868" s="78" t="s">
        <v>310</v>
      </c>
      <c r="F868" s="78" t="s">
        <v>602</v>
      </c>
      <c r="G868" s="142" t="s">
        <v>2</v>
      </c>
      <c r="H868" s="163" t="s">
        <v>8</v>
      </c>
      <c r="I868" s="142" t="s">
        <v>3</v>
      </c>
      <c r="J868" s="145">
        <v>6.2</v>
      </c>
      <c r="K868" s="145">
        <v>9.1999999999999993</v>
      </c>
      <c r="L868" s="145">
        <v>9.1999999999999993</v>
      </c>
      <c r="M868" s="48" t="s">
        <v>316</v>
      </c>
    </row>
    <row r="869" spans="1:13" s="164" customFormat="1">
      <c r="A869" s="142" t="s">
        <v>293</v>
      </c>
      <c r="B869" s="143" t="s">
        <v>954</v>
      </c>
      <c r="C869" s="169"/>
      <c r="D869" s="169"/>
      <c r="E869" s="169"/>
      <c r="F869" s="169"/>
      <c r="G869" s="142"/>
      <c r="H869" s="163">
        <v>99900</v>
      </c>
      <c r="I869" s="142"/>
      <c r="J869" s="145">
        <v>6429.9639999999999</v>
      </c>
      <c r="K869" s="145">
        <v>5449.9520000000002</v>
      </c>
      <c r="L869" s="145">
        <v>5450.6220000000003</v>
      </c>
      <c r="M869" s="48"/>
    </row>
    <row r="870" spans="1:13" s="171" customFormat="1" ht="33.75">
      <c r="A870" s="142" t="s">
        <v>293</v>
      </c>
      <c r="B870" s="143" t="s">
        <v>645</v>
      </c>
      <c r="C870" s="3"/>
      <c r="D870" s="77" t="s">
        <v>1238</v>
      </c>
      <c r="E870" s="78" t="s">
        <v>314</v>
      </c>
      <c r="F870" s="78" t="s">
        <v>313</v>
      </c>
      <c r="G870" s="142"/>
      <c r="H870" s="163" t="s">
        <v>38</v>
      </c>
      <c r="I870" s="142"/>
      <c r="J870" s="145">
        <v>5289.835</v>
      </c>
      <c r="K870" s="145">
        <v>5273.4160000000002</v>
      </c>
      <c r="L870" s="145">
        <v>5273.4160000000002</v>
      </c>
      <c r="M870" s="48"/>
    </row>
    <row r="871" spans="1:13" s="171" customFormat="1" ht="78.75">
      <c r="A871" s="142" t="s">
        <v>293</v>
      </c>
      <c r="B871" s="143" t="s">
        <v>646</v>
      </c>
      <c r="C871" s="3" t="s">
        <v>318</v>
      </c>
      <c r="D871" s="77" t="s">
        <v>1297</v>
      </c>
      <c r="E871" s="78" t="s">
        <v>310</v>
      </c>
      <c r="F871" s="78" t="s">
        <v>335</v>
      </c>
      <c r="G871" s="142" t="s">
        <v>294</v>
      </c>
      <c r="H871" s="163" t="s">
        <v>38</v>
      </c>
      <c r="I871" s="142" t="s">
        <v>11</v>
      </c>
      <c r="J871" s="145">
        <v>4052.8249999999998</v>
      </c>
      <c r="K871" s="145">
        <v>4004.16</v>
      </c>
      <c r="L871" s="145">
        <v>4004.16</v>
      </c>
      <c r="M871" s="48" t="s">
        <v>308</v>
      </c>
    </row>
    <row r="872" spans="1:13" s="171" customFormat="1" ht="101.25">
      <c r="A872" s="142" t="s">
        <v>293</v>
      </c>
      <c r="B872" s="143" t="s">
        <v>852</v>
      </c>
      <c r="C872" s="76" t="s">
        <v>317</v>
      </c>
      <c r="D872" s="81" t="s">
        <v>1108</v>
      </c>
      <c r="E872" s="78" t="s">
        <v>310</v>
      </c>
      <c r="F872" s="78" t="s">
        <v>337</v>
      </c>
      <c r="G872" s="142" t="s">
        <v>294</v>
      </c>
      <c r="H872" s="163" t="s">
        <v>38</v>
      </c>
      <c r="I872" s="142" t="s">
        <v>295</v>
      </c>
      <c r="J872" s="145">
        <v>2.0750000000000002</v>
      </c>
      <c r="K872" s="145">
        <v>33</v>
      </c>
      <c r="L872" s="145">
        <v>33</v>
      </c>
      <c r="M872" s="48" t="s">
        <v>316</v>
      </c>
    </row>
    <row r="873" spans="1:13" s="171" customFormat="1" ht="78.75">
      <c r="A873" s="142" t="s">
        <v>293</v>
      </c>
      <c r="B873" s="143" t="s">
        <v>647</v>
      </c>
      <c r="C873" s="3" t="s">
        <v>317</v>
      </c>
      <c r="D873" s="77" t="s">
        <v>1297</v>
      </c>
      <c r="E873" s="78" t="s">
        <v>310</v>
      </c>
      <c r="F873" s="78" t="s">
        <v>335</v>
      </c>
      <c r="G873" s="142" t="s">
        <v>294</v>
      </c>
      <c r="H873" s="163" t="s">
        <v>38</v>
      </c>
      <c r="I873" s="142" t="s">
        <v>12</v>
      </c>
      <c r="J873" s="145">
        <v>1223.953</v>
      </c>
      <c r="K873" s="145">
        <v>1209.2560000000001</v>
      </c>
      <c r="L873" s="145">
        <v>1209.2560000000001</v>
      </c>
      <c r="M873" s="48" t="s">
        <v>308</v>
      </c>
    </row>
    <row r="874" spans="1:13" s="171" customFormat="1" ht="78.75">
      <c r="A874" s="142" t="s">
        <v>293</v>
      </c>
      <c r="B874" s="143" t="s">
        <v>639</v>
      </c>
      <c r="C874" s="3" t="s">
        <v>317</v>
      </c>
      <c r="D874" s="77" t="s">
        <v>1296</v>
      </c>
      <c r="E874" s="78" t="s">
        <v>310</v>
      </c>
      <c r="F874" s="78" t="s">
        <v>333</v>
      </c>
      <c r="G874" s="142" t="s">
        <v>294</v>
      </c>
      <c r="H874" s="163" t="s">
        <v>38</v>
      </c>
      <c r="I874" s="142" t="s">
        <v>3</v>
      </c>
      <c r="J874" s="145">
        <v>10.981999999999999</v>
      </c>
      <c r="K874" s="145">
        <v>27</v>
      </c>
      <c r="L874" s="145">
        <v>27</v>
      </c>
      <c r="M874" s="48" t="s">
        <v>316</v>
      </c>
    </row>
    <row r="875" spans="1:13" s="171" customFormat="1" ht="45">
      <c r="A875" s="142" t="s">
        <v>293</v>
      </c>
      <c r="B875" s="143" t="s">
        <v>853</v>
      </c>
      <c r="C875" s="3"/>
      <c r="D875" s="77" t="s">
        <v>1298</v>
      </c>
      <c r="E875" s="78" t="s">
        <v>310</v>
      </c>
      <c r="F875" s="78" t="s">
        <v>331</v>
      </c>
      <c r="G875" s="142"/>
      <c r="H875" s="163" t="s">
        <v>296</v>
      </c>
      <c r="I875" s="142"/>
      <c r="J875" s="145">
        <v>0</v>
      </c>
      <c r="K875" s="145">
        <v>23.387</v>
      </c>
      <c r="L875" s="145">
        <v>24.056999999999999</v>
      </c>
      <c r="M875" s="48"/>
    </row>
    <row r="876" spans="1:13" s="171" customFormat="1" ht="45">
      <c r="A876" s="142" t="s">
        <v>293</v>
      </c>
      <c r="B876" s="143" t="s">
        <v>854</v>
      </c>
      <c r="C876" s="3" t="s">
        <v>330</v>
      </c>
      <c r="D876" s="77" t="s">
        <v>1299</v>
      </c>
      <c r="E876" s="78" t="s">
        <v>310</v>
      </c>
      <c r="F876" s="78" t="s">
        <v>328</v>
      </c>
      <c r="G876" s="142" t="s">
        <v>297</v>
      </c>
      <c r="H876" s="163" t="s">
        <v>296</v>
      </c>
      <c r="I876" s="142" t="s">
        <v>298</v>
      </c>
      <c r="J876" s="145">
        <v>0</v>
      </c>
      <c r="K876" s="145">
        <v>23.387</v>
      </c>
      <c r="L876" s="145">
        <v>24.056999999999999</v>
      </c>
      <c r="M876" s="48" t="s">
        <v>308</v>
      </c>
    </row>
    <row r="877" spans="1:13" s="171" customFormat="1" ht="45">
      <c r="A877" s="142" t="s">
        <v>293</v>
      </c>
      <c r="B877" s="143" t="s">
        <v>855</v>
      </c>
      <c r="C877" s="76"/>
      <c r="D877" s="81" t="s">
        <v>1238</v>
      </c>
      <c r="E877" s="78" t="s">
        <v>314</v>
      </c>
      <c r="F877" s="78" t="s">
        <v>313</v>
      </c>
      <c r="G877" s="142"/>
      <c r="H877" s="163" t="s">
        <v>299</v>
      </c>
      <c r="I877" s="142"/>
      <c r="J877" s="145">
        <v>22.864000000000001</v>
      </c>
      <c r="K877" s="145">
        <v>153.149</v>
      </c>
      <c r="L877" s="145">
        <v>153.149</v>
      </c>
      <c r="M877" s="48"/>
    </row>
    <row r="878" spans="1:13" s="171" customFormat="1" ht="33.75">
      <c r="A878" s="142" t="s">
        <v>293</v>
      </c>
      <c r="B878" s="143" t="s">
        <v>712</v>
      </c>
      <c r="C878" s="76" t="s">
        <v>327</v>
      </c>
      <c r="D878" s="81" t="s">
        <v>326</v>
      </c>
      <c r="E878" s="78" t="s">
        <v>310</v>
      </c>
      <c r="F878" s="78" t="s">
        <v>325</v>
      </c>
      <c r="G878" s="142" t="s">
        <v>16</v>
      </c>
      <c r="H878" s="163" t="s">
        <v>299</v>
      </c>
      <c r="I878" s="142" t="s">
        <v>107</v>
      </c>
      <c r="J878" s="145">
        <v>22.864000000000001</v>
      </c>
      <c r="K878" s="145">
        <v>153.149</v>
      </c>
      <c r="L878" s="145">
        <v>153.149</v>
      </c>
      <c r="M878" s="48" t="s">
        <v>316</v>
      </c>
    </row>
    <row r="879" spans="1:13" s="171" customFormat="1" ht="45">
      <c r="A879" s="142" t="s">
        <v>293</v>
      </c>
      <c r="B879" s="143" t="s">
        <v>856</v>
      </c>
      <c r="C879" s="76"/>
      <c r="D879" s="77" t="s">
        <v>1203</v>
      </c>
      <c r="E879" s="78" t="s">
        <v>323</v>
      </c>
      <c r="F879" s="78" t="s">
        <v>338</v>
      </c>
      <c r="G879" s="142"/>
      <c r="H879" s="163" t="s">
        <v>300</v>
      </c>
      <c r="I879" s="142"/>
      <c r="J879" s="145">
        <v>0</v>
      </c>
      <c r="K879" s="145">
        <v>0</v>
      </c>
      <c r="L879" s="145">
        <v>0</v>
      </c>
      <c r="M879" s="48"/>
    </row>
    <row r="880" spans="1:13" s="171" customFormat="1" ht="67.5">
      <c r="A880" s="142" t="s">
        <v>293</v>
      </c>
      <c r="B880" s="143" t="s">
        <v>857</v>
      </c>
      <c r="C880" s="76" t="s">
        <v>321</v>
      </c>
      <c r="D880" s="81" t="s">
        <v>1300</v>
      </c>
      <c r="E880" s="78" t="s">
        <v>310</v>
      </c>
      <c r="F880" s="78" t="s">
        <v>1186</v>
      </c>
      <c r="G880" s="142" t="s">
        <v>175</v>
      </c>
      <c r="H880" s="163" t="s">
        <v>300</v>
      </c>
      <c r="I880" s="142" t="s">
        <v>301</v>
      </c>
      <c r="J880" s="145">
        <v>0</v>
      </c>
      <c r="K880" s="145">
        <v>0</v>
      </c>
      <c r="L880" s="145">
        <v>0</v>
      </c>
      <c r="M880" s="48" t="s">
        <v>308</v>
      </c>
    </row>
    <row r="881" spans="1:13" s="171" customFormat="1" ht="33.75">
      <c r="A881" s="142" t="s">
        <v>293</v>
      </c>
      <c r="B881" s="143" t="s">
        <v>858</v>
      </c>
      <c r="C881" s="3"/>
      <c r="D881" s="77" t="s">
        <v>1238</v>
      </c>
      <c r="E881" s="78" t="s">
        <v>314</v>
      </c>
      <c r="F881" s="78" t="s">
        <v>313</v>
      </c>
      <c r="G881" s="142"/>
      <c r="H881" s="163" t="s">
        <v>302</v>
      </c>
      <c r="I881" s="142"/>
      <c r="J881" s="145">
        <v>1000</v>
      </c>
      <c r="K881" s="145">
        <v>0</v>
      </c>
      <c r="L881" s="145">
        <v>0</v>
      </c>
      <c r="M881" s="48"/>
    </row>
    <row r="882" spans="1:13" s="171" customFormat="1" ht="101.25">
      <c r="A882" s="142" t="s">
        <v>293</v>
      </c>
      <c r="B882" s="143" t="s">
        <v>857</v>
      </c>
      <c r="C882" s="3" t="s">
        <v>312</v>
      </c>
      <c r="D882" s="77" t="s">
        <v>1301</v>
      </c>
      <c r="E882" s="78" t="s">
        <v>310</v>
      </c>
      <c r="F882" s="78" t="s">
        <v>309</v>
      </c>
      <c r="G882" s="142" t="s">
        <v>303</v>
      </c>
      <c r="H882" s="163" t="s">
        <v>302</v>
      </c>
      <c r="I882" s="142" t="s">
        <v>301</v>
      </c>
      <c r="J882" s="145">
        <v>1000</v>
      </c>
      <c r="K882" s="145">
        <v>0</v>
      </c>
      <c r="L882" s="145">
        <v>0</v>
      </c>
      <c r="M882" s="48" t="s">
        <v>308</v>
      </c>
    </row>
    <row r="883" spans="1:13" s="171" customFormat="1" ht="56.25">
      <c r="A883" s="17" t="s">
        <v>293</v>
      </c>
      <c r="B883" s="190" t="s">
        <v>1328</v>
      </c>
      <c r="C883" s="3"/>
      <c r="D883" s="77" t="s">
        <v>324</v>
      </c>
      <c r="E883" s="78" t="s">
        <v>1329</v>
      </c>
      <c r="F883" s="78" t="s">
        <v>322</v>
      </c>
      <c r="G883" s="142"/>
      <c r="H883" s="163">
        <v>9990000260</v>
      </c>
      <c r="I883" s="142"/>
      <c r="J883" s="145">
        <v>0</v>
      </c>
      <c r="K883" s="145">
        <v>0</v>
      </c>
      <c r="L883" s="145">
        <v>0</v>
      </c>
      <c r="M883" s="48"/>
    </row>
    <row r="884" spans="1:13" s="171" customFormat="1" ht="79.5" customHeight="1">
      <c r="A884" s="17" t="s">
        <v>293</v>
      </c>
      <c r="B884" s="190" t="s">
        <v>639</v>
      </c>
      <c r="C884" s="3" t="s">
        <v>327</v>
      </c>
      <c r="D884" s="77" t="s">
        <v>1330</v>
      </c>
      <c r="E884" s="78" t="s">
        <v>310</v>
      </c>
      <c r="F884" s="78" t="s">
        <v>1331</v>
      </c>
      <c r="G884" s="144" t="s">
        <v>16</v>
      </c>
      <c r="H884" s="163">
        <v>9990000260</v>
      </c>
      <c r="I884" s="142">
        <v>244</v>
      </c>
      <c r="J884" s="145">
        <v>0</v>
      </c>
      <c r="K884" s="145">
        <v>0</v>
      </c>
      <c r="L884" s="145">
        <v>0</v>
      </c>
      <c r="M884" s="191" t="s">
        <v>308</v>
      </c>
    </row>
    <row r="885" spans="1:13" s="171" customFormat="1" ht="90">
      <c r="A885" s="142" t="s">
        <v>293</v>
      </c>
      <c r="B885" s="143" t="s">
        <v>1152</v>
      </c>
      <c r="C885" s="173"/>
      <c r="D885" s="81" t="s">
        <v>1222</v>
      </c>
      <c r="E885" s="78" t="s">
        <v>310</v>
      </c>
      <c r="F885" s="78" t="s">
        <v>1147</v>
      </c>
      <c r="G885" s="142"/>
      <c r="H885" s="163" t="s">
        <v>1127</v>
      </c>
      <c r="I885" s="142"/>
      <c r="J885" s="145">
        <v>117.265</v>
      </c>
      <c r="K885" s="145">
        <v>0</v>
      </c>
      <c r="L885" s="145">
        <v>0</v>
      </c>
      <c r="M885" s="48"/>
    </row>
    <row r="886" spans="1:13" s="171" customFormat="1" ht="90">
      <c r="A886" s="142" t="s">
        <v>293</v>
      </c>
      <c r="B886" s="143" t="s">
        <v>646</v>
      </c>
      <c r="C886" s="3" t="s">
        <v>318</v>
      </c>
      <c r="D886" s="81" t="s">
        <v>1148</v>
      </c>
      <c r="E886" s="78" t="s">
        <v>310</v>
      </c>
      <c r="F886" s="78" t="s">
        <v>1149</v>
      </c>
      <c r="G886" s="142" t="s">
        <v>294</v>
      </c>
      <c r="H886" s="163" t="s">
        <v>1127</v>
      </c>
      <c r="I886" s="142" t="s">
        <v>11</v>
      </c>
      <c r="J886" s="145">
        <v>90.072570000000013</v>
      </c>
      <c r="K886" s="145">
        <v>0</v>
      </c>
      <c r="L886" s="145">
        <v>0</v>
      </c>
      <c r="M886" s="48" t="s">
        <v>308</v>
      </c>
    </row>
    <row r="887" spans="1:13" s="171" customFormat="1" ht="90">
      <c r="A887" s="142" t="s">
        <v>293</v>
      </c>
      <c r="B887" s="143" t="s">
        <v>647</v>
      </c>
      <c r="C887" s="76" t="s">
        <v>317</v>
      </c>
      <c r="D887" s="81" t="s">
        <v>1148</v>
      </c>
      <c r="E887" s="78" t="s">
        <v>310</v>
      </c>
      <c r="F887" s="78" t="s">
        <v>1149</v>
      </c>
      <c r="G887" s="142" t="s">
        <v>294</v>
      </c>
      <c r="H887" s="163" t="s">
        <v>1127</v>
      </c>
      <c r="I887" s="142" t="s">
        <v>12</v>
      </c>
      <c r="J887" s="145">
        <v>27.192430000000002</v>
      </c>
      <c r="K887" s="145">
        <v>0</v>
      </c>
      <c r="L887" s="145">
        <v>0</v>
      </c>
      <c r="M887" s="48" t="s">
        <v>308</v>
      </c>
    </row>
    <row r="888" spans="1:13" s="172" customFormat="1" ht="56.25">
      <c r="A888" s="1"/>
      <c r="B888" s="2" t="s">
        <v>307</v>
      </c>
      <c r="C888" s="9" t="s">
        <v>306</v>
      </c>
      <c r="D888" s="5" t="s">
        <v>1302</v>
      </c>
      <c r="E888" s="1" t="s">
        <v>304</v>
      </c>
      <c r="F888" s="6" t="s">
        <v>883</v>
      </c>
      <c r="G888" s="9"/>
      <c r="H888" s="1"/>
      <c r="I888" s="1"/>
      <c r="J888" s="71">
        <v>0</v>
      </c>
      <c r="K888" s="71">
        <v>11026.946</v>
      </c>
      <c r="L888" s="71">
        <v>23404.25</v>
      </c>
      <c r="M888" s="1"/>
    </row>
  </sheetData>
  <autoFilter ref="D5:L888"/>
  <mergeCells count="9">
    <mergeCell ref="A1:M1"/>
    <mergeCell ref="A2:M2"/>
    <mergeCell ref="A4:A5"/>
    <mergeCell ref="B4:B5"/>
    <mergeCell ref="C4:C5"/>
    <mergeCell ref="D4:F4"/>
    <mergeCell ref="G4:I4"/>
    <mergeCell ref="J4:L4"/>
    <mergeCell ref="M4:M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410.0540120250.244.."/>
  </Parameters>
</MailMerge>
</file>

<file path=customXml/itemProps1.xml><?xml version="1.0" encoding="utf-8"?>
<ds:datastoreItem xmlns:ds="http://schemas.openxmlformats.org/officeDocument/2006/customXml" ds:itemID="{02625B0C-6481-4BC3-85D2-E91CCD2D7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РРО 01.01.2024</vt:lpstr>
      <vt:lpstr>РРО 04.03.2024</vt:lpstr>
      <vt:lpstr>РРО 22.07.2024</vt:lpstr>
      <vt:lpstr>РРО 30.10.2024</vt:lpstr>
      <vt:lpstr>РРО 23.12.2024</vt:lpstr>
      <vt:lpstr>РРО 31.12.2024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finupr</cp:lastModifiedBy>
  <cp:lastPrinted>2024-02-29T12:45:50Z</cp:lastPrinted>
  <dcterms:created xsi:type="dcterms:W3CDTF">2023-11-13T05:01:56Z</dcterms:created>
  <dcterms:modified xsi:type="dcterms:W3CDTF">2025-02-06T06:12:16Z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