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250" windowHeight="11955" activeTab="1"/>
  </bookViews>
  <sheets>
    <sheet name="РРО 2025-2027" sheetId="3" r:id="rId1"/>
    <sheet name="на 10.03.2025" sheetId="4" r:id="rId2"/>
  </sheets>
  <definedNames>
    <definedName name="__xlnm._FilterDatabase_1" localSheetId="1">#REF!</definedName>
    <definedName name="__xlnm._FilterDatabase_1" localSheetId="0">#REF!</definedName>
    <definedName name="__xlnm._FilterDatabase_1">#REF!</definedName>
    <definedName name="__xlnm._FilterDatabase_1_1" localSheetId="1">#REF!</definedName>
    <definedName name="__xlnm._FilterDatabase_1_1" localSheetId="0">#REF!</definedName>
    <definedName name="__xlnm._FilterDatabase_1_1">#REF!</definedName>
    <definedName name="__xlnm._FilterDatabase_2" localSheetId="1">#REF!</definedName>
    <definedName name="__xlnm._FilterDatabase_2" localSheetId="0">#REF!</definedName>
    <definedName name="__xlnm._FilterDatabase_2">#REF!</definedName>
    <definedName name="__xlnm._FilterDatabase_3" localSheetId="1">#REF!</definedName>
    <definedName name="__xlnm._FilterDatabase_3" localSheetId="0">#REF!</definedName>
    <definedName name="__xlnm._FilterDatabase_3">#REF!</definedName>
    <definedName name="__xlnm._FilterDatabase_4" localSheetId="1">#REF!</definedName>
    <definedName name="__xlnm._FilterDatabase_4" localSheetId="0">#REF!</definedName>
    <definedName name="__xlnm._FilterDatabase_4">#REF!</definedName>
    <definedName name="_xlnm._FilterDatabase" localSheetId="1" hidden="1">'на 10.03.2025'!$A$7:$M$802</definedName>
    <definedName name="_xlnm._FilterDatabase" localSheetId="0" hidden="1">'РРО 2025-2027'!$A$7:$M$698</definedName>
  </definedNames>
  <calcPr calcId="125725"/>
</workbook>
</file>

<file path=xl/calcChain.xml><?xml version="1.0" encoding="utf-8"?>
<calcChain xmlns="http://schemas.openxmlformats.org/spreadsheetml/2006/main">
  <c r="J189" i="4"/>
  <c r="J322" l="1"/>
  <c r="J241"/>
  <c r="K89" l="1"/>
  <c r="L89"/>
  <c r="J89"/>
  <c r="K792" l="1"/>
  <c r="L792"/>
  <c r="J792"/>
  <c r="K791"/>
  <c r="L791"/>
  <c r="J791"/>
  <c r="K775"/>
  <c r="L775"/>
  <c r="J775"/>
  <c r="J712"/>
  <c r="J711"/>
  <c r="K610"/>
  <c r="L610"/>
  <c r="J610"/>
  <c r="K608"/>
  <c r="L608"/>
  <c r="J608"/>
  <c r="K714"/>
  <c r="L714"/>
  <c r="J714"/>
  <c r="K760" l="1"/>
  <c r="L760"/>
  <c r="J760"/>
  <c r="K758"/>
  <c r="L758"/>
  <c r="J758"/>
  <c r="K756"/>
  <c r="L756"/>
  <c r="J756"/>
  <c r="K754"/>
  <c r="L754"/>
  <c r="J754"/>
  <c r="J736"/>
  <c r="K613"/>
  <c r="L613"/>
  <c r="J613"/>
  <c r="K589"/>
  <c r="L589"/>
  <c r="J589"/>
  <c r="K585"/>
  <c r="L585"/>
  <c r="J585"/>
  <c r="K584"/>
  <c r="L584"/>
  <c r="J584"/>
  <c r="K587"/>
  <c r="L587"/>
  <c r="J587"/>
  <c r="K595"/>
  <c r="L595"/>
  <c r="J595"/>
  <c r="L593"/>
  <c r="K593"/>
  <c r="J593"/>
  <c r="K591"/>
  <c r="L591"/>
  <c r="J591"/>
  <c r="K536"/>
  <c r="L536"/>
  <c r="J536"/>
  <c r="K534"/>
  <c r="L534"/>
  <c r="J534"/>
  <c r="K486"/>
  <c r="L486"/>
  <c r="J486"/>
  <c r="K503"/>
  <c r="L503"/>
  <c r="J503"/>
  <c r="K501"/>
  <c r="L501"/>
  <c r="J501"/>
  <c r="J459"/>
  <c r="K464"/>
  <c r="L464"/>
  <c r="J464"/>
  <c r="J445"/>
  <c r="K405"/>
  <c r="L405"/>
  <c r="J405"/>
  <c r="J399"/>
  <c r="J394"/>
  <c r="J391"/>
  <c r="L390"/>
  <c r="K385"/>
  <c r="L385"/>
  <c r="J385"/>
  <c r="J359"/>
  <c r="J357"/>
  <c r="K322"/>
  <c r="K292" s="1"/>
  <c r="L322"/>
  <c r="L292" s="1"/>
  <c r="J314"/>
  <c r="J313"/>
  <c r="J273"/>
  <c r="J272"/>
  <c r="J256"/>
  <c r="J243"/>
  <c r="J220"/>
  <c r="J210"/>
  <c r="J201"/>
  <c r="J199"/>
  <c r="J191"/>
  <c r="J175"/>
  <c r="K170"/>
  <c r="L170"/>
  <c r="J170"/>
  <c r="K161"/>
  <c r="L161"/>
  <c r="J161"/>
  <c r="K107"/>
  <c r="L107"/>
  <c r="J107"/>
  <c r="K32"/>
  <c r="L32"/>
  <c r="J75"/>
  <c r="J61"/>
  <c r="J50"/>
  <c r="J32" s="1"/>
  <c r="J9"/>
  <c r="L770"/>
  <c r="K770"/>
  <c r="J770"/>
  <c r="L273"/>
  <c r="K273"/>
  <c r="L9"/>
  <c r="K9"/>
  <c r="J666" i="3"/>
  <c r="K666"/>
  <c r="L666"/>
  <c r="L360" i="4" l="1"/>
  <c r="J347"/>
  <c r="J138"/>
  <c r="K138"/>
  <c r="L138"/>
  <c r="L485"/>
  <c r="K523"/>
  <c r="L523"/>
  <c r="K485"/>
  <c r="J485"/>
  <c r="N485" s="1"/>
  <c r="J523"/>
  <c r="K360"/>
  <c r="J360"/>
  <c r="J292"/>
  <c r="K508" i="3"/>
  <c r="L508"/>
  <c r="J508"/>
  <c r="K501"/>
  <c r="L501"/>
  <c r="J501"/>
  <c r="K8" i="4" l="1"/>
  <c r="L8"/>
  <c r="J8"/>
  <c r="K399" i="3"/>
  <c r="L399"/>
  <c r="J399"/>
  <c r="K295" l="1"/>
  <c r="J295"/>
  <c r="K239"/>
  <c r="L239"/>
  <c r="J239"/>
  <c r="K224"/>
  <c r="L224"/>
  <c r="J224"/>
  <c r="K135"/>
  <c r="L135"/>
  <c r="J135"/>
  <c r="K32" l="1"/>
  <c r="L32"/>
  <c r="J32"/>
  <c r="K9"/>
  <c r="L9"/>
  <c r="J9"/>
  <c r="J8" l="1"/>
  <c r="L8"/>
  <c r="K8"/>
</calcChain>
</file>

<file path=xl/sharedStrings.xml><?xml version="1.0" encoding="utf-8"?>
<sst xmlns="http://schemas.openxmlformats.org/spreadsheetml/2006/main" count="11840" uniqueCount="1100">
  <si>
    <t>701</t>
  </si>
  <si>
    <t>0540120250</t>
  </si>
  <si>
    <t>0410</t>
  </si>
  <si>
    <t>244</t>
  </si>
  <si>
    <t>0540120260</t>
  </si>
  <si>
    <t>0540120270</t>
  </si>
  <si>
    <t>0540120290</t>
  </si>
  <si>
    <t>0540120300</t>
  </si>
  <si>
    <t>0540120310</t>
  </si>
  <si>
    <t>9510000190</t>
  </si>
  <si>
    <t>0103</t>
  </si>
  <si>
    <t>121</t>
  </si>
  <si>
    <t>129</t>
  </si>
  <si>
    <t>9590000190</t>
  </si>
  <si>
    <t>702</t>
  </si>
  <si>
    <t>0140100590</t>
  </si>
  <si>
    <t>0113</t>
  </si>
  <si>
    <t>111</t>
  </si>
  <si>
    <t>112</t>
  </si>
  <si>
    <t>119</t>
  </si>
  <si>
    <t>0140110500</t>
  </si>
  <si>
    <t>1001</t>
  </si>
  <si>
    <t>312</t>
  </si>
  <si>
    <t>0140120020</t>
  </si>
  <si>
    <t>1202</t>
  </si>
  <si>
    <t>0540120240</t>
  </si>
  <si>
    <t>0540120280</t>
  </si>
  <si>
    <t>0710270810</t>
  </si>
  <si>
    <t>1003</t>
  </si>
  <si>
    <t>322</t>
  </si>
  <si>
    <t>07102S0810</t>
  </si>
  <si>
    <t>0710471860</t>
  </si>
  <si>
    <t>07106L4970</t>
  </si>
  <si>
    <t>1004</t>
  </si>
  <si>
    <t>07106R4970</t>
  </si>
  <si>
    <t>9090000190</t>
  </si>
  <si>
    <t>0102</t>
  </si>
  <si>
    <t>9990000190</t>
  </si>
  <si>
    <t>0104</t>
  </si>
  <si>
    <t>9990051200</t>
  </si>
  <si>
    <t>0105</t>
  </si>
  <si>
    <t>9990059300</t>
  </si>
  <si>
    <t>0304</t>
  </si>
  <si>
    <t>9990070010</t>
  </si>
  <si>
    <t>247</t>
  </si>
  <si>
    <t>9990070020</t>
  </si>
  <si>
    <t>720</t>
  </si>
  <si>
    <t>0640100590</t>
  </si>
  <si>
    <t>0309</t>
  </si>
  <si>
    <t>0310</t>
  </si>
  <si>
    <t>0640120340</t>
  </si>
  <si>
    <t>0640220420</t>
  </si>
  <si>
    <t>0640220430</t>
  </si>
  <si>
    <t>733</t>
  </si>
  <si>
    <t>0640120370</t>
  </si>
  <si>
    <t>0710570090</t>
  </si>
  <si>
    <t>0501</t>
  </si>
  <si>
    <t>412</t>
  </si>
  <si>
    <t>07105S0090</t>
  </si>
  <si>
    <t>0502</t>
  </si>
  <si>
    <t>811</t>
  </si>
  <si>
    <t>0910172420</t>
  </si>
  <si>
    <t>09101S2420</t>
  </si>
  <si>
    <t>0940100590</t>
  </si>
  <si>
    <t>0505</t>
  </si>
  <si>
    <t>851</t>
  </si>
  <si>
    <t>852</t>
  </si>
  <si>
    <t>0940120450</t>
  </si>
  <si>
    <t>0940120460</t>
  </si>
  <si>
    <t>0940120470</t>
  </si>
  <si>
    <t>0940120480</t>
  </si>
  <si>
    <t>0940120490</t>
  </si>
  <si>
    <t>0940120500</t>
  </si>
  <si>
    <t>0503</t>
  </si>
  <si>
    <t>0940160020</t>
  </si>
  <si>
    <t>1040120510</t>
  </si>
  <si>
    <t>0406</t>
  </si>
  <si>
    <t>111F552430</t>
  </si>
  <si>
    <t>414</t>
  </si>
  <si>
    <t>1140120520</t>
  </si>
  <si>
    <t>1140120530</t>
  </si>
  <si>
    <t>1140120540</t>
  </si>
  <si>
    <t>1140120550</t>
  </si>
  <si>
    <t>1140120560</t>
  </si>
  <si>
    <t>1240120570</t>
  </si>
  <si>
    <t>323</t>
  </si>
  <si>
    <t>1240120580</t>
  </si>
  <si>
    <t>0408</t>
  </si>
  <si>
    <t>1240170150</t>
  </si>
  <si>
    <t>12401S0150</t>
  </si>
  <si>
    <t>1440120670</t>
  </si>
  <si>
    <t>181F255550</t>
  </si>
  <si>
    <t>1840120930</t>
  </si>
  <si>
    <t>1840220980</t>
  </si>
  <si>
    <t>1840220990</t>
  </si>
  <si>
    <t>734</t>
  </si>
  <si>
    <t>0140200590</t>
  </si>
  <si>
    <t>0140200596</t>
  </si>
  <si>
    <t>735</t>
  </si>
  <si>
    <t>0409</t>
  </si>
  <si>
    <t>1040200590</t>
  </si>
  <si>
    <t>853</t>
  </si>
  <si>
    <t>1040200596</t>
  </si>
  <si>
    <t>131R15393D</t>
  </si>
  <si>
    <t>1340120610</t>
  </si>
  <si>
    <t>1340200590</t>
  </si>
  <si>
    <t>1340220650</t>
  </si>
  <si>
    <t>1340220660</t>
  </si>
  <si>
    <t>1740220910</t>
  </si>
  <si>
    <t>0401</t>
  </si>
  <si>
    <t>1840120940</t>
  </si>
  <si>
    <t>750</t>
  </si>
  <si>
    <t>154010069Ф</t>
  </si>
  <si>
    <t>0703</t>
  </si>
  <si>
    <t>614</t>
  </si>
  <si>
    <t>154010169Ф</t>
  </si>
  <si>
    <t>154010269Ф</t>
  </si>
  <si>
    <t>16101R5190</t>
  </si>
  <si>
    <t>0801</t>
  </si>
  <si>
    <t>612</t>
  </si>
  <si>
    <t>161027039П</t>
  </si>
  <si>
    <t>611</t>
  </si>
  <si>
    <t>161027039Ч</t>
  </si>
  <si>
    <t>161027039Ш</t>
  </si>
  <si>
    <t>161027039Ю</t>
  </si>
  <si>
    <t>161027039Я</t>
  </si>
  <si>
    <t>161037147Ф</t>
  </si>
  <si>
    <t>16103S147Ф</t>
  </si>
  <si>
    <t>1610472000</t>
  </si>
  <si>
    <t>1103</t>
  </si>
  <si>
    <t>161P55229S</t>
  </si>
  <si>
    <t>1640100590</t>
  </si>
  <si>
    <t>0804</t>
  </si>
  <si>
    <t>1640100591</t>
  </si>
  <si>
    <t>164010059П</t>
  </si>
  <si>
    <t>164010059Ч</t>
  </si>
  <si>
    <t>164010059Ш</t>
  </si>
  <si>
    <t>164010059Э</t>
  </si>
  <si>
    <t>164010059Ю</t>
  </si>
  <si>
    <t>164010059Я</t>
  </si>
  <si>
    <t>164010159П</t>
  </si>
  <si>
    <t>164010159Ч</t>
  </si>
  <si>
    <t>164010159Ш</t>
  </si>
  <si>
    <t>164010159Ю</t>
  </si>
  <si>
    <t>164010159Я</t>
  </si>
  <si>
    <t>164010259П</t>
  </si>
  <si>
    <t>164010259Ч</t>
  </si>
  <si>
    <t>164010259Ш</t>
  </si>
  <si>
    <t>164010259Э</t>
  </si>
  <si>
    <t>164010259Ю</t>
  </si>
  <si>
    <t>164010259Я</t>
  </si>
  <si>
    <t>1640120800</t>
  </si>
  <si>
    <t>1640171960</t>
  </si>
  <si>
    <t>321</t>
  </si>
  <si>
    <t>164020059Ф</t>
  </si>
  <si>
    <t>164020159Ф</t>
  </si>
  <si>
    <t>164020259Ф</t>
  </si>
  <si>
    <t>1640220820</t>
  </si>
  <si>
    <t>1102</t>
  </si>
  <si>
    <t>1640220830</t>
  </si>
  <si>
    <t>113</t>
  </si>
  <si>
    <t>1640520860</t>
  </si>
  <si>
    <t>174022091П</t>
  </si>
  <si>
    <t>767</t>
  </si>
  <si>
    <t>0440120180</t>
  </si>
  <si>
    <t>0412</t>
  </si>
  <si>
    <t>0440120190</t>
  </si>
  <si>
    <t>0440120200</t>
  </si>
  <si>
    <t>0440120210</t>
  </si>
  <si>
    <t>0440220220</t>
  </si>
  <si>
    <t>0440220230</t>
  </si>
  <si>
    <t>770</t>
  </si>
  <si>
    <t>0340220060</t>
  </si>
  <si>
    <t>0314</t>
  </si>
  <si>
    <t>0340220070</t>
  </si>
  <si>
    <t>0340371690</t>
  </si>
  <si>
    <t>03403S1690</t>
  </si>
  <si>
    <t>151017147И</t>
  </si>
  <si>
    <t>0702</t>
  </si>
  <si>
    <t>151017147Л</t>
  </si>
  <si>
    <t>15101S147И</t>
  </si>
  <si>
    <t>15101S147Л</t>
  </si>
  <si>
    <t>151027147Б</t>
  </si>
  <si>
    <t>0701</t>
  </si>
  <si>
    <t>151027147И</t>
  </si>
  <si>
    <t>151027147Л</t>
  </si>
  <si>
    <t>151027147Ц</t>
  </si>
  <si>
    <t>0709</t>
  </si>
  <si>
    <t>15102S147Г</t>
  </si>
  <si>
    <t>15102S147И</t>
  </si>
  <si>
    <t>15102S147Л</t>
  </si>
  <si>
    <t>15102S147Ц</t>
  </si>
  <si>
    <t>151037147Ц</t>
  </si>
  <si>
    <t>15103S147Ц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</si>
  <si>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</si>
  <si>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</si>
  <si>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</si>
  <si>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</si>
  <si>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</si>
  <si>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</si>
  <si>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</si>
  <si>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</si>
  <si>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151EВ5179И</t>
  </si>
  <si>
    <t>151EВ5179Л</t>
  </si>
  <si>
    <t>151И653031</t>
  </si>
  <si>
    <t>151И6L3041</t>
  </si>
  <si>
    <t>151Л653031</t>
  </si>
  <si>
    <t>151Л6L3041</t>
  </si>
  <si>
    <t>154010059Б</t>
  </si>
  <si>
    <t>154010059Г</t>
  </si>
  <si>
    <t>154010059Д</t>
  </si>
  <si>
    <t>154010059И</t>
  </si>
  <si>
    <t>154010059Л</t>
  </si>
  <si>
    <t>154010059Ц</t>
  </si>
  <si>
    <t>154010069Ц</t>
  </si>
  <si>
    <t>154010159Ц</t>
  </si>
  <si>
    <t>154010169Ц</t>
  </si>
  <si>
    <t>154010259Б</t>
  </si>
  <si>
    <t>154010259Г</t>
  </si>
  <si>
    <t>154010259Д</t>
  </si>
  <si>
    <t>154010259Ц</t>
  </si>
  <si>
    <t>154010269Ц</t>
  </si>
  <si>
    <t>1540110100</t>
  </si>
  <si>
    <t>1540120680</t>
  </si>
  <si>
    <t>1540120690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</si>
  <si>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</si>
  <si>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</si>
  <si>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</si>
  <si>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</si>
  <si>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</si>
  <si>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</si>
  <si>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</si>
  <si>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154012073И</t>
  </si>
  <si>
    <t>154012073Л</t>
  </si>
  <si>
    <t>154012074Б</t>
  </si>
  <si>
    <t>154012074Г</t>
  </si>
  <si>
    <t>154012074Д</t>
  </si>
  <si>
    <t>154012074И</t>
  </si>
  <si>
    <t>154012074Л</t>
  </si>
  <si>
    <t>1540170540</t>
  </si>
  <si>
    <t>313</t>
  </si>
  <si>
    <t>1540170590</t>
  </si>
  <si>
    <t>1540171831</t>
  </si>
  <si>
    <t>1540171832</t>
  </si>
  <si>
    <t>1540171833</t>
  </si>
  <si>
    <t>1540171834</t>
  </si>
  <si>
    <t>1540171835</t>
  </si>
  <si>
    <t>1540171836</t>
  </si>
  <si>
    <t>1540171837</t>
  </si>
  <si>
    <t>1540171838</t>
  </si>
  <si>
    <t>1540171839</t>
  </si>
  <si>
    <t>154017183A</t>
  </si>
  <si>
    <t>154017183Б</t>
  </si>
  <si>
    <t>154017183Г</t>
  </si>
  <si>
    <t>154017183Д</t>
  </si>
  <si>
    <t>154017183И</t>
  </si>
  <si>
    <t>154017183Л</t>
  </si>
  <si>
    <t>154019103Л</t>
  </si>
  <si>
    <t>1540200590</t>
  </si>
  <si>
    <t>1540200591</t>
  </si>
  <si>
    <t>154030059К</t>
  </si>
  <si>
    <t>0707</t>
  </si>
  <si>
    <t>154030059Ц</t>
  </si>
  <si>
    <t>154030259К</t>
  </si>
  <si>
    <t>154030259Ц</t>
  </si>
  <si>
    <t>154032075И</t>
  </si>
  <si>
    <t>154032075Л</t>
  </si>
  <si>
    <t>1540470650</t>
  </si>
  <si>
    <t>1640420850</t>
  </si>
  <si>
    <t>1740100590</t>
  </si>
  <si>
    <t>1740120870</t>
  </si>
  <si>
    <t>1740120890</t>
  </si>
  <si>
    <t>174022091И</t>
  </si>
  <si>
    <t>174022091Л</t>
  </si>
  <si>
    <t>174022091Ц</t>
  </si>
  <si>
    <t>1740260031</t>
  </si>
  <si>
    <t>1740260032</t>
  </si>
  <si>
    <t>1740260033</t>
  </si>
  <si>
    <t>9990070070</t>
  </si>
  <si>
    <t>1006</t>
  </si>
  <si>
    <t>792</t>
  </si>
  <si>
    <t>0106</t>
  </si>
  <si>
    <t>122</t>
  </si>
  <si>
    <t>9990000210</t>
  </si>
  <si>
    <t>1301</t>
  </si>
  <si>
    <t>730</t>
  </si>
  <si>
    <t>9990000220</t>
  </si>
  <si>
    <t>9990000240</t>
  </si>
  <si>
    <t>870</t>
  </si>
  <si>
    <t>9990000250</t>
  </si>
  <si>
    <t>0111</t>
  </si>
  <si>
    <t>статья 6</t>
  </si>
  <si>
    <t>Решение СНД ЗАТО г.Радужный от 22.06.2020 №10/51 "Об утверждении "Положения о бюджетном процессе в городском округе ЗАТО г. Радужный Владимирской области"</t>
  </si>
  <si>
    <t>2.7</t>
  </si>
  <si>
    <t>Условно утвержденные расходы</t>
  </si>
  <si>
    <t>плановый метод</t>
  </si>
  <si>
    <t>23.11.2022 / не установлен</t>
  </si>
  <si>
    <t>в целом</t>
  </si>
  <si>
    <t>Постановление администрации ЗАТО г.Радужный от 23.11.2022 №1524 "Об утверждении Порядка использования бюджетных ассигнований резервного фонда администрации ЗАТО г. Радужный Владимирской области и признании утратившими силу отдельных постановлений администрации ЗАТО г. Радужный Владимирской области"</t>
  </si>
  <si>
    <t>2.1.16</t>
  </si>
  <si>
    <t>01.06.2007 / не установлен</t>
  </si>
  <si>
    <t>ст.34</t>
  </si>
  <si>
    <t>Федеральный закон от 02.03.2007 № 25-ФЗ "О муниципальной службе в Российской Федерации"</t>
  </si>
  <si>
    <t>нормативный метод</t>
  </si>
  <si>
    <t>2.2.1</t>
  </si>
  <si>
    <t>2.2.2</t>
  </si>
  <si>
    <t>08.10.2021 / не установлен</t>
  </si>
  <si>
    <t>Постановление администрации ЗАТО г.Радужный от 08.10.2021 №1242 "Об утверждении исходных данных для составления бюджета ЗАТО г.Радужный Владимирской области на 2022 год и на плановый период 2023-2024 годов"</t>
  </si>
  <si>
    <t>2.1.43</t>
  </si>
  <si>
    <t>01.01.2006 / не установлен</t>
  </si>
  <si>
    <t>п.3 ч.1 ст.17</t>
  </si>
  <si>
    <t>Федеральный закон от 06.10.2003 № 131-ФЗ "Об общих принципах организации местного самоуправления в Российской Федерации"</t>
  </si>
  <si>
    <t>01.01.2017 / не установлен</t>
  </si>
  <si>
    <t>Соглашение о взаимодействии и сотрудничестве от 05.12.2016 (Союз малых городов, Ассоциация ЗАТО)</t>
  </si>
  <si>
    <t>2.2.8</t>
  </si>
  <si>
    <t>07.09.2009 / не установлен</t>
  </si>
  <si>
    <t>Решение ГСНД ЗАТО г.Радужный от 07.09.2009 № 14/126  "Об утверждении Положения "О муниципальном долге ЗАТО г.Радужный"</t>
  </si>
  <si>
    <t>2.2.3</t>
  </si>
  <si>
    <t>01.01.2020 / 31.12.2022</t>
  </si>
  <si>
    <t>Решение ГСНД ЗАТО г.Радужный от 07.09.2009г. № 14/126  "Об утверждении Положения "О муниципальном долге ЗАТО г.Радужный"</t>
  </si>
  <si>
    <t>05.06.2017 / не установлен</t>
  </si>
  <si>
    <t>Решение СНД ЗАТО г.Радужный от 05.06.2017 № 10/47"Об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</si>
  <si>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10.02.2017 / не установлен</t>
  </si>
  <si>
    <t>Решение СНД ЗАТО г.Радужный от 06.02.2017г №2/11"Об утверждении Положения об оплате труда муниципальных служащих органов местного самоуправления муниципального образования ЗАТО г.Радужный Владимирской области"</t>
  </si>
  <si>
    <t>14.07.2014 / не установлен</t>
  </si>
  <si>
    <t>Решение СНД ЗАТО г.Радужный от 14.07.2014 № 10/44 "Об утверждении порядка и размеров возмещения расходов, связанных со служебными командировками"</t>
  </si>
  <si>
    <t>08.10.2003 / не установлен</t>
  </si>
  <si>
    <t>п.8 ч.1 ст.16</t>
  </si>
  <si>
    <t>2.1.28</t>
  </si>
  <si>
    <t>01.01.2010 / не установлен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</si>
  <si>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</si>
  <si>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Решение СНД ЗАТО г.Радужный от 05.06.2017 №10/47 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</si>
  <si>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"Об утверждении Положения об оплате труда работников муниципальных казенных учреждений ЗАТО г.Радужный Владимирской области"</t>
  </si>
  <si>
    <t>17.08.2009 / не установлен</t>
  </si>
  <si>
    <t xml:space="preserve">в целом </t>
  </si>
  <si>
    <t xml:space="preserve">Постановление главы города ЗАТО г.Радужный от 17.08.2009 № 671 "Об утверждении Положения о порядке расходования субвенций, поступивших из областного бюджета на осуществление государственных полномочий по опеке и попечительству на территории ЗАТО г.Радужный </t>
  </si>
  <si>
    <t>2.4.2.40</t>
  </si>
  <si>
    <t>29.01.2018 / не установлен</t>
  </si>
  <si>
    <t>глава 34</t>
  </si>
  <si>
    <t>Налоговый кодекс Российской Федерации (часть вторая) от 05.08.2000 № 117-ФЗ</t>
  </si>
  <si>
    <t>Решение СНД ЗАТО г.Радужный от 06.02.2017 № 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</si>
  <si>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31.12.2009 / не установлен</t>
  </si>
  <si>
    <t>Закон ВО от 05.08.2009 № 77-ОЗ "О наделении органов местного самоуправления ВО отдельными гос.полномочиями по организации и осуществлению деятельности по опеке и попечительству во ВО"</t>
  </si>
  <si>
    <t>Решение СНД ЗАТО г.Радужный от 06.02.2017 №2/11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</si>
  <si>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06.07.2023 / не установлен</t>
  </si>
  <si>
    <t>Постановление администрации ЗАТО г. Радужный от 06.07.2023 №870 "Об утверждении Порядка предоставления субсидий из бюджета ЗАТО г. Радужный Владимирской области на возмещение расходов по временному трудоустройству несовершеннолетних граждан в возрасте от 14 до 18 в свободное от учебы время в 2023 году"</t>
  </si>
  <si>
    <t>2.1.54</t>
  </si>
  <si>
    <t>п.34 ч.1 ст.16</t>
  </si>
  <si>
    <t>01.01.2019 / не установлен</t>
  </si>
  <si>
    <t>Постановление администрации ЗАТО г.Радужный от 15.03.2019 №332 "Об организации временного трудоустройства несовершеннолетних в возрасте от 14 до 18 лет в свободное от учебы время"</t>
  </si>
  <si>
    <t>12.10.2016 / не установлен</t>
  </si>
  <si>
    <t>15.11.2013 / не установлен</t>
  </si>
  <si>
    <t>Постановление администрации ЗАТО г.Радужный от 15.11.2013 №1630 "Об утверждении  Положения  о порядке предоставления жилой площади  детям-сиротам и детям  оставшимся  без попечения родителей  не  имеющим  закрепленного жилого помещения"</t>
  </si>
  <si>
    <t>2.4.2.28</t>
  </si>
  <si>
    <t>01.01.2005 / не установлен</t>
  </si>
  <si>
    <t>Закон ВО от 03.12.2004 № 226-ОЗ "О государственном обеспечении и социальной поддержке детей-сирот, оставшихся без попечения родителей"</t>
  </si>
  <si>
    <t>26.12.2014 / не установлен</t>
  </si>
  <si>
    <t>Постановление администрации ЗАТО г.Радужный от 25.12.2014 №1870 "Об утверждении Порядка предоставления и расходования субвенций из областного бюджета на содержание ребенка в семье опекуна и приемной семье, а также вознаграждение, причитающееся приемному родителю, на территории ЗАТО г.Радужный"</t>
  </si>
  <si>
    <t>2.4.2.38</t>
  </si>
  <si>
    <t>Закон ВО от 28.12.2005  №201-ОЗ "О наделении органов местного самоуправления отдельными гос.полномочиями ВО по исполнению мер гос.обеспечения и соц.поддержки детей-сирот и детей, оставшихся без попечения родителей"</t>
  </si>
  <si>
    <t>01.01.2018 / не установлен</t>
  </si>
  <si>
    <t>Постановление администрации ЗАТО г.Радужный от 21.06.2012 №842 "Об утверждении административного регламента предоставления муниципальной услуги «Обеспечение оздоровления и отдыха детей в каникулярное время»</t>
  </si>
  <si>
    <t>2.1.25</t>
  </si>
  <si>
    <t>п.13 ч.1 ст.16</t>
  </si>
  <si>
    <t xml:space="preserve">Федеральный закон от 06.10.2003 № 131-ФЗ "Об общих принципах организации местного самоуправления в Российской Федерации" </t>
  </si>
  <si>
    <t>11.08.2023 / не установлен</t>
  </si>
  <si>
    <t>Постановление администрации ЗАТО г.Радужный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</si>
  <si>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07.12.2015 / не установлен</t>
  </si>
  <si>
    <t>Постановление администрации ЗАТО г.Радужный от 07.12.2015 №2018 "Об утверждении устава МБОУ ДО ЦВР "Лад"</t>
  </si>
  <si>
    <t>29.12.2017 / не установлен</t>
  </si>
  <si>
    <t>Постановление администрации ЗАТО город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</si>
  <si>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02.08.2019
/ не установлен</t>
  </si>
  <si>
    <t>Постановление Правительства РФ от 02.08.2019 № 1006 "Об утверждении требований к антитеррористической защищенности объектов (территорий) Министерства просвещения Российской Федерации и объектов (территорий), относящихся к сфере деятельности Министерства просвещения Российской Федерации, и формы паспорта безопасности этих объектов (территорий)"</t>
  </si>
  <si>
    <t>21.06.2012 / не установлено</t>
  </si>
  <si>
    <t>08.10.2020 / не установлен</t>
  </si>
  <si>
    <t>Постановление администрации ЗАТО г.Радужный от 08.10.2020 №1319 "Об утверждении порядка расходования денежных средств, предоставляемых из областного бюджета в виде субсидии на организацию бесплатного горячего питания обучающихся, получающих начальное общее образование 
в муниципальных образовательных организациях"</t>
  </si>
  <si>
    <t>2.1.22</t>
  </si>
  <si>
    <t>22.08.2020
/ 31.12.2020</t>
  </si>
  <si>
    <t>Приложение №29</t>
  </si>
  <si>
    <t>Постановление Правительства РФ от 26.12.2017 N 1642 "Об утверждении государственной программы Российской Федерации "Развитие образования"</t>
  </si>
  <si>
    <t>31.07.2013 / не установлен</t>
  </si>
  <si>
    <t>п.4</t>
  </si>
  <si>
    <t>Постановление администрации ЗАТО г.Радужный от 31.07.2013 №1005 "Об утверждении Положения о плате,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бюджетных образовательных организациях ЗАТО г. Радужный"</t>
  </si>
  <si>
    <t>2.1.21</t>
  </si>
  <si>
    <t>01.09.2023 / не установлен</t>
  </si>
  <si>
    <t>24.09.2020 / не установлен</t>
  </si>
  <si>
    <t>Постановление администрации ЗАТО г. Радужный от 22.09.2020 №1213 "Об утверждении Порядка предоставления питания учащимся 5 - 11 классов муниципальных общеобразовательных организаций ЗАТО г. Радужный Владимирской области"</t>
  </si>
  <si>
    <t>18.09.2020 / не установлено</t>
  </si>
  <si>
    <t>Постановление администрации ЗАТО г.Радужный от 18.09.2020 №1201 "Об утверждении Порядка расходования средств областного бюджета на ежемесячное денежное вознаграждение за классное руководство педагогическим работникам общеобразовательных организаций"</t>
  </si>
  <si>
    <t>Приложение №28</t>
  </si>
  <si>
    <t>Постановление Правительства РФ от 26.12.2017 № 1642 (ред. от 11.08.2020) "Об утверждении государственной программы Российской Федерации "Развитие образования"</t>
  </si>
  <si>
    <t>01.01.2014 / не установлен</t>
  </si>
  <si>
    <t>ст 12.1</t>
  </si>
  <si>
    <t>Федеральный закон от 29.12.2012 № 273-ФЗ "Об образовании в Российской Федерации"</t>
  </si>
  <si>
    <t>2.1.24</t>
  </si>
  <si>
    <t>04.06.2021
 / не установлен</t>
  </si>
  <si>
    <t>Постановление администрации Владимирской обл. от 04.06.2021 № 332 "Об утверждении Порядка предоставления субвенций из областного бюджета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пунктам)"</t>
  </si>
  <si>
    <t>2.4.2.36</t>
  </si>
  <si>
    <t>07.10.2020
 / не установлен</t>
  </si>
  <si>
    <t>ст.1,2</t>
  </si>
  <si>
    <t>Закон ВО от 05.10.2020 № 73-ОЗ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пунктам)"</t>
  </si>
  <si>
    <t>26.12.2016 / не установлен</t>
  </si>
  <si>
    <t>Постановление департамента образования ВО от 26.12.2016 №5 "О порядке обращения за получением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а также о порядке ее выплаты"</t>
  </si>
  <si>
    <t>2.4.2.37</t>
  </si>
  <si>
    <t>01.01.2007 / не установлен</t>
  </si>
  <si>
    <t>Закон ВО от 08.02.2007 №3-ОЗ "О наделении органов местного самоуправления отдельными государственными полномочиями Владимирской области по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образования"</t>
  </si>
  <si>
    <t>29.12.2007 / не установлен</t>
  </si>
  <si>
    <t>Постановление Губернатора ВО от 29.12.2007 № 976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</si>
  <si>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14.12.2005 / не установлен</t>
  </si>
  <si>
    <t>Закон ВО от 05.12.2005 № 184-ОЗ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</si>
  <si>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25.12.2017 / не установлен</t>
  </si>
  <si>
    <t>Решение СНД ЗАТО г.Радужный от 23.01.2023 года №1/4 "Об утверждении Положения об управлении образования администрации ЗАТО г.Радужный Владимирской области"</t>
  </si>
  <si>
    <t>2.1.26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</si>
  <si>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</t>
  </si>
  <si>
    <t>01.06.2012 / не установлен</t>
  </si>
  <si>
    <t xml:space="preserve">Указы Президента Российской Федерации от 7 мая 2012 года № 597, от 1 июня 2012 года № 761 </t>
  </si>
  <si>
    <t>30.10.2013 / не установлен</t>
  </si>
  <si>
    <t>Постановление Губернатора ВО от 30.10.2013 №1215 "О финансовом обеспечении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"</t>
  </si>
  <si>
    <t>2.5.1</t>
  </si>
  <si>
    <t>ст.8</t>
  </si>
  <si>
    <t>18.11.2015 / не установлен</t>
  </si>
  <si>
    <t>Постановление администрации ЗАТО г.Радужный от 18.11.2015 №1893 "Об утверждении устава МБОУ СОШ №2"</t>
  </si>
  <si>
    <t>26.11.2015 / не установлен</t>
  </si>
  <si>
    <t>Постановление администрации ЗАТО г.Радужный от 26.11.2015 №1955 "Об утверждении устава МБОУ СОШ №1"</t>
  </si>
  <si>
    <t>23.12.2015 / не установлен</t>
  </si>
  <si>
    <t>Постановление администрации ЗАТО г.Радужный от 23.12.2015 №2170 "Об утверждении устава МБДОУ ЦРР детский сад №6"</t>
  </si>
  <si>
    <t>Постановление администрации ЗАТО г.Радужный от 23.12.2015 №2171 "Об утверждении устава МБДОУ ЦРР детский сад №5"</t>
  </si>
  <si>
    <t>Постановление администрации ЗАТО г.Радужный от 23.12.2015 №2172"Об утверждении устава МБДОУ ЦРР детский сад №3"</t>
  </si>
  <si>
    <t>26.09.2019 / не установлен</t>
  </si>
  <si>
    <t>Решение Совета народных депутатов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</si>
  <si>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Постановление администрации ЗАТО г. Радужный от 12.10.2016 № 1581 "Об утверждении муниципальной программы "Развитие образования ЗАТО г.Радужный  Владимирской области"</t>
  </si>
  <si>
    <t>Постановление администрации ЗАТО г. Радужный Владимирской области от 12.10.2016 № 1581 "Об утверждении муниципальной программы "Развитие образования ЗАТО г.Радужный  Владимирской области"</t>
  </si>
  <si>
    <t>01.10.2022 / 31.12.2025</t>
  </si>
  <si>
    <t>Решение СНД ЗАТО г. Радужный от 26.09.2022 №15/95 "Об установлении компенсации расходов на оплату
жилых помещений и отопления учителям муниципальных общеобразовательных учреждений,
проживающим в муниципальных общежитиях"</t>
  </si>
  <si>
    <t>2.1.40</t>
  </si>
  <si>
    <t>п.25 ч.1 ст.16</t>
  </si>
  <si>
    <t>05.09.2011 / не установлен</t>
  </si>
  <si>
    <t>Постановление Губернатора Владимирской области от 05.09.2011 №935 "Об информационной системе "Региональная система межведомственного электронного взаимодействия (РСМЭВ)"</t>
  </si>
  <si>
    <t>13.12.2010 / не установлен</t>
  </si>
  <si>
    <t>Решение СНД ЗАТО г.Радужный от 13.12.2010 №24/108 "Об утверждении Положения о комитете по управлению муниципальным имуществом администрации ЗАТО г.Радужный Владимирской области"</t>
  </si>
  <si>
    <t>27.12.2013 / не установлен</t>
  </si>
  <si>
    <t>Решение Совета народных депутатов ЗАТО г. Радужный от 23.12.2013  №21/112 "Об утверждении Положения "Об управлении и распоряжении муниципальной собственностью ЗАТО г. Радужный Владимирской области"</t>
  </si>
  <si>
    <t>п.3 ч.1 ст.16</t>
  </si>
  <si>
    <t>01.03.2008 / не установлен</t>
  </si>
  <si>
    <t>Федеральный закон от 24.07.2007 №221-ФЗ "О кадастровой деятельности"</t>
  </si>
  <si>
    <t>п.43 ч.1 ст.16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</si>
  <si>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 утверждении Положения об оплате труда работников муниципальных казенных учреждений  ЗАТО г.Радужный Владимирской области"</t>
  </si>
  <si>
    <t>Постановление администрации ЗАТО город Радужный от 12.10.2016 №1583 "Об утверждении муниципальной программы "Создание благоприятных условий для развития молодого поколения ЗАТО г. Радужный Владимирской области"</t>
  </si>
  <si>
    <t>25.06.2019 / не установлен</t>
  </si>
  <si>
    <t>Постановление администрации ЗАТО г.Радужный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г.Радужный Владимирской области"</t>
  </si>
  <si>
    <t>2.1.30</t>
  </si>
  <si>
    <t>19.12.2012 / не установлен</t>
  </si>
  <si>
    <t>Указ Президента РФ от 19 декабря 2012 № 1666 "О Стратегии государственной национальной политики Российской Федерации на период до 2025 года"</t>
  </si>
  <si>
    <t>07.12.2020 / не установлен</t>
  </si>
  <si>
    <t>Распоряжение Правительства РФ от 24.11.2020 N 3081-р "Об утверждении Стратегии развития физической культуры и спорта в Российской Федерации на период до 2030 года"</t>
  </si>
  <si>
    <t>2.1.33</t>
  </si>
  <si>
    <t>п.19 ч.1 ст.16</t>
  </si>
  <si>
    <t>28.12.2018 / не установлен</t>
  </si>
  <si>
    <t>Постановление администрации ЗАТО г.Радужный от 28.12.2018 №1976 "Об утверждении устава МБОУДО ДЮСШ ЗАТО г.Радужный Владимирской области"</t>
  </si>
  <si>
    <t>Постановление администрации ЗАТО г. Радужный от 12.10.2016 №1585 "Об утверждении муниципальной программы "Культура и спорт ЗАТО г. Радужный Владимирской области"</t>
  </si>
  <si>
    <t>2.1.34</t>
  </si>
  <si>
    <t>03.04.2015 / не установлен</t>
  </si>
  <si>
    <t>Постановление администрации ЗАТО г.Радужный от 03.04.2015 №524 "Об утверждении норм расходования средств на спортивные мероприятия, финансируемые из городского бюджета"</t>
  </si>
  <si>
    <t>05.07.2021
 / не установлен</t>
  </si>
  <si>
    <t>Постановление администрации Владимирской обл. от 05.07.2021 №411 "Об утверждении Порядка предоставления из областного бюджета бюджетам муниципальных образований субвенции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культуры"</t>
  </si>
  <si>
    <t>08.12.2020
 / не установлен</t>
  </si>
  <si>
    <t xml:space="preserve">Закон ВО от 07.12.2020 №122-ОЗ 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работникам культуры муниципальных учреждений, педагогическим работникам муниципальных образовательных организаций дополнительного образования детей в сфере культуры и иным категориям граждан"
</t>
  </si>
  <si>
    <t>07.12.2016 / не установлен</t>
  </si>
  <si>
    <t>Постановление администрации ЗАТО г.Радужный от 04.10.2016 №1520 "Об утверждении Положения о системе оплаты труда работников муниципальных бюджетных учреждений культуры ЗАТО г. Радужный Владимирской области"</t>
  </si>
  <si>
    <t>2.1.29</t>
  </si>
  <si>
    <t>п.17 ч.1 ст.16</t>
  </si>
  <si>
    <t>04.10.2016 / не установлен</t>
  </si>
  <si>
    <t>13.07.2011 / не установлен</t>
  </si>
  <si>
    <t>Постановление администрации ЗАТО г.Радужный от 13.07.2011 №891 "Об утверждении устава МБУК МСДЦ ЗАТО г.Радужный Владимирской области"</t>
  </si>
  <si>
    <t>п.16 ч.1 ст.16</t>
  </si>
  <si>
    <t>17.08.2011 / не установлен</t>
  </si>
  <si>
    <t>Постановление администрации ЗАТО г.Радужный от 17.08.2011 №1123 "Об утверждении устава МБУК "Общедоступная библиотека" ЗАТО г.Радужный Владимирской области"</t>
  </si>
  <si>
    <t>29.07.2011 / не установлен</t>
  </si>
  <si>
    <t>Постановление администрации ЗАТО г.Радужный от 29.07.2011 №1041 "Об утверждении устава МБУК ПКиО ЗАТО г.Радужный Владимирской области"</t>
  </si>
  <si>
    <t>22.07.2011 / не установлен</t>
  </si>
  <si>
    <t>Постановление администрации ЗАТО г.Радужный от 22.07.2011 №1001 "Об утверждении устава МБУК КЦ "Досуг" ЗАТО г.Радужный Владимирской области"</t>
  </si>
  <si>
    <t>25.12.2015 / не установлен</t>
  </si>
  <si>
    <t>Постановление администрации ЗАТО г.Радужный от 25.12.2015 №2186 "Об утверждении устава МБУДО "ДШИ" ЗАТО г.Радужный Владимирской области"</t>
  </si>
  <si>
    <t>25.12.2009 / не установлен</t>
  </si>
  <si>
    <t>Постановление администрации ЗАТО г.Радужный от 25.12.2009 №1088 "Об утверждении Устава МКУ "Комитет по культуре и спорту ЗАТО г. Радужный"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</si>
  <si>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области", Постановление администрации ЗАТО г.Радужный от 27.01.2023 №104 "Об утверждении Положения об оплате труда работников муниципальных учреждений отраслей дорожного хозяйства и технического обеспечения деятельности органов местного самоуправления ЗАТО г.Радужный Владимирской области,</t>
  </si>
  <si>
    <t>13.03.2021 / не установлен</t>
  </si>
  <si>
    <t>Распоряжение Правительства РФ от 13.03.2021 №608-р "Об утверждении Стратегии развития библиотечного дела на период до 2030 года"</t>
  </si>
  <si>
    <t>14.03.2016 / не установлен</t>
  </si>
  <si>
    <t>Распоряжение Правительства РФ от 29.02.2016 N 326-р "Об утверждении Стратегии государственной культурной политики на период до 2030 года"</t>
  </si>
  <si>
    <t>14.11.2019 / не установлен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</si>
  <si>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</si>
  <si>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>29.07.2021 / не установлен</t>
  </si>
  <si>
    <t>Решение Совета народных депутатов ЗАТО г. Радужный от 26.07.2021 №13/57 "Об утверждении Порядка содержания и текущего ремонта автомобильных дорог общего пользования в границах муниципального образования ЗАТО г. Радужный Владимирской области"</t>
  </si>
  <si>
    <t>2.1.6</t>
  </si>
  <si>
    <t>п.5 ч.1 ст.16</t>
  </si>
  <si>
    <t>п.5, 25 ч.1 ст.16</t>
  </si>
  <si>
    <t>04.05.2012 / не установлен</t>
  </si>
  <si>
    <t>Постановление администрации ЗАТО г.Радужный от 04.05.2012 №616 "О создании муниципального казенного учреждения "Дорожник" ЗАТО г.Радужный Владимирской области"</t>
  </si>
  <si>
    <t>17.03.2017 / не установлен</t>
  </si>
  <si>
    <t>Постановление Правительства РФ от 03.03.2017 № 255 "Об исчислении и взимании платы за негативное воздействие на окружающую среду"</t>
  </si>
  <si>
    <t>01.01.2003 / не установлен</t>
  </si>
  <si>
    <t>Закон Владимирской области от 27.11.2002 №119-ОЗ "О транспортном налоге"</t>
  </si>
  <si>
    <t>01.01.2001 / не установлен</t>
  </si>
  <si>
    <t>ст. 388, ст. 373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</si>
  <si>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27.01.2023 № 104 "Об утверждении Положения об оплате  работников муниципальных учреждений отраслей дорожного хозяйства и технического обеспечения деятельности органов местного самоуправления ЗАТО г. Радужный Владимирской области"</t>
  </si>
  <si>
    <t>2.1.38</t>
  </si>
  <si>
    <t>08.10.2006 / не установлен</t>
  </si>
  <si>
    <t>п.24 ч.1 ст.16</t>
  </si>
  <si>
    <t>19.09.2019 / не установлен</t>
  </si>
  <si>
    <t>Постановление главы города ЗАТО г. Радужный от 24.12.2010 №1475 "О создании муниципального казенного учреждения "Управление административными зданиями ЗАТО г.Радужный Владимирской области"</t>
  </si>
  <si>
    <t>2.1.7</t>
  </si>
  <si>
    <t>01.01.2016 / не установлен</t>
  </si>
  <si>
    <t>ст.15</t>
  </si>
  <si>
    <t>Федеральный закон от  24.11.1995 № 181-ФЗ "О социальной защите инвалидов в Российской Федерации"</t>
  </si>
  <si>
    <t>13.10.2017 / не установлен</t>
  </si>
  <si>
    <t>Постановление администрации ЗАТО г. Радужный от 06.10.2017 № 1543 "О реализации подпрограммы "Формирование комфортной городской среды" муниципальной программы "Дорожное хозяйство и благоустройство ЗАТО г. Радужный Владимирской области"</t>
  </si>
  <si>
    <t>2.1.41</t>
  </si>
  <si>
    <t>26.10.2022 / не установлен</t>
  </si>
  <si>
    <t>Постановление администрации ЗАТО г. Радужный 26.10.2022 №1373 "Об утверждении адресной инвестиционной программы развития  ЗАТО г.Радужный Владимирской области на 2023 год и на 2024-2025 годы"</t>
  </si>
  <si>
    <t>10.02.2017 / не установлено</t>
  </si>
  <si>
    <t>Постановление администрации ЗАТО г. Радужный от 03.02.2017 №138 "Об утверждении Положения о реализации месячных социальных проездных билетов для отдельных категорий граждан на городском автобусном маршруте ЗАТО г. Радужный Владимирской области"</t>
  </si>
  <si>
    <t>2.1.10</t>
  </si>
  <si>
    <t>п.7 ч.1 ст.16</t>
  </si>
  <si>
    <t>01.01.2022 / не установлено</t>
  </si>
  <si>
    <t>Решение СНД ЗАТО г.Радужный от 20.12.2021 №20/99 «О введении уровня оплаты проезда пассажиров автомобильным транспортом общего пользования в городском сообщении регулярных перевозок на территории закрытого административно-территориального образования город Радужный Владимирской области»</t>
  </si>
  <si>
    <t>2.1.4</t>
  </si>
  <si>
    <t>п.4 ч.1 ст.16</t>
  </si>
  <si>
    <t>Решение Совета народных депутатов ЗАТО г. Радужный от 10.10.2005 N 36/300 "Об утверждении Положения об организации в ЗАТО г. Радужный электро-, тепло-, газо-, водоснабжения населения и водоотведения"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</si>
  <si>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</t>
  </si>
  <si>
    <t>2.1.55</t>
  </si>
  <si>
    <t>X</t>
  </si>
  <si>
    <t>ст. 333.17</t>
  </si>
  <si>
    <t>07.07.2003 / не установлен</t>
  </si>
  <si>
    <t>Распоряжение главы ЗАТО г. Радужный от 07.07.2003 №1622 "Об утверждении Положения Муниципального учреждения "Городской Комитет муниципального хозяйства ЗАТО г.Радужный Владимирской области"</t>
  </si>
  <si>
    <t>п.4,6 ч.1 ст.16</t>
  </si>
  <si>
    <t>20.01.2006 / не установлен</t>
  </si>
  <si>
    <t>Решение Совета народных депутатов ЗАТО г. Радужный от 26.12.2005 №10/49 "Об утверждении Положения "О порядке оказания ритуальных и похоронных услуг на территории ЗАТО г. Радужный Владимирской области"</t>
  </si>
  <si>
    <t>2.1.37</t>
  </si>
  <si>
    <t>п.23 ч.1 ст.16</t>
  </si>
  <si>
    <t>19.04.2017 / не установлен</t>
  </si>
  <si>
    <t>Постановление администрации ЗАТО г. Радужный от 19.04.2017 №549 "Об утверждении Порядка  внесения управляющим организациям части платы за содержание и текущий ремонт жилых помещений, находящихся в муниципальной собственности, платы за ремонт общего имущества в многоквартирном доме, в котором имеются помещения, находящиеся в муниципальной собственности"</t>
  </si>
  <si>
    <t>30.07.2017 / не установлен</t>
  </si>
  <si>
    <t>"Жилищный кодекс Российской Федерации" от 29.12.2004 №188-ФЗ</t>
  </si>
  <si>
    <t>09.06.2011 / не установлен</t>
  </si>
  <si>
    <t>Постановление Правительства РФ от 06.05.2011 №354 "О предоставлении коммунальных услуг собственникам и пользователям помещений в многоквартирных домах и жилых домов"</t>
  </si>
  <si>
    <t>ст.169</t>
  </si>
  <si>
    <t>ст. 5</t>
  </si>
  <si>
    <t xml:space="preserve">Федеральный закон от 22.07.2008 № 123-ФЗ "Технический регламент о требованиях пожарной безопасности"
</t>
  </si>
  <si>
    <t>п.6 ч.1 ст.16</t>
  </si>
  <si>
    <t>24.10.2019 / не установлен</t>
  </si>
  <si>
    <t>Постановление администрации ЗАТО г.Радужный от 24.10.2019 №1464 "О взносах на капитальный ремонт общего имущества в многоквартирных домах в части муниципальных помещений"</t>
  </si>
  <si>
    <t>18.02.2016 / не установлен</t>
  </si>
  <si>
    <t>Постановление администрации ЗАТО г.Радужный от 18.02.2016 №252 "Об утверждении Порядка финансирования части расходов на эксплуатацию (капитальный ремонт) объектов концессионных соглашений в отношении системы коммунальной инфраструктуры на территории ЗАТО г.Радужный и иного имущества, образующего единое целое с объектами соглашений"</t>
  </si>
  <si>
    <t>2.2.20</t>
  </si>
  <si>
    <t>27.11.2009 / не установлен</t>
  </si>
  <si>
    <t>ст.6.1, 8</t>
  </si>
  <si>
    <t>Федеральный закон от 23.11.2009 № 261-ФЗ"Об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</si>
  <si>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19.08.2021 / не установлен</t>
  </si>
  <si>
    <t>Постановление администрации  ЗАТО г. Радужный от 13.08.2021 №975 "Об утверждении Положения об организации и ведении гражданской обороны на территории муниципального образования ЗАТО г. Радужный Владимирской области"</t>
  </si>
  <si>
    <t>19.02.2013 / не установлен</t>
  </si>
  <si>
    <t>Постановление администрации ЗАТО г. Радужный от 12.02.2013 №163 "О городском звене областной подсистемы единой государственной системы предупреждения и ликвидации чрезвычайных ситуациях ЗАТО г.Радужный"</t>
  </si>
  <si>
    <t>19.09.2005 / не установлен</t>
  </si>
  <si>
    <t>Решение городского СНД ЗАТО г.Радужный  от 19.09.2005 №33/261 "Об утверждении Положения муниципального учреждения "Управление по делам гражданской обороны и чрезвычайным ситуациям" ЗАТО г.Радужный Владимирской области"</t>
  </si>
  <si>
    <t>2.1.46</t>
  </si>
  <si>
    <t>Постановление главы города ЗАТО г.Радужный от 21.12.2006 №541 "Об осуществлении отдельных государственных полномочий по вопросам административного законодательства"</t>
  </si>
  <si>
    <t>2.4.2.39</t>
  </si>
  <si>
    <t>Закон ВО от 12.07.2006 № 96-ОЗ "О наделении органов местного самоуправления Владимирской области отдельными государственными полномочиями по вопросам административного законодательства"</t>
  </si>
  <si>
    <t>20.04.2007 / не установлен</t>
  </si>
  <si>
    <t>Закон ВО от 10.10.2005 № 145-ОЗ "О наделении органов местного самоуправления отдельными государственными полномочиями ВО по образованию и организации деятельности комиссий по делам несовершеннолетних и защите их прав"</t>
  </si>
  <si>
    <t>Постановление главы города ЗАТО г.Радужный от 29.12.2006 №570 "Об осуществлении государственных полномочий на регистрацию актов гражданского состояния</t>
  </si>
  <si>
    <t>2.4.1.1</t>
  </si>
  <si>
    <t>2.4.2.1.2</t>
  </si>
  <si>
    <t>14.06.2006 / не установлен</t>
  </si>
  <si>
    <t>Закон ВО от 05.06.2006 № 77-ОЗ "О наделении органов местного самоуправления ВО отдельными гос.полномочиями на регистрацию актов гражданского состояния"</t>
  </si>
  <si>
    <t>23.03.2022 / не установлен</t>
  </si>
  <si>
    <t>Постановление администрации Владимирской области от 23.03.2022 №157 "О составлении списков кандидатов в присяжные заседатели для судов общей юрисдикции по Владимирской области на период с 01.06.2022 по 01.06.2026"</t>
  </si>
  <si>
    <t>2.4.1.2</t>
  </si>
  <si>
    <t>05.09.2004 / не установлен</t>
  </si>
  <si>
    <t xml:space="preserve">Федеральный закон от 20.08.2004 № 113-ФЗ "О присяжных заседателях федеральных судов общей юрисдикции в Российской Федерации" </t>
  </si>
  <si>
    <t>2.2.6</t>
  </si>
  <si>
    <t>16.02.2023 / не установлен</t>
  </si>
  <si>
    <t>Постановление администрации ЗАТО г. Радужный от 16.02.2023 № 206 "Об утверждении протокола жилищной комиссии"</t>
  </si>
  <si>
    <t>27.04.2011 / не установлен</t>
  </si>
  <si>
    <t>Постановление Губернатора ВО от 19.04.2011 №330 "О мерах по реализации подпрограммы "Обеспечение жильем молодых семей" Федеральной целевой программы "Жилище" на 2015-2020 годы"</t>
  </si>
  <si>
    <t>26.06.2007 / не установлен</t>
  </si>
  <si>
    <t>Закон ВО от 07.06.2007 № 60-ОЗ "О предоставлении за счет средств областного бюджета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</t>
  </si>
  <si>
    <t>30.03.2010
 / не установлен</t>
  </si>
  <si>
    <t>Постановление главы ЗАТО г. Радужный от 15.03.2010 №232 "Об утверждении Порядка предоставления единовременной денежной выплаты на строительство или приобретение жилого помещения гражданам, указанным в статьях 14, 15, 17 - 19, 21 Федерального закона от 12.01.1995 г. № 5-ФЗ"</t>
  </si>
  <si>
    <t>2.4.1.16</t>
  </si>
  <si>
    <t>01.01.2009 / не установлен</t>
  </si>
  <si>
    <t>Закон ВО от 28.11.2008 № 198-ОЗ "О наделении органов местного самоуправления муниципальных районов и городских округов отдельными государственными полномочиями по обеспечению жильем ветеранов, инвалидов и семей, имеющих детей-инвалидов"</t>
  </si>
  <si>
    <t>05.12.2016 / не установлен</t>
  </si>
  <si>
    <t>Указ Президента РФ от 05.12.2016 N 646 "Об утверждении Доктрины информационной безопасности Российской Федерации"</t>
  </si>
  <si>
    <t>10.12.2010 / не установлен</t>
  </si>
  <si>
    <t>п.3.3</t>
  </si>
  <si>
    <t>Решение СНД ЗАТО г.Радужный от 06.12.2010 №23/102 "Об утверждении Положения  об администрации ЗАТО г.Радужный Владимирской области"</t>
  </si>
  <si>
    <t>10.11.2008 / не установлен</t>
  </si>
  <si>
    <t>п.3</t>
  </si>
  <si>
    <t>Распоряжение главы города ЗАТО г.Радужный от 10.11.2008 №927 "Об официальном опубликовании нормативно-правовых актов и иной официальной информации"</t>
  </si>
  <si>
    <t>2.2.17</t>
  </si>
  <si>
    <t xml:space="preserve"> 01.01.2006
 / не установлен</t>
  </si>
  <si>
    <t>п.7 ч.1 ст.17</t>
  </si>
  <si>
    <t>2.2.23</t>
  </si>
  <si>
    <t>ст.24</t>
  </si>
  <si>
    <t>22.11.2020 / не установлен</t>
  </si>
  <si>
    <t>п.1.4</t>
  </si>
  <si>
    <t>Решение СНД ЗАТО г.Радужный от 06.02.2017 №2/10 "Об утверждении Положения об оплате труда лиц, замещающих муниципальные должности в органах местного самоуправления муниципального образования ЗАТO г.Радужный Владимирской области"</t>
  </si>
  <si>
    <t>Решение СНД ЗАТО г.Радужный от 15.11.2010 №21/87 "Об утверждении Положения о Совете  народных депутатов ЗАТО  г.Радужный Владимирской области"</t>
  </si>
  <si>
    <t>ВСЕГО ПО ЗАТО г.РАДУЖНЫЙ ВЛАДИМИРСКОЙ ОБЛАСТИ:</t>
  </si>
  <si>
    <t>Вид расхода</t>
  </si>
  <si>
    <t>Целевая статья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</si>
  <si>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</si>
  <si>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</si>
  <si>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 НПА Российской Федерации, субъекта Российской Федерации, органов местного самоуправления</t>
  </si>
  <si>
    <t>Методика расчета стоимости расходного обязательства</t>
  </si>
  <si>
    <t>Объем средств на исполнение расходного обязательства (тыс.рублей)</t>
  </si>
  <si>
    <t>Коды классификации</t>
  </si>
  <si>
    <t>Правовое основание финансового обеспечения расходного обязательства города</t>
  </si>
  <si>
    <t>Номер вида полномочия (форма реестра Минфина РФ)</t>
  </si>
  <si>
    <t>Наименование расходного обязательства</t>
  </si>
  <si>
    <t>Код ГРБС</t>
  </si>
  <si>
    <t>2026 год</t>
  </si>
  <si>
    <t>Совет народных депутатов закрытого административно-территориального образования город Радужный Владимирской области</t>
  </si>
  <si>
    <t>Развитие и техническая поддержка официального сайта муниципального образования ЗАТО г. Радужный Владимирской области</t>
  </si>
  <si>
    <t>Прочая закупка товаров, работ и услуг</t>
  </si>
  <si>
    <t>Приобретение и сопровождение лицензионного общесистемного и прикладного программного обеспечения</t>
  </si>
  <si>
    <t>Приобретение, обновление и содержание средств вычислительной, периферийной техники и средств связи</t>
  </si>
  <si>
    <t>Обеспечение администрации и ее структурных подразделений средствами связи</t>
  </si>
  <si>
    <t>Обеспечение администрации и ее структурных подразделений доступом к сети Интернет</t>
  </si>
  <si>
    <t>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</si>
  <si>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Расходы на обеспечение функций органов местного самоуправления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</si>
  <si>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</si>
  <si>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</si>
  <si>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Администрация закрытого административно-территориального образования город Радужный Владимирской области</t>
  </si>
  <si>
    <t>Расходы на обеспечение деятельности (оказание услуг) муниципальных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</si>
  <si>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</si>
  <si>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</si>
  <si>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</si>
  <si>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Ежемесячная доплата к государственной пенсии лицам, ранее замещавшим муниципальные должности и должности муниципальной службы ЗАТО г.Радужный Владимирской области</t>
  </si>
  <si>
    <t>Иные пенсии, социальные доплаты к пенсиям</t>
  </si>
  <si>
    <t>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</si>
  <si>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Развитие и обеспечение функционирования муниципального сегмента СМЭВ</t>
  </si>
  <si>
    <t>Обеспечение администрации и ее структурных подразделений справочно-правовыми системами</t>
  </si>
  <si>
    <t>Обеспечение жильем многодетных семей</t>
  </si>
  <si>
    <t>Субсидии гражданам на приобретение жилья</t>
  </si>
  <si>
    <t>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</si>
  <si>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Реализация мероприятий по обеспечению жильем молодых семей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</si>
  <si>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</si>
  <si>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полномочий Российской Федерации на государственную регистрацию актов гражданского состояния</t>
  </si>
  <si>
    <t>Обеспечение деятельности комиссий по делам несовершеннолетних и защите их прав</t>
  </si>
  <si>
    <t>Закупка энергетических ресурсов</t>
  </si>
  <si>
    <t>Осуществление отдельных государственных полномочий по вопросам административного законодательства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</si>
  <si>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</si>
  <si>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Организация обучения руководящего состава, сил РСЧС и населения к действиям по сигналу ГО и в ЧС</t>
  </si>
  <si>
    <t>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</si>
  <si>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</si>
  <si>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Муниципальное казенное учреждение "Городской комитет муниципального хозяйства ЗАТО г. Радужный Владимирской области"</t>
  </si>
  <si>
    <t>Поддержание в рабочем состоянии резервной электрической станции</t>
  </si>
  <si>
    <t>Строительство социального жилья и приобретение жилых помещений для граждан, нуждающихся в улучшении жилищных условий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</si>
  <si>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</si>
  <si>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на софинансирование и строительство социального жилья и приобретение жилых помещений для граждан, нуждающихся в улучшении жилищных условий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</si>
  <si>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</si>
  <si>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</si>
  <si>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</si>
  <si>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Обеспечение безопасного проживания граждан в жилых помещениях маневренного фонда</t>
  </si>
  <si>
    <t>Уплата налога на имущество организаций и земельного налога</t>
  </si>
  <si>
    <t>Уплата прочих налогов, сборов</t>
  </si>
  <si>
    <t>Техническое обслуживание, текущий ремонт, мониторинг систем пожарной сигнализации на объектах муниципальной собственности</t>
  </si>
  <si>
    <t>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</si>
  <si>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Взносы на капитальный ремонт общего имущества многоквартирного дома</t>
  </si>
  <si>
    <t>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</si>
  <si>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Услуги по предоставлению информации гидрометеорологии и мониторингу окружающей среды</t>
  </si>
  <si>
    <t>Содержание и облуживание городского кладбища традиционного захоронения</t>
  </si>
  <si>
    <t>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</si>
  <si>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Гигиеническая экспертиза воды из родников</t>
  </si>
  <si>
    <t>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</si>
  <si>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Бюджетные инвестиции в объекты капитального строительства государственной (муниципальной) собственности</t>
  </si>
  <si>
    <t>Лабораторно-инструментальные исследования воды на микробиологические показатели из ЦТП-1 и ЦТП-3</t>
  </si>
  <si>
    <t>Содержание и обслуживание пунктов разбора воды, установленных в 1 и 3 кварталах</t>
  </si>
  <si>
    <t>Содержание и обслуживание станции подкачки холодной воды для жилых домов № 13,14,15 1 квартала</t>
  </si>
  <si>
    <t>Расходы на холодную воду в пунктах разбора воды, установленных в 1 и 3 кварталах</t>
  </si>
  <si>
    <t>Расходы на электроэнергию в пунктах разбора воды, станции подкачки холодной воды для жилых домов № 13,14,15 1 квартала</t>
  </si>
  <si>
    <t>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</si>
  <si>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Приобретение товаров, работ и услуг в пользу граждан в целях их социального обеспечения</t>
  </si>
  <si>
    <t>Перевозка пассажиров на городском автобусном маршруте общего пользования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</si>
  <si>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</si>
  <si>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</si>
  <si>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Техническая инвентаризация и паспортизация объектов муниципальной собственности</t>
  </si>
  <si>
    <t>Обслуживание ливневой канализации</t>
  </si>
  <si>
    <t>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</si>
  <si>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Поставка электроэнергии на уличное освещение на территории ЗАТО г.Радужный Владимирской области</t>
  </si>
  <si>
    <t>Муниципальное казенное учреждение "Управление административными зданиями ЗАТО г. Радужный Владимирской области"</t>
  </si>
  <si>
    <t>Расходы на обеспечение деятельности (оказание услуг) муниципальных учреждений в части приобретения горюче-смазочных материалов</t>
  </si>
  <si>
    <t>Муниципальное казенное учреждение "Дорожник" ЗАТО г. Радужный Владимирской области</t>
  </si>
  <si>
    <t>Нанесение дорожной разметки для организации дорожного движения на территории города</t>
  </si>
  <si>
    <t>Замена и установка дорожных знаков для организации дорожного движения на территории города</t>
  </si>
  <si>
    <t>Установка искусственных неровностей для организации дорожного движения на территории города</t>
  </si>
  <si>
    <t>Уплата иных платежей</t>
  </si>
  <si>
    <t>Ремонт автомобильных дорог общего пользования местного значения на территории ЗАТО г. Радужный Владимирской области</t>
  </si>
  <si>
    <t>Разработка проекта организации дорожного движения для автомобильных дорог на территории ЗАТО г. Радужный Владимирской области</t>
  </si>
  <si>
    <t>Обновление материально-технической базы для обслуживания улично-дорожной сети</t>
  </si>
  <si>
    <t>Уборка снега на территории ГСК ЗАТО г. Радужный</t>
  </si>
  <si>
    <t>Ремонт автомобильных дорог и проездов к дворовым территориям многоквартирных домов (ямочный ремонт)</t>
  </si>
  <si>
    <t>Покос травы в 1 и 3 квартале на территории ЗАТО г.Радужный Владимирской области</t>
  </si>
  <si>
    <t>Сезонные работы по содержанию улично-дорожной сети и общественных территорий города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</si>
  <si>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</si>
  <si>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Поставка грунта плодородного для рассады цветочных культур</t>
  </si>
  <si>
    <t>Муниципальное казённое учреждение "Комитет по культуре и спорту" ЗАТО г. Радужный Владимирской области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</si>
  <si>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</si>
  <si>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</si>
  <si>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</si>
  <si>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</si>
  <si>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</si>
  <si>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>Субсидии бюджетным учреждениям на иные цели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</si>
  <si>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</si>
  <si>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</si>
  <si>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</si>
  <si>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</si>
  <si>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</si>
  <si>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</si>
  <si>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Поддержка приоритетных направлений развития отрасли образования (МБОУ ДО ДЮСШ)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</si>
  <si>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</si>
  <si>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</si>
  <si>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Расходы на обеспечение деятельности (оказание услуг) муниципальных учреждений - централизованных бухгалтерий</t>
  </si>
  <si>
    <t>Расходы на обеспечение деятельности (оказание услуг) муниципальных учреждений (МБОУ ДО ДШИ)</t>
  </si>
  <si>
    <t>Расходы на обеспечение деятельности (оказание услуг) муниципальных учреждений (МБУК КЦ "Досуг")</t>
  </si>
  <si>
    <t>Расходы на обеспечение деятельности (оказание услуг) муниципальных учреждений (МБУК ЦДМ)</t>
  </si>
  <si>
    <t>Расходы на обеспечение деятельности (оказание услуг) муниципальных учреждений (МБУК ПКиО)</t>
  </si>
  <si>
    <t>Расходы на обеспечение деятельности (оказание услуг) муниципальных учреждений (МБУК "Общедоступная библиотека")</t>
  </si>
  <si>
    <t>Расходы на обеспечение деятельности (оказание услуг) муниципальных учреждений (МБУК МСДЦ)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</si>
  <si>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</si>
  <si>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</si>
  <si>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</si>
  <si>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</si>
  <si>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</si>
  <si>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</si>
  <si>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</si>
  <si>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</si>
  <si>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</si>
  <si>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</si>
  <si>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</si>
  <si>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Организация и проведение городских мероприятий в целях организации досуга населения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</si>
  <si>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</si>
  <si>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</si>
  <si>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муниципальных учреждений (МБОУ ДО ДЮСШ)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</si>
  <si>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</si>
  <si>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</si>
  <si>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Организация и проведение городских спортивных и физкультурно-оздоровительных мероприятий</t>
  </si>
  <si>
    <t>Организация участия сборных команд города в спортивных мероприятиях областного и общероссийского уровней</t>
  </si>
  <si>
    <t>Иные выплаты учреждений привлекаемым лицам</t>
  </si>
  <si>
    <t>Мероприятия по укреплению духовной общности народов России и сохранению культурных традиций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</si>
  <si>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</si>
  <si>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Комитет по управлению муниципальным имуществом администрации ЗАТО г. Радужный Владимирской области</t>
  </si>
  <si>
    <t>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</si>
  <si>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</si>
  <si>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Оценка рыночной стоимости права пользования земельными участками</t>
  </si>
  <si>
    <t>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</si>
  <si>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Рыночная оценка имущества</t>
  </si>
  <si>
    <t>управление образования администрации ЗАТО г. Радужный Владимирской области</t>
  </si>
  <si>
    <t>Участие в ежегодном муниципальном этапе областного конкурса "Безопасное колесо"</t>
  </si>
  <si>
    <t>Приобретение световозвращающих элементов для учащихся начальных классов общеобразовательных школ</t>
  </si>
  <si>
    <t>Создание и оборудование кабинетов наркопрофилактики в образовательных организациях</t>
  </si>
  <si>
    <t>Поддержка приоритетных направлений развития отрасли образования (МБОУ СОШ №1)</t>
  </si>
  <si>
    <t>Поддержка приоритетных направлений развития отрасли образования (МБОУ СОШ №2)</t>
  </si>
  <si>
    <t>Поддержка приоритетных направлений развития отрасли образования (МБДОУ ЦРР Д/с №3)</t>
  </si>
  <si>
    <t>Поддержка приоритетных направлений развития отрасли образования (МБДОУ ЦРР Д/с №5)</t>
  </si>
  <si>
    <t>Поддержка приоритетных направлений развития отрасли образования (МБОУ ДО ЦВР "Лад")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</si>
  <si>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</si>
  <si>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</si>
  <si>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</si>
  <si>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Субсидии на организацию бесплатного горячего питания обучающихся. получающих начальное общее образование в муниципальных образовательных организациях</t>
  </si>
  <si>
    <t>Расходы на обеспечение деятельности (оказание услуг) муниципальных учреждений (МБДОУ ЦРР Д/с №3)</t>
  </si>
  <si>
    <t>Расходы на обеспечение деятельности (оказание услуг) муниципальных учреждений (МБДОУ ЦРР Д/с №5)</t>
  </si>
  <si>
    <t>Расходы на обеспечение деятельности (оказание услуг) муниципальных учреждений (МБДОУ ЦРР Д/с №6)</t>
  </si>
  <si>
    <t>Расходы на обеспечение деятельности (оказание услуг) муниципальных учреждений (МБОУ СОШ №1)</t>
  </si>
  <si>
    <t>Расходы на обеспечение деятельности (оказание услуг) муниципальных учреждений (МБОУ СОШ №2)</t>
  </si>
  <si>
    <t>Расходы на обеспечение деятельности (оказание услуг) муниципальных учреждений (МБОУ ДО ЦВР "Лад")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</si>
  <si>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</si>
  <si>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</si>
  <si>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</si>
  <si>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</si>
  <si>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</si>
  <si>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</si>
  <si>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</si>
  <si>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</si>
  <si>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</si>
  <si>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</si>
  <si>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Единовременные персональные стипендии отличникам учебы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</si>
  <si>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</si>
  <si>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</si>
  <si>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</si>
  <si>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</si>
  <si>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</si>
  <si>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</si>
  <si>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Обеспечение лицензионных требований к деятельности образовательных учреждений в части обеспечения охраны (МБДОУ ЦРР Д/с №5)</t>
  </si>
  <si>
    <t>Обеспечение лицензионных требований к деятельности образовательных учреждений в части обеспечения охраны (МБОУ СОШ №1)</t>
  </si>
  <si>
    <t>Обеспечение лицензионных требований к деятельности образовательных учреждений в части обеспечения охраны (МБОУ СОШ №2)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</si>
  <si>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</si>
  <si>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</si>
  <si>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</si>
  <si>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Обеспечение предоставления качественного питания обучающихся (воспитанников) муниципальных образовательных организаций (МБОУ СОШ №1)</t>
  </si>
  <si>
    <t>Обеспечение предоставления качественного питания обучающихся (воспитанников) муниципальных образовательных организаций (МБОУ СОШ №2)</t>
  </si>
  <si>
    <t>Социальная поддержка детей-инвалидов дошкольного возраста</t>
  </si>
  <si>
    <t>Пособия, компенсации, меры социальной поддержки по публичным нормативным обязательствам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</si>
  <si>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</si>
  <si>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</si>
  <si>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</si>
  <si>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</si>
  <si>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</si>
  <si>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</si>
  <si>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</si>
  <si>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</si>
  <si>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</si>
  <si>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</si>
  <si>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</si>
  <si>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</si>
  <si>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</si>
  <si>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</si>
  <si>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</si>
  <si>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</si>
  <si>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Обеспечение лицензионных требований к деятельности образовательных учреждений в части проведения ремонтных работ (МБОУ СОШ №1)</t>
  </si>
  <si>
    <t>Расходы на обеспечение деятельности (оказание услуг) муниципальных учреждений (МБОУ ДО ЦВР "Лад" (путевка))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</si>
  <si>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</si>
  <si>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Организация лагеря с дневным пребыванием на базе муниципальных образовательных учреждений (МБОУ СОШ №1)</t>
  </si>
  <si>
    <t>Организация лагеря с дневным пребыванием на базе муниципальных образовательных учреждений (МБОУ СОШ №2)</t>
  </si>
  <si>
    <t>Содержание ребенка в семье опекуна и приемной семье, а также вознаграждение, причитающееся приемному родителю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</si>
  <si>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</si>
  <si>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и проведение городских мероприятий, направленных на повышение правовой культуры населения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</si>
  <si>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</si>
  <si>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Проведение муниципальных конкурсов (проект победителя городского конкурса "Идея проектов")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</si>
  <si>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</si>
  <si>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</si>
  <si>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</si>
  <si>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</si>
  <si>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</si>
  <si>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ООО "Орион-Р"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</si>
  <si>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</si>
  <si>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</si>
  <si>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Иные выплаты персоналу государственных (муниципальных) органов, за исключением фонда оплаты труда</t>
  </si>
  <si>
    <t>Расходы на обслуживание муниципального долга</t>
  </si>
  <si>
    <t>Обслуживание муниципального долга</t>
  </si>
  <si>
    <t>Расходы на оплату взносов в ассоциации и участие в семинарах в рамках непрограммных расходов органов местного самоуправления</t>
  </si>
  <si>
    <t>Резерв на выполнение условий софинансирования участия в федеральных, областных проектах и программах</t>
  </si>
  <si>
    <t>Резервные средства</t>
  </si>
  <si>
    <t>Резервный фонд администрации ЗАТО г. Радужный Владимирской области</t>
  </si>
  <si>
    <t>Раздел / Подраздел</t>
  </si>
  <si>
    <t>7(8)</t>
  </si>
  <si>
    <t>ст.106</t>
  </si>
  <si>
    <t>Решение СНД ЗАТО г. Радужный от 10.07.2017 №12/53 "Об утверждении Положения о муниципальном маневренном фонде ЗАТО г. Радужный Владимирской области"</t>
  </si>
  <si>
    <t>14.07.2017 / не установлен</t>
  </si>
  <si>
    <t>ст.30</t>
  </si>
  <si>
    <t>181F220920</t>
  </si>
  <si>
    <t>Благоустройство дворовых территорий (вне границах земельного участка придомовой территории)</t>
  </si>
  <si>
    <t>08.10.2003/ не установлен</t>
  </si>
  <si>
    <t>10.02.2017/ не установлен</t>
  </si>
  <si>
    <t>Решение СНД ЗАТО г.Радужный от 07.10.2013 № 16/86 "О создании муниципального дорожного фонда муниципального образования ЗАТО г.Радужный Владимирской области"</t>
  </si>
  <si>
    <t>11.07.2019/ не установлен</t>
  </si>
  <si>
    <t>Постановление администрации ЗАТО г. Радужный от 19.07.2023 № 924  «О Порядке формирования муниципальных социальных заказов на оказание муниципальных услуг в социальной сфере, отнесенных к полномочиям органов местного самоуправления ЗАТО г. Радужный Владимирской области, о форме и сроках формирования отчета об их исполнении»</t>
  </si>
  <si>
    <t>Премии и гранты</t>
  </si>
  <si>
    <t>Постановление Правительства РФ от 19.10.2004 №567 "О координации деятельности органов исполнительной власти в области обеспечения безопасности дорожного движения"</t>
  </si>
  <si>
    <t>03.11.2004 / не установлен</t>
  </si>
  <si>
    <t>п.7.1 ч.1 ст.16</t>
  </si>
  <si>
    <t>06.10.2003 / не установлен</t>
  </si>
  <si>
    <t>2.1.14</t>
  </si>
  <si>
    <t>Постановление администрации ЗАТО г.Радужный от 24.01.2018 №74 "Об утверждении Комплекса мер по развитию системы профилактики безнадзорности и правонарушений несовершеннолетних, защите их прав и законных интересов на территории ЗАТО г. Радужный Владимирской области"</t>
  </si>
  <si>
    <t>24.01.2018 / не установлен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</si>
  <si>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</si>
  <si>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01.01.2024 / 31.12.2026</t>
  </si>
  <si>
    <r>
      <t>Реестр расходных обязательств ЗАТО г.Радужный Владимирской области на 20</t>
    </r>
    <r>
      <rPr>
        <u/>
        <sz val="8"/>
        <rFont val="Arial"/>
        <family val="2"/>
        <charset val="204"/>
      </rPr>
      <t>25</t>
    </r>
    <r>
      <rPr>
        <sz val="8"/>
        <rFont val="Arial"/>
        <family val="2"/>
        <charset val="204"/>
      </rPr>
      <t xml:space="preserve"> год и плановый период 20</t>
    </r>
    <r>
      <rPr>
        <u/>
        <sz val="8"/>
        <rFont val="Arial"/>
        <family val="2"/>
        <charset val="204"/>
      </rPr>
      <t>26</t>
    </r>
    <r>
      <rPr>
        <sz val="8"/>
        <rFont val="Arial"/>
        <family val="2"/>
        <charset val="204"/>
      </rPr>
      <t xml:space="preserve"> и 20</t>
    </r>
    <r>
      <rPr>
        <u/>
        <sz val="8"/>
        <rFont val="Arial"/>
        <family val="2"/>
        <charset val="204"/>
      </rPr>
      <t>27</t>
    </r>
    <r>
      <rPr>
        <sz val="8"/>
        <rFont val="Arial"/>
        <family val="2"/>
        <charset val="204"/>
      </rPr>
      <t xml:space="preserve"> годов</t>
    </r>
  </si>
  <si>
    <t xml:space="preserve">(в соответствии с проектом решения СНД ЗАТО г. Радужный Владимирской области "Об утверждении бюджета ЗАТО г. Радужный Владимирской области на 2025 год и на плановый период 2026 и 2027 годов" </t>
  </si>
  <si>
    <t>Единовременные выплаты, компенсационные выплаты муниципальным служащим, лицам, замещающим муниципальные должности в органах местного самоуправления</t>
  </si>
  <si>
    <t>ч.15 ст.34</t>
  </si>
  <si>
    <t>0140121090</t>
  </si>
  <si>
    <t>Решение СНД ЗАТО г.Радужный от 20.11.2023 №19/102 "Об утверждении Положения о  денежном содержании лиц, замещающих муниципальные должности в органахместного самоуправления  муниципального образования ЗАТО  г.Радужный Владимирской области"</t>
  </si>
  <si>
    <t>01.01.2024 / не установлен</t>
  </si>
  <si>
    <t>нет</t>
  </si>
  <si>
    <t>Решение Совета народных депутатов ЗАТО г. Радужный от 22.08.2022 №13/87 "Об утверждении Положения об условиях назначения пенсии за выслугу лет лицам, замещавшим муниципальные должности и должности муниципальной службы ЗАТО г. Радужный Владимирской области"</t>
  </si>
  <si>
    <t>01.01..2006 / не установлен</t>
  </si>
  <si>
    <t>Расходы на обеспечение материально-технического оснащения муниципальных архивов</t>
  </si>
  <si>
    <t>Постановление Правительства Владимирской области от 16.10.2015 №1044 "Развитие архивного дела"</t>
  </si>
  <si>
    <t>16.10.2015 / не установлен</t>
  </si>
  <si>
    <t>0140173100</t>
  </si>
  <si>
    <t>01401S3100</t>
  </si>
  <si>
    <t>Распоряжение администрации от 12.12.2023г. №114 "Об утверждении Положения об оплате труда муниципальных служащих и работников, незамещающих должности муниципальной службы в администрации ЗАТО г.Радужный Владимирской области"</t>
  </si>
  <si>
    <t>12.12.2023 / не установлен</t>
  </si>
  <si>
    <t xml:space="preserve">Постановление Правительства ВО от 23.08.2023 №599 "О порядке предоставления мер социальной поддержки многодетным семьям и о признании утратившими силу отдельных положений нормативных правовых актов области" </t>
  </si>
  <si>
    <t>Постановление администрации ЗАТО г.Радужный от 16.02.2023 № 206 "Об утверждении протокола жилищной комиссии"</t>
  </si>
  <si>
    <t>Решение СНД ЗАТО г.Радужный от 20.11.2023 № 19/102 "Об утверждении Положения  о денежном содержании лиц, замещающих муниципальные должности в органах местного самоуправления муниципального образования ЗАТО г.Радужный Владимирской области"</t>
  </si>
  <si>
    <t>Решение СНД ЗАТО г.Радужный от 14.07.2014 №10/44 «Об утверждении «Порядка и размеров возмещения расходов, связанных со служебными командировками, лицам, замещающим выборные муниципальные должности, муниципальным служащим и работникам муниципальных учреждений ЗАТО г.Радужный Владимирской области»»</t>
  </si>
  <si>
    <t>14.07.2014/ не установлен</t>
  </si>
  <si>
    <t>23.08.2023 / не установлен</t>
  </si>
  <si>
    <t>25.08,2022 / не установлен</t>
  </si>
  <si>
    <t>Постановление главы администрации ЗАТО г.Радужный от 20.04.2007 №143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образованию и организации деятельности комиссий по делам несовершеннолетних"</t>
  </si>
  <si>
    <t>Решение СНД ЗАТО г.Радужный от 15.11.2010 № 21/87 "Об утверждении Положения о Совете  народных депутатов ЗАТО  г.Радужный Владимирской области"</t>
  </si>
  <si>
    <t>Создание и совершенствование пунктов управления города,объектов гражданской обороны (укрытий)</t>
  </si>
  <si>
    <t xml:space="preserve">Оснащение нештатных формирований по обеспечению мероприятий ГО города </t>
  </si>
  <si>
    <t>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</si>
  <si>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</si>
  <si>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Повышение (освежение) и восполнение резерва материальных ресурсов для ликвидации ЧС на территории ЗАТО г. Радужный</t>
  </si>
  <si>
    <t>Постановление Губернатора Владимирской обл. от 22.03.2004 №190 "О территориальной подсистеме единой государственной системы предупреждения и ликвидации чрезвычайных ситуаций Владимирской области"</t>
  </si>
  <si>
    <t>28.04.2004 / не установлен</t>
  </si>
  <si>
    <t>0640120360</t>
  </si>
  <si>
    <t>Постановление администрации ЗАТО город Радужный от 12.02.2013 №163 "О городском звене областной подсистемы единой государственной системы предупреждения и ликвидации чрезвычайных ситуаций ЗАТО г. Радужный"</t>
  </si>
  <si>
    <t>Оснащение оперативной группы КЧС и ОПБ ЗАТО г. Радужный Владимирской области</t>
  </si>
  <si>
    <t xml:space="preserve">Обеспечение первичных мер пожарной безопасности в границах населенных пунктов: очистка пожарных водоемов </t>
  </si>
  <si>
    <t>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</si>
  <si>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Федеральный закон от 06.10.2003 №131-ФЗ "Об общих принципах организации местного самоуправления в Российской Федерации"</t>
  </si>
  <si>
    <t>0640121020</t>
  </si>
  <si>
    <t>Развитие и материальная поддержка ДПО на территории ЗАТО г. Радужный Владимирской области</t>
  </si>
  <si>
    <t>0640121030</t>
  </si>
  <si>
    <t>Распоряжение Правительства РФ от 03.12.2014 №2446-р  "Об утверждении Концепции построения и развития аппаратно-программного комплекса "Безопасный город"</t>
  </si>
  <si>
    <t>03.12.2014 / не установлен</t>
  </si>
  <si>
    <t>07101S0080</t>
  </si>
  <si>
    <t>0710170080</t>
  </si>
  <si>
    <t>Обеспечение территорий документацией для осуществления градостроительной деятельности,</t>
  </si>
  <si>
    <t>Софинансирование на обеспечение территорий документацией для осуществления градостроительной деятельности,</t>
  </si>
  <si>
    <t>Выполнение мероприятий по благоустройству дворовых и прилегающих территорий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</si>
  <si>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</si>
  <si>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</si>
  <si>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Субсидии на иные цели (МБУК ПКиО)</t>
  </si>
  <si>
    <t>Благоустройство (ограждение) территории захоронения  (МБУК ПКиО)</t>
  </si>
  <si>
    <t>161012Э227</t>
  </si>
  <si>
    <t>16104R7530</t>
  </si>
  <si>
    <t>Субсидия на софинансирование закупки и монтажа оборудования для создания "умных" спортивных площадок</t>
  </si>
  <si>
    <t>0114</t>
  </si>
  <si>
    <t>31.10.2023 / не установлен</t>
  </si>
  <si>
    <t>Постановление администрации ЗАТО г.Радужный от 31.10.2023 №1453 "О проведении приватизации муниципального имущества"</t>
  </si>
  <si>
    <r>
      <t>Указ Президента РФ от 05.12.2016 г.</t>
    </r>
    <r>
      <rPr>
        <sz val="8"/>
        <color rgb="FF1F1F1F"/>
        <rFont val="Arial"/>
        <family val="2"/>
        <charset val="204"/>
      </rPr>
      <t> </t>
    </r>
    <r>
      <rPr>
        <sz val="8"/>
        <color rgb="FF040C28"/>
        <rFont val="Arial"/>
        <family val="2"/>
        <charset val="204"/>
      </rPr>
      <t>№ 646 «Об Утверждении Доктрины информационной безопасности Российской Федерации»</t>
    </r>
  </si>
  <si>
    <t>151027147Д</t>
  </si>
  <si>
    <t>15102S147Д</t>
  </si>
  <si>
    <t>16106S4670</t>
  </si>
  <si>
    <t>Развитие и укрепление материально-технической базы домов культуры в населённых пунктах числом жителей до 50 тысяч человек</t>
  </si>
  <si>
    <t>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</si>
  <si>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2025год</t>
  </si>
  <si>
    <t>2027 год</t>
  </si>
  <si>
    <t>793</t>
  </si>
  <si>
    <t>Реализация мероприятий, связанных с подготовкой к проведению и проведением выборов в органы местного самоуправления</t>
  </si>
  <si>
    <t>Специальные расходы</t>
  </si>
  <si>
    <t>0107</t>
  </si>
  <si>
    <t>014012110W</t>
  </si>
  <si>
    <t>2.2.13</t>
  </si>
  <si>
    <t>п.5 ч.1 ст.17</t>
  </si>
  <si>
    <t>Проект решения СНД ЗАТО г.Радужный "О назначении очередных выборо депутатов Совета народных депутатов ЗАТО г.Радужный Владимирской области"</t>
  </si>
  <si>
    <t>Осуществление полномочий по обеспечению жильем отдельных категорий граждан, установленных Федеральным законом от 12.01.1995 №5-ФЗ "О ветеранах"</t>
  </si>
  <si>
    <t>084019Т011</t>
  </si>
  <si>
    <t>084019Т012</t>
  </si>
  <si>
    <t>Капитальный ремонт кровли бассейна МБОУ ДО ДЮСШ</t>
  </si>
  <si>
    <t>Софинансирование на капитальный ремонт кровли бассейна МБОУ ДО ДЮСШ</t>
  </si>
  <si>
    <t>162027297Ф</t>
  </si>
  <si>
    <t>16202S297Ф</t>
  </si>
  <si>
    <t>Закупка товаров, работ и услуг в целях капитального ремонта государственного (муниципального) имущества</t>
  </si>
  <si>
    <t>Организация мероприятий при осуществлении деятельности по обращению с животными без владельцев на территории ЗАТО г. Радужный</t>
  </si>
  <si>
    <t>0405</t>
  </si>
  <si>
    <t>181И455550</t>
  </si>
  <si>
    <t>Благоустройство дворовых территорий (вне границ земельного участка придомовой территории)</t>
  </si>
  <si>
    <t>034029Д020</t>
  </si>
  <si>
    <t>034029Д030</t>
  </si>
  <si>
    <t>034029Д040</t>
  </si>
  <si>
    <t>131029Д010</t>
  </si>
  <si>
    <t>13102SД010</t>
  </si>
  <si>
    <t>134019Д050</t>
  </si>
  <si>
    <t>134029Д190</t>
  </si>
  <si>
    <t>134029Д196</t>
  </si>
  <si>
    <t>134029Д062</t>
  </si>
  <si>
    <t>134029Д063</t>
  </si>
  <si>
    <t>1340229Д200</t>
  </si>
  <si>
    <t>161047274Ф</t>
  </si>
  <si>
    <t>Мероприятия по оснащению объектов спортивной инфраструктуры спортивно-технологическим оборудованием</t>
  </si>
  <si>
    <t>16104R2280</t>
  </si>
  <si>
    <t>Обеспечение выплат ежемесячного денежного вознаграждения советникам директоров по воспитанию и взаимодействию с детьми общественными объединениями муниципальных образовательных организаций</t>
  </si>
  <si>
    <t>Федеральный закон от 29.12.2012 №273-ФЗ "Об образовании в Российской Федерации"</t>
  </si>
  <si>
    <t>151И650501</t>
  </si>
  <si>
    <t>Постановление администрации ЗАТО г. 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</si>
  <si>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151Л650501</t>
  </si>
  <si>
    <t>Обеспечение лицензионных требований к деятельности образовательных учреждений в части проведения ремонтных работ</t>
  </si>
  <si>
    <t>Реезерв на единовременные денежные выплаты лицам, замещавшим муниуипальные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</si>
  <si>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01.01.2025 / не установлен</t>
  </si>
  <si>
    <t>Решение СНД ЗАТО г.Радужный от 16.12.2024 года №20/102 "Об утверждении бюджета ЗАТО г.Радужный Владимирской области на 2025 год и на плановый период 2026 и 2027 годов "</t>
  </si>
  <si>
    <t>25.12.2024 / не установлен</t>
  </si>
  <si>
    <t>2.4.2.54</t>
  </si>
  <si>
    <t>Закон Владимирской области от 06.12.2024 №141-ОЗ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организации мероприятий при осуществлении деятельности по обращению с животными без владельцев на территории Владимирской области"</t>
  </si>
  <si>
    <t>06.12.2024 / не установлен</t>
  </si>
  <si>
    <t>161017306Э</t>
  </si>
  <si>
    <t>16106R4670</t>
  </si>
  <si>
    <t>161057170Ф</t>
  </si>
  <si>
    <t>15116L3041</t>
  </si>
  <si>
    <t>15126L3041</t>
  </si>
  <si>
    <t>151Ю65050И</t>
  </si>
  <si>
    <t>151Ю65050Л</t>
  </si>
  <si>
    <t>151Ю65179И</t>
  </si>
  <si>
    <t>151Ю65179Л</t>
  </si>
  <si>
    <t>151Ю65303И</t>
  </si>
  <si>
    <t>151Ю65303Л</t>
  </si>
  <si>
    <t>154019103И</t>
  </si>
  <si>
    <t>154019103Ц</t>
  </si>
  <si>
    <t>Обеспечение лицензионных требований к деятельности образовательных учреждений в части проведения ремонтных работ (МБОУ СОШ №2)</t>
  </si>
  <si>
    <t>Обеспечение лицензионных требований к деятельности образовательных учреждений в части проведения ремонтных работ (МБОУ ДОД ЦВР "Лад")</t>
  </si>
  <si>
    <t>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</si>
  <si>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Исполнение судебных актов Российской Федерации и мировых соглашений по возмещению причиненного вреда</t>
  </si>
  <si>
    <t>Бюджетный кодекс Россииской Федерации от 31.07,1998 № 145-ФЗ (ред.от 26.12.2024)</t>
  </si>
  <si>
    <t>ст.242.5</t>
  </si>
  <si>
    <t>31.07.1998/ не установлен</t>
  </si>
  <si>
    <t>0140121120</t>
  </si>
  <si>
    <t>Федеральный закон от 02.03.2007 №25-ФЗ "О муниципальной службе в Российской Федерации"</t>
  </si>
  <si>
    <t>Постановление главы города ЗАТО г. Радужный от 29.12.2006 №570 "Об осуществлении государственных полномочий на регистрацию актов гражданского состояния</t>
  </si>
  <si>
    <t>Проведение ремонтных работ в муниципальных жилых помещениях по обращениям граждан</t>
  </si>
  <si>
    <t>Распоряжение главы города ЗАТО г. Радужный от 07.07.2003 №1622 "Об утверждении Положения Муниципального учреждения "Городской Комитет муниципального хозяйства ЗАТО г. Радужный Владимирской области"</t>
  </si>
  <si>
    <t>Проведение ремонтных работ в административных зданиях, относящихся к муниципальной собственности</t>
  </si>
  <si>
    <t>0940191070</t>
  </si>
  <si>
    <t>0940191090</t>
  </si>
  <si>
    <t>11105Z2430</t>
  </si>
  <si>
    <t>111F5А243D</t>
  </si>
  <si>
    <t>Постановление администрации ЗАТО г. Радужный 06.12.2023 №1630 "Об утверждении адресной инвестиционной программы развития  ЗАТО г. Радужный Владимирской области на 2024 год и на 2025-2026 годы"</t>
  </si>
  <si>
    <t>08.12.2023 / не установлен</t>
  </si>
  <si>
    <t>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</si>
  <si>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</si>
  <si>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>Постановление администрации ЗАТО г.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</si>
  <si>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Комплекс процессных мероприятий "Развитие дошкольного, общего и дополнительного образования"</t>
  </si>
  <si>
    <t>15401</t>
  </si>
  <si>
    <t>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</si>
  <si>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</si>
  <si>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>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</si>
  <si>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</si>
  <si>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>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</si>
  <si>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Федеральный закон от 23.11.2009 №261-ФЗ 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</si>
  <si>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0840120440</t>
  </si>
  <si>
    <t>п.81 раздела VII</t>
  </si>
  <si>
    <t>162029001Ф</t>
  </si>
  <si>
    <t>Решение СНД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</si>
  <si>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243</t>
  </si>
  <si>
    <t>Комплекс процессных мероприятий "Культура"</t>
  </si>
  <si>
    <t>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</si>
  <si>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</si>
  <si>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>Постановление администрации ЗАТО г. Радужный от 22.07.2011 №1001 "Об утверждении устава МБУК КЦ "Досуг" ЗАТО г. Радужный Владимирской области"</t>
  </si>
  <si>
    <t>164019106Ш</t>
  </si>
  <si>
    <t>Проведение ремонтных работ в муниципальных организациях культуры и дополнительного образования в сфере культуры (МБУК ЦДМ)</t>
  </si>
  <si>
    <t>15.07.2011 / не установлен</t>
  </si>
  <si>
    <t>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</si>
  <si>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</si>
  <si>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>Постановление администрации ЗАТО г. Радужный от 15.07.2011 №912 "Об утверждении устава МБУК ЦДМ ЗАТО г. Радужный Владимирской области"</t>
  </si>
  <si>
    <t>Постановление администрации ЗАТО г. Радужный от 29.07.2011 №1041 "Об утверждении устава МБУК ПКиО ЗАТО г. Радужный Владимирской области"</t>
  </si>
  <si>
    <t>164019106Я</t>
  </si>
  <si>
    <t>Проведение ремонтных работ в муниципальных организациях культуры и дополнительного образования в сфере культуры (МБУК МСДЦ)</t>
  </si>
  <si>
    <t>Проведение ремонтных работ в муниципальных организациях культуры и дополнительного образования в сфере культуры (МБОУДО "ДЮСШ")</t>
  </si>
  <si>
    <t>Комплекс процессных мероприятий "Физическая культура и спорт"</t>
  </si>
  <si>
    <t>Постановление администрации ЗАТО г. Радужный от 13.07.2011 №891 "Об утверждении устава МБУК МСДЦ ЗАТО г. Радужный Владимирской области"</t>
  </si>
  <si>
    <t>164029106Ф</t>
  </si>
  <si>
    <t>Постановление администрации ЗАТО г. Радужный от 28.12.2018 № 1976 "Об утверждении устава МБУК ДЮСШ ЗАТО г. Радужный Владимирской области"</t>
  </si>
  <si>
    <t>1820220920</t>
  </si>
  <si>
    <t>Постановление администрации Владимирской области от 30.08.2017 №758 "О государственной программе Владимирской области "Благоустройство территорий муниципальных образований Владимирской области"</t>
  </si>
  <si>
    <t>07.09.2017 / не установлен</t>
  </si>
  <si>
    <t>Решение СНД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</si>
  <si>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>Вырубка мелколесья и вертикальная планировка на участках, выделенных многодетным семьям</t>
  </si>
  <si>
    <t>Ремонт тротуаров и пешеходных дорожек на территории города</t>
  </si>
  <si>
    <t>Ремонт объектов ливневого хозяйства ЗАТО г. Радужный Владимирской области</t>
  </si>
  <si>
    <t>Текущий ремонт объектов благоустройства (остановка Поклонный крест)</t>
  </si>
  <si>
    <t>Модернизация сетей наружного освещения на территории города</t>
  </si>
  <si>
    <t>1840221070</t>
  </si>
  <si>
    <t>Комплекс процессных мероприятий "Комфортная городская среда"</t>
  </si>
  <si>
    <t>18401</t>
  </si>
  <si>
    <t>Окраска объектов благоустройства на территории города</t>
  </si>
  <si>
    <t>Благоустройство газона на торговой площади на территории ЗАТО г.Радужный Владимирской области</t>
  </si>
  <si>
    <t>Вырубка кустарников и чистка от мелколесья на территории ЗАТО г.Радужный Владимирской области</t>
  </si>
  <si>
    <t>Ремонт, расширение придомовых стоянок автотранспорта в 1 и 3 квартале на территории города</t>
  </si>
  <si>
    <t>Мероприятия, реализуемые в составе муниципального проекта "Капитальный ремонт фасада здания МБУК "ЦДМ"</t>
  </si>
  <si>
    <t>Капитальный ремонт фасада здания (МБУК "ЦДМ")</t>
  </si>
  <si>
    <t>162019001Ш</t>
  </si>
  <si>
    <t>Софинансирование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</si>
  <si>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16101S306Э</t>
  </si>
  <si>
    <t>Организация и проведение городских мероприятий в целях организации досуга населения (МБУК ПКиО)</t>
  </si>
  <si>
    <t>164012080Э</t>
  </si>
  <si>
    <t>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</si>
  <si>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</si>
  <si>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>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</si>
  <si>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164012081Ч</t>
  </si>
  <si>
    <t>Постановление администрации ЗАТО город Радужный от 15.11.2023 №1520 "Об утверждении муниципальной программы "Создание благоприятных условий для развития молодого поколения
на территории ЗАТО г. Радужный Владимирской области"</t>
  </si>
  <si>
    <t>15.11.2023 / не установлен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</si>
  <si>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ПКиО)</t>
  </si>
  <si>
    <t>164012087Э</t>
  </si>
  <si>
    <t>Проведение ремонтных работ в муниципальных организациях культуры и дополнительного образования в сфере культуры (МБУДО "ДШИ")</t>
  </si>
  <si>
    <t>164019106П</t>
  </si>
  <si>
    <t>Постановление администрации ЗАТО г. Радужный от 25.12.2015 №2186 "Об утверждении устава МБУДО "ДШИ" ЗАТО г. Радужный Владимирской области"</t>
  </si>
  <si>
    <t>Постановление администрации ЗАТО г. Радужный от 28.12.2018 №1976 "Об утверждении устава МБОУДО ДЮСШ ЗАТО г. Радужный Владимирской области"</t>
  </si>
  <si>
    <t>Проведение ремонтных работ в муниципальных организациях культуры и дополнительного образования в сфере культуры (МБОУДО ДЮСШ)</t>
  </si>
  <si>
    <t>Указ Президента РФ от 19.12.2012 №1666 "О Стратегии государственной национальной политики Российской Федерации на период до 2025 года"</t>
  </si>
  <si>
    <t>Постановление администрации ЗАТО г. 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 Радужный Владимирской области"</t>
  </si>
  <si>
    <t>174022091Ф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</si>
  <si>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</si>
  <si>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0440221110</t>
  </si>
  <si>
    <t>Обеспечение лицензионных требований к деятельности образовательных учреждений в части укрепления материально-технической базы (МБОУ ДО ЦВР "Лад")</t>
  </si>
  <si>
    <t>154012072Ц</t>
  </si>
  <si>
    <t>Решение СНД ЗАТО г. Радужный от 23.01.2023 №1/4 "Об утверждении Положения об управлении образования администрации ЗАТО г. Радужный Владимирской области"</t>
  </si>
  <si>
    <t>26.01.2023 / не установлен</t>
  </si>
  <si>
    <t>Организация и проведение городских мероприятий патриотической направленности (МБОУ ДО ЦВР "Лад")</t>
  </si>
  <si>
    <t>174012088Ц</t>
  </si>
  <si>
    <t>Постановление администрации ЗАТО г. Радужный от 04.07.2024 №790 "Об участии в Межрегиональной "Вахте Памяти - 2024"</t>
  </si>
  <si>
    <t>04.07.2024 / не установлен</t>
  </si>
  <si>
    <t>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</si>
  <si>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(в соответствии с проектом решения СНД ЗАТО г. Радужный Владимирской области "Об утверждении бюджета ЗАТО г. Радужный Владимирской области на 2025 год и на плановый период 2026 и 2027 годов"                                                                                                               (в редакции решения СНД от 10.03.2025 № 5/16))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</si>
</sst>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\ #,##0.00&quot;    &quot;;\-#,##0.00&quot;    &quot;;&quot; -&quot;#&quot;    &quot;;@\ "/>
    <numFmt numFmtId="166" formatCode="#,##0.00000"/>
    <numFmt numFmtId="167" formatCode="#,##0.0000"/>
  </numFmts>
  <fonts count="2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8"/>
      <name val="Times New Roman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 Cyr"/>
      <family val="2"/>
      <charset val="204"/>
    </font>
    <font>
      <u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color rgb="FF1F1F1F"/>
      <name val="Arial"/>
      <family val="2"/>
      <charset val="204"/>
    </font>
    <font>
      <sz val="8"/>
      <color rgb="FF040C2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4" fontId="3" fillId="0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5" fillId="0" borderId="1"/>
    <xf numFmtId="0" fontId="8" fillId="0" borderId="5">
      <alignment horizontal="center" vertical="center" wrapText="1"/>
    </xf>
    <xf numFmtId="3" fontId="10" fillId="0" borderId="6">
      <alignment horizontal="right" vertical="top" shrinkToFit="1"/>
    </xf>
    <xf numFmtId="49" fontId="10" fillId="0" borderId="6">
      <alignment horizontal="center" vertical="top" wrapText="1"/>
    </xf>
    <xf numFmtId="49" fontId="10" fillId="0" borderId="6">
      <alignment horizontal="left" vertical="top" wrapText="1"/>
    </xf>
    <xf numFmtId="49" fontId="10" fillId="0" borderId="5">
      <alignment horizontal="center" vertical="top" wrapText="1"/>
    </xf>
    <xf numFmtId="49" fontId="10" fillId="0" borderId="7">
      <alignment horizontal="left" vertical="top" wrapText="1"/>
    </xf>
    <xf numFmtId="0" fontId="11" fillId="0" borderId="5">
      <alignment vertical="top" wrapText="1"/>
    </xf>
    <xf numFmtId="49" fontId="10" fillId="5" borderId="5">
      <alignment horizontal="left" vertical="top" wrapText="1"/>
    </xf>
    <xf numFmtId="49" fontId="10" fillId="0" borderId="9">
      <alignment horizontal="left" vertical="top" wrapText="1"/>
    </xf>
    <xf numFmtId="49" fontId="10" fillId="0" borderId="10">
      <alignment horizontal="left" vertical="top" wrapText="1"/>
    </xf>
    <xf numFmtId="3" fontId="10" fillId="0" borderId="5">
      <alignment horizontal="right" vertical="top" shrinkToFit="1"/>
    </xf>
    <xf numFmtId="49" fontId="10" fillId="0" borderId="7">
      <alignment horizontal="left" vertical="center" wrapText="1"/>
    </xf>
    <xf numFmtId="0" fontId="13" fillId="0" borderId="1">
      <alignment vertical="top"/>
    </xf>
    <xf numFmtId="0" fontId="10" fillId="0" borderId="1">
      <alignment horizontal="left" vertical="center" shrinkToFit="1"/>
    </xf>
    <xf numFmtId="0" fontId="11" fillId="0" borderId="1">
      <alignment horizontal="right" vertical="center"/>
    </xf>
    <xf numFmtId="0" fontId="10" fillId="0" borderId="1"/>
    <xf numFmtId="0" fontId="14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4" fillId="0" borderId="1"/>
    <xf numFmtId="0" fontId="1" fillId="4" borderId="1"/>
    <xf numFmtId="0" fontId="10" fillId="0" borderId="5">
      <alignment horizontal="center" vertical="center" wrapText="1"/>
    </xf>
    <xf numFmtId="0" fontId="1" fillId="0" borderId="2">
      <alignment horizontal="center" vertical="center" wrapText="1"/>
    </xf>
    <xf numFmtId="0" fontId="10" fillId="0" borderId="1"/>
    <xf numFmtId="0" fontId="1" fillId="0" borderId="1"/>
    <xf numFmtId="0" fontId="1" fillId="0" borderId="1">
      <alignment wrapText="1"/>
    </xf>
    <xf numFmtId="0" fontId="11" fillId="0" borderId="11">
      <alignment horizontal="right"/>
    </xf>
    <xf numFmtId="0" fontId="3" fillId="0" borderId="3">
      <alignment horizontal="right"/>
    </xf>
    <xf numFmtId="0" fontId="1" fillId="4" borderId="1">
      <alignment shrinkToFit="1"/>
    </xf>
    <xf numFmtId="4" fontId="11" fillId="6" borderId="11">
      <alignment horizontal="right" vertical="top" shrinkToFit="1"/>
    </xf>
    <xf numFmtId="4" fontId="3" fillId="2" borderId="3">
      <alignment horizontal="right" vertical="top" shrinkToFit="1"/>
    </xf>
    <xf numFmtId="4" fontId="11" fillId="7" borderId="11">
      <alignment horizontal="right" vertical="top" shrinkToFit="1"/>
    </xf>
    <xf numFmtId="4" fontId="3" fillId="3" borderId="3">
      <alignment horizontal="right" vertical="top" shrinkToFit="1"/>
    </xf>
    <xf numFmtId="0" fontId="15" fillId="0" borderId="1">
      <alignment horizontal="center"/>
    </xf>
    <xf numFmtId="0" fontId="2" fillId="0" borderId="1">
      <alignment horizontal="center"/>
    </xf>
    <xf numFmtId="0" fontId="10" fillId="0" borderId="1">
      <alignment horizontal="right"/>
    </xf>
    <xf numFmtId="0" fontId="1" fillId="0" borderId="1">
      <alignment horizontal="right"/>
    </xf>
    <xf numFmtId="0" fontId="1" fillId="0" borderId="1">
      <alignment horizontal="left" wrapText="1"/>
    </xf>
    <xf numFmtId="0" fontId="11" fillId="0" borderId="5">
      <alignment vertical="top" wrapText="1"/>
    </xf>
    <xf numFmtId="0" fontId="3" fillId="0" borderId="2">
      <alignment vertical="top" wrapText="1"/>
    </xf>
    <xf numFmtId="0" fontId="11" fillId="0" borderId="5">
      <alignment vertical="top" wrapText="1"/>
    </xf>
    <xf numFmtId="1" fontId="10" fillId="0" borderId="5">
      <alignment horizontal="center" vertical="top" shrinkToFit="1"/>
    </xf>
    <xf numFmtId="1" fontId="1" fillId="0" borderId="2">
      <alignment horizontal="center" vertical="top" shrinkToFit="1"/>
    </xf>
    <xf numFmtId="1" fontId="10" fillId="0" borderId="5">
      <alignment horizontal="center" vertical="top" shrinkToFit="1"/>
    </xf>
    <xf numFmtId="0" fontId="1" fillId="4" borderId="1">
      <alignment horizontal="center"/>
    </xf>
    <xf numFmtId="4" fontId="11" fillId="6" borderId="5">
      <alignment horizontal="right" vertical="top" shrinkToFit="1"/>
    </xf>
    <xf numFmtId="4" fontId="3" fillId="2" borderId="2">
      <alignment horizontal="right" vertical="top" shrinkToFit="1"/>
    </xf>
    <xf numFmtId="4" fontId="11" fillId="0" borderId="5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11" fillId="7" borderId="5">
      <alignment horizontal="right" vertical="top" shrinkToFit="1"/>
    </xf>
    <xf numFmtId="4" fontId="11" fillId="7" borderId="5">
      <alignment horizontal="right" vertical="top" shrinkToFit="1"/>
    </xf>
    <xf numFmtId="4" fontId="3" fillId="3" borderId="2">
      <alignment horizontal="right" vertical="top" shrinkToFit="1"/>
    </xf>
    <xf numFmtId="0" fontId="8" fillId="0" borderId="6">
      <alignment horizontal="center" vertical="center" wrapText="1"/>
    </xf>
    <xf numFmtId="0" fontId="8" fillId="0" borderId="12">
      <alignment horizontal="center" vertical="center" wrapText="1"/>
    </xf>
    <xf numFmtId="49" fontId="10" fillId="0" borderId="5">
      <alignment horizontal="left" vertical="top" wrapText="1"/>
    </xf>
    <xf numFmtId="49" fontId="10" fillId="0" borderId="10">
      <alignment horizontal="left" vertical="center" wrapText="1"/>
    </xf>
    <xf numFmtId="49" fontId="10" fillId="0" borderId="9">
      <alignment horizontal="left" vertical="center" wrapText="1"/>
    </xf>
    <xf numFmtId="49" fontId="10" fillId="0" borderId="5">
      <alignment horizontal="right" vertical="top" shrinkToFit="1"/>
    </xf>
    <xf numFmtId="49" fontId="10" fillId="0" borderId="6">
      <alignment horizontal="right" vertical="top" shrinkToFit="1"/>
    </xf>
    <xf numFmtId="49" fontId="10" fillId="0" borderId="5">
      <alignment horizontal="center" vertical="top" shrinkToFit="1"/>
    </xf>
    <xf numFmtId="49" fontId="10" fillId="0" borderId="6">
      <alignment horizontal="center" vertical="top" shrinkToFit="1"/>
    </xf>
    <xf numFmtId="0" fontId="4" fillId="0" borderId="1"/>
  </cellStyleXfs>
  <cellXfs count="139">
    <xf numFmtId="0" fontId="0" fillId="0" borderId="0" xfId="0"/>
    <xf numFmtId="0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5" applyFont="1" applyFill="1"/>
    <xf numFmtId="0" fontId="9" fillId="0" borderId="1" xfId="25" applyFont="1" applyFill="1" applyBorder="1" applyAlignment="1" applyProtection="1">
      <alignment horizontal="left" vertical="center" wrapText="1"/>
    </xf>
    <xf numFmtId="0" fontId="9" fillId="0" borderId="1" xfId="42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left" vertical="center" wrapText="1"/>
      <protection locked="0"/>
    </xf>
    <xf numFmtId="49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39" applyNumberFormat="1" applyFont="1" applyFill="1" applyAlignment="1" applyProtection="1">
      <alignment horizontal="center" vertical="center" wrapText="1" shrinkToFit="1"/>
      <protection locked="0"/>
    </xf>
    <xf numFmtId="0" fontId="9" fillId="0" borderId="1" xfId="38" applyNumberFormat="1" applyFont="1" applyFill="1" applyAlignment="1" applyProtection="1">
      <alignment horizontal="center" vertical="center" wrapText="1"/>
      <protection locked="0"/>
    </xf>
    <xf numFmtId="0" fontId="9" fillId="0" borderId="1" xfId="25" applyFont="1" applyFill="1" applyAlignment="1">
      <alignment horizontal="center" vertical="center" wrapText="1"/>
    </xf>
    <xf numFmtId="0" fontId="6" fillId="0" borderId="1" xfId="25" applyFont="1" applyFill="1"/>
    <xf numFmtId="14" fontId="9" fillId="0" borderId="1" xfId="25" applyNumberFormat="1" applyFont="1" applyFill="1" applyAlignment="1">
      <alignment horizontal="center" vertical="center" wrapText="1"/>
    </xf>
    <xf numFmtId="49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25" applyFont="1" applyFill="1" applyBorder="1"/>
    <xf numFmtId="164" fontId="12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1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33" applyNumberFormat="1" applyFont="1" applyFill="1" applyBorder="1" applyAlignment="1" applyProtection="1">
      <alignment vertical="center" wrapText="1"/>
      <protection locked="0"/>
    </xf>
    <xf numFmtId="0" fontId="7" fillId="0" borderId="4" xfId="33" applyNumberFormat="1" applyFont="1" applyFill="1" applyBorder="1" applyAlignment="1" applyProtection="1">
      <alignment vertical="center" wrapText="1"/>
      <protection locked="0"/>
    </xf>
    <xf numFmtId="164" fontId="7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5" applyFont="1" applyFill="1" applyBorder="1" applyAlignment="1">
      <alignment vertical="center" wrapText="1"/>
    </xf>
    <xf numFmtId="0" fontId="9" fillId="0" borderId="1" xfId="25" applyFont="1" applyFill="1" applyBorder="1" applyAlignment="1">
      <alignment horizontal="center" vertical="center" wrapText="1"/>
    </xf>
    <xf numFmtId="164" fontId="12" fillId="0" borderId="1" xfId="25" applyNumberFormat="1" applyFont="1" applyFill="1"/>
    <xf numFmtId="0" fontId="12" fillId="0" borderId="1" xfId="25" applyFont="1" applyFill="1"/>
    <xf numFmtId="0" fontId="9" fillId="0" borderId="1" xfId="40" applyNumberFormat="1" applyFont="1" applyFill="1" applyAlignment="1" applyProtection="1">
      <alignment horizontal="center" vertical="center" wrapText="1"/>
      <protection locked="0"/>
    </xf>
    <xf numFmtId="0" fontId="9" fillId="0" borderId="1" xfId="25" applyFont="1" applyFill="1" applyBorder="1" applyAlignment="1" applyProtection="1">
      <alignment horizontal="center" vertical="center" wrapText="1"/>
    </xf>
    <xf numFmtId="49" fontId="9" fillId="0" borderId="1" xfId="25" applyNumberFormat="1" applyFont="1" applyFill="1" applyBorder="1" applyAlignment="1" applyProtection="1">
      <alignment horizontal="center" vertical="center" wrapText="1"/>
    </xf>
    <xf numFmtId="0" fontId="12" fillId="0" borderId="8" xfId="25" applyFont="1" applyFill="1" applyBorder="1" applyAlignment="1">
      <alignment horizontal="center"/>
    </xf>
    <xf numFmtId="0" fontId="7" fillId="0" borderId="4" xfId="33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5" applyFont="1" applyFill="1" applyBorder="1" applyAlignment="1" applyProtection="1">
      <alignment horizontal="center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5" fillId="8" borderId="1" xfId="25" applyFont="1" applyFill="1"/>
    <xf numFmtId="1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9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33" applyNumberFormat="1" applyFont="1" applyFill="1" applyBorder="1" applyAlignment="1" applyProtection="1">
      <alignment vertical="center" wrapText="1"/>
      <protection locked="0"/>
    </xf>
    <xf numFmtId="0" fontId="9" fillId="9" borderId="4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4" xfId="33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33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33" applyNumberFormat="1" applyFont="1" applyFill="1" applyBorder="1" applyAlignment="1" applyProtection="1">
      <alignment vertical="center" wrapText="1"/>
      <protection locked="0"/>
    </xf>
    <xf numFmtId="164" fontId="9" fillId="9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3" fontId="9" fillId="9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1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9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30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25" applyNumberFormat="1" applyFont="1" applyFill="1" applyBorder="1" applyAlignment="1">
      <alignment horizontal="center" vertical="center" wrapText="1"/>
    </xf>
    <xf numFmtId="165" fontId="9" fillId="9" borderId="4" xfId="25" applyNumberFormat="1" applyFont="1" applyFill="1" applyBorder="1" applyAlignment="1">
      <alignment horizontal="center" vertical="center" wrapText="1"/>
    </xf>
    <xf numFmtId="1" fontId="7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25" applyNumberFormat="1" applyFont="1" applyFill="1" applyBorder="1" applyAlignment="1">
      <alignment horizontal="center" vertical="center" wrapText="1"/>
    </xf>
    <xf numFmtId="0" fontId="7" fillId="9" borderId="4" xfId="25" applyFont="1" applyFill="1" applyBorder="1" applyAlignment="1">
      <alignment horizontal="left" vertical="center" wrapText="1"/>
    </xf>
    <xf numFmtId="0" fontId="7" fillId="9" borderId="4" xfId="25" applyFont="1" applyFill="1" applyBorder="1" applyAlignment="1">
      <alignment horizontal="center" vertical="center" wrapText="1"/>
    </xf>
    <xf numFmtId="1" fontId="7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7" fillId="9" borderId="4" xfId="25" applyNumberFormat="1" applyFont="1" applyFill="1" applyBorder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0" fontId="9" fillId="9" borderId="4" xfId="25" applyFont="1" applyFill="1" applyBorder="1" applyAlignment="1">
      <alignment horizontal="center" vertical="center" wrapText="1"/>
    </xf>
    <xf numFmtId="1" fontId="17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1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17" fillId="9" borderId="4" xfId="0" applyNumberFormat="1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center" vertical="center" wrapText="1"/>
    </xf>
    <xf numFmtId="1" fontId="17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17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0" fontId="17" fillId="9" borderId="4" xfId="25" applyFont="1" applyFill="1" applyBorder="1" applyAlignment="1">
      <alignment horizontal="center" vertical="center" wrapText="1"/>
    </xf>
    <xf numFmtId="49" fontId="17" fillId="9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5" applyFont="1" applyFill="1" applyBorder="1" applyAlignment="1">
      <alignment horizontal="center" vertical="center"/>
    </xf>
    <xf numFmtId="164" fontId="9" fillId="9" borderId="4" xfId="25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 wrapText="1"/>
    </xf>
    <xf numFmtId="14" fontId="7" fillId="9" borderId="4" xfId="25" applyNumberFormat="1" applyFont="1" applyFill="1" applyBorder="1" applyAlignment="1">
      <alignment horizontal="center" vertical="center" wrapText="1"/>
    </xf>
    <xf numFmtId="1" fontId="9" fillId="9" borderId="8" xfId="28" applyNumberFormat="1" applyFont="1" applyFill="1" applyBorder="1" applyAlignment="1" applyProtection="1">
      <alignment horizontal="center" vertical="center" wrapText="1"/>
      <protection locked="0"/>
    </xf>
    <xf numFmtId="14" fontId="9" fillId="9" borderId="4" xfId="0" applyNumberFormat="1" applyFont="1" applyFill="1" applyBorder="1" applyAlignment="1">
      <alignment horizontal="center" vertical="center" wrapText="1"/>
    </xf>
    <xf numFmtId="49" fontId="9" fillId="9" borderId="8" xfId="28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0" applyNumberFormat="1" applyFont="1" applyFill="1" applyBorder="1" applyAlignment="1">
      <alignment horizontal="center" vertical="center" wrapText="1" shrinkToFit="1"/>
    </xf>
    <xf numFmtId="0" fontId="9" fillId="9" borderId="4" xfId="25" applyFont="1" applyFill="1" applyBorder="1" applyAlignment="1">
      <alignment vertical="center" wrapText="1"/>
    </xf>
    <xf numFmtId="0" fontId="9" fillId="9" borderId="4" xfId="30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6" applyNumberFormat="1" applyFont="1" applyFill="1" applyBorder="1" applyAlignment="1" applyProtection="1">
      <alignment vertical="center" wrapText="1"/>
      <protection locked="0"/>
    </xf>
    <xf numFmtId="49" fontId="7" fillId="9" borderId="4" xfId="25" applyNumberFormat="1" applyFont="1" applyFill="1" applyBorder="1" applyAlignment="1">
      <alignment horizontal="center" vertical="center" wrapText="1" shrinkToFit="1"/>
    </xf>
    <xf numFmtId="0" fontId="7" fillId="9" borderId="4" xfId="25" applyFont="1" applyFill="1" applyBorder="1" applyAlignment="1">
      <alignment vertical="center" wrapText="1"/>
    </xf>
    <xf numFmtId="1" fontId="7" fillId="9" borderId="8" xfId="28" applyNumberFormat="1" applyFont="1" applyFill="1" applyBorder="1" applyAlignment="1" applyProtection="1">
      <alignment horizontal="center" vertical="center" wrapText="1"/>
      <protection locked="0"/>
    </xf>
    <xf numFmtId="164" fontId="7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0" fontId="7" fillId="9" borderId="4" xfId="26" applyNumberFormat="1" applyFont="1" applyFill="1" applyBorder="1" applyAlignment="1" applyProtection="1">
      <alignment vertical="center" wrapText="1"/>
      <protection locked="0"/>
    </xf>
    <xf numFmtId="0" fontId="7" fillId="9" borderId="4" xfId="26" applyNumberFormat="1" applyFont="1" applyFill="1" applyBorder="1" applyAlignment="1" applyProtection="1">
      <alignment horizontal="center" vertical="center" wrapText="1"/>
      <protection locked="0"/>
    </xf>
    <xf numFmtId="14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17" fillId="9" borderId="4" xfId="0" applyNumberFormat="1" applyFont="1" applyFill="1" applyBorder="1" applyAlignment="1">
      <alignment horizontal="center" vertical="center" wrapText="1" shrinkToFit="1"/>
    </xf>
    <xf numFmtId="1" fontId="17" fillId="9" borderId="8" xfId="28" applyNumberFormat="1" applyFont="1" applyFill="1" applyBorder="1" applyAlignment="1" applyProtection="1">
      <alignment horizontal="center" vertical="center" wrapText="1"/>
      <protection locked="0"/>
    </xf>
    <xf numFmtId="0" fontId="17" fillId="9" borderId="4" xfId="26" applyNumberFormat="1" applyFont="1" applyFill="1" applyBorder="1" applyAlignment="1" applyProtection="1">
      <alignment vertical="center" wrapText="1"/>
      <protection locked="0"/>
    </xf>
    <xf numFmtId="0" fontId="17" fillId="9" borderId="4" xfId="26" applyNumberFormat="1" applyFont="1" applyFill="1" applyBorder="1" applyAlignment="1" applyProtection="1">
      <alignment horizontal="center" vertical="center" wrapText="1"/>
      <protection locked="0"/>
    </xf>
    <xf numFmtId="164" fontId="9" fillId="9" borderId="4" xfId="25" applyNumberFormat="1" applyFont="1" applyFill="1" applyBorder="1" applyAlignment="1">
      <alignment horizontal="center" vertical="center"/>
    </xf>
    <xf numFmtId="0" fontId="7" fillId="9" borderId="4" xfId="30" applyNumberFormat="1" applyFont="1" applyFill="1" applyBorder="1" applyAlignment="1" applyProtection="1">
      <alignment horizontal="center" vertical="center" wrapText="1"/>
      <protection locked="0"/>
    </xf>
    <xf numFmtId="0" fontId="7" fillId="9" borderId="4" xfId="25" applyFont="1" applyFill="1" applyBorder="1" applyAlignment="1">
      <alignment horizontal="center" vertical="center"/>
    </xf>
    <xf numFmtId="164" fontId="7" fillId="9" borderId="4" xfId="25" applyNumberFormat="1" applyFont="1" applyFill="1" applyBorder="1" applyAlignment="1">
      <alignment horizontal="center" vertical="center"/>
    </xf>
    <xf numFmtId="0" fontId="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9" fillId="9" borderId="4" xfId="28" applyNumberFormat="1" applyFont="1" applyFill="1" applyBorder="1" applyAlignment="1" applyProtection="1">
      <alignment horizontal="left" vertical="center" wrapText="1"/>
      <protection locked="0"/>
    </xf>
    <xf numFmtId="0" fontId="9" fillId="9" borderId="4" xfId="37" applyNumberFormat="1" applyFont="1" applyFill="1" applyBorder="1" applyAlignment="1" applyProtection="1">
      <alignment horizontal="left" vertical="center" wrapText="1"/>
      <protection locked="0"/>
    </xf>
    <xf numFmtId="49" fontId="9" fillId="9" borderId="4" xfId="37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37" applyNumberFormat="1" applyFont="1" applyFill="1" applyBorder="1" applyAlignment="1" applyProtection="1">
      <alignment horizontal="left" vertical="center" wrapText="1"/>
      <protection locked="0"/>
    </xf>
    <xf numFmtId="0" fontId="9" fillId="9" borderId="4" xfId="37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28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5" applyFont="1" applyFill="1" applyBorder="1" applyAlignment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shrinkToFit="1"/>
    </xf>
    <xf numFmtId="0" fontId="9" fillId="9" borderId="4" xfId="6" applyNumberFormat="1" applyFont="1" applyFill="1" applyBorder="1" applyAlignment="1" applyProtection="1">
      <alignment vertical="center" wrapText="1"/>
    </xf>
    <xf numFmtId="0" fontId="4" fillId="9" borderId="4" xfId="0" applyFont="1" applyFill="1" applyBorder="1"/>
    <xf numFmtId="1" fontId="9" fillId="9" borderId="4" xfId="7" applyNumberFormat="1" applyFont="1" applyFill="1" applyBorder="1" applyAlignment="1" applyProtection="1">
      <alignment horizontal="center" vertical="center" shrinkToFit="1"/>
    </xf>
    <xf numFmtId="0" fontId="9" fillId="9" borderId="4" xfId="7" applyNumberFormat="1" applyFont="1" applyFill="1" applyBorder="1" applyAlignment="1" applyProtection="1">
      <alignment horizontal="center" vertical="center" shrinkToFit="1"/>
    </xf>
    <xf numFmtId="164" fontId="9" fillId="9" borderId="4" xfId="8" applyNumberFormat="1" applyFont="1" applyFill="1" applyBorder="1" applyAlignment="1" applyProtection="1">
      <alignment horizontal="center" vertical="center" shrinkToFit="1"/>
    </xf>
    <xf numFmtId="0" fontId="9" fillId="0" borderId="4" xfId="6" applyNumberFormat="1" applyFont="1" applyFill="1" applyBorder="1" applyAlignment="1" applyProtection="1">
      <alignment vertical="center" wrapText="1"/>
    </xf>
    <xf numFmtId="49" fontId="9" fillId="0" borderId="4" xfId="28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6" applyNumberFormat="1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166" fontId="12" fillId="0" borderId="1" xfId="25" applyNumberFormat="1" applyFont="1" applyFill="1"/>
    <xf numFmtId="167" fontId="12" fillId="0" borderId="1" xfId="25" applyNumberFormat="1" applyFont="1" applyFill="1"/>
    <xf numFmtId="0" fontId="9" fillId="0" borderId="4" xfId="0" applyFont="1" applyFill="1" applyBorder="1" applyAlignment="1">
      <alignment horizontal="left" vertical="center" wrapText="1"/>
    </xf>
    <xf numFmtId="0" fontId="9" fillId="0" borderId="4" xfId="7" applyNumberFormat="1" applyFont="1" applyFill="1" applyBorder="1" applyAlignment="1" applyProtection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wrapText="1"/>
    </xf>
    <xf numFmtId="3" fontId="9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Border="1"/>
    <xf numFmtId="164" fontId="9" fillId="0" borderId="4" xfId="8" applyNumberFormat="1" applyFont="1" applyFill="1" applyBorder="1" applyAlignment="1" applyProtection="1">
      <alignment horizontal="center" vertical="center" shrinkToFit="1"/>
    </xf>
    <xf numFmtId="49" fontId="9" fillId="0" borderId="4" xfId="33" applyNumberFormat="1" applyFont="1" applyFill="1" applyBorder="1" applyAlignment="1" applyProtection="1">
      <alignment vertical="center" wrapText="1"/>
      <protection locked="0"/>
    </xf>
    <xf numFmtId="14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9" fillId="0" borderId="8" xfId="7" applyNumberFormat="1" applyFont="1" applyFill="1" applyBorder="1" applyAlignment="1" applyProtection="1">
      <alignment horizontal="center" vertical="center" shrinkToFit="1"/>
    </xf>
    <xf numFmtId="0" fontId="5" fillId="9" borderId="1" xfId="25" applyFont="1" applyFill="1"/>
    <xf numFmtId="49" fontId="9" fillId="0" borderId="4" xfId="7" applyNumberFormat="1" applyFont="1" applyFill="1" applyBorder="1" applyAlignment="1" applyProtection="1">
      <alignment horizontal="center" vertical="center" shrinkToFit="1"/>
    </xf>
    <xf numFmtId="164" fontId="5" fillId="9" borderId="1" xfId="25" applyNumberFormat="1" applyFont="1" applyFill="1"/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49" fontId="9" fillId="0" borderId="4" xfId="25" applyNumberFormat="1" applyFont="1" applyFill="1" applyBorder="1" applyAlignment="1" applyProtection="1">
      <alignment horizontal="center" vertical="center" wrapText="1"/>
    </xf>
  </cellXfs>
  <cellStyles count="91">
    <cellStyle name="br" xfId="17"/>
    <cellStyle name="br 2" xfId="43"/>
    <cellStyle name="col" xfId="16"/>
    <cellStyle name="col 2" xfId="44"/>
    <cellStyle name="st74" xfId="36"/>
    <cellStyle name="st75" xfId="27"/>
    <cellStyle name="style0" xfId="18"/>
    <cellStyle name="style0 2" xfId="45"/>
    <cellStyle name="td" xfId="19"/>
    <cellStyle name="td 2" xfId="46"/>
    <cellStyle name="tr" xfId="15"/>
    <cellStyle name="tr 2" xfId="47"/>
    <cellStyle name="xl21" xfId="20"/>
    <cellStyle name="xl21 2" xfId="48"/>
    <cellStyle name="xl22" xfId="5"/>
    <cellStyle name="xl22 2" xfId="49"/>
    <cellStyle name="xl22 3" xfId="50"/>
    <cellStyle name="xl23" xfId="2"/>
    <cellStyle name="xl23 2" xfId="51"/>
    <cellStyle name="xl23 3" xfId="52"/>
    <cellStyle name="xl24" xfId="1"/>
    <cellStyle name="xl24 2" xfId="41"/>
    <cellStyle name="xl24 3" xfId="53"/>
    <cellStyle name="xl25" xfId="11"/>
    <cellStyle name="xl25 2" xfId="54"/>
    <cellStyle name="xl25 3" xfId="55"/>
    <cellStyle name="xl26" xfId="21"/>
    <cellStyle name="xl26 2" xfId="42"/>
    <cellStyle name="xl26 3" xfId="56"/>
    <cellStyle name="xl27" xfId="12"/>
    <cellStyle name="xl27 2" xfId="57"/>
    <cellStyle name="xl27 3" xfId="58"/>
    <cellStyle name="xl28" xfId="13"/>
    <cellStyle name="xl28 2" xfId="59"/>
    <cellStyle name="xl28 3" xfId="60"/>
    <cellStyle name="xl29" xfId="3"/>
    <cellStyle name="xl29 2" xfId="26"/>
    <cellStyle name="xl29 3" xfId="61"/>
    <cellStyle name="xl29 4" xfId="62"/>
    <cellStyle name="xl30" xfId="4"/>
    <cellStyle name="xl30 2" xfId="63"/>
    <cellStyle name="xl30 3" xfId="64"/>
    <cellStyle name="xl31" xfId="14"/>
    <cellStyle name="xl31 2" xfId="65"/>
    <cellStyle name="xl32" xfId="6"/>
    <cellStyle name="xl32 2" xfId="66"/>
    <cellStyle name="xl32 3" xfId="67"/>
    <cellStyle name="xl33" xfId="22"/>
    <cellStyle name="xl33 2" xfId="32"/>
    <cellStyle name="xl34" xfId="7"/>
    <cellStyle name="xl34 2" xfId="68"/>
    <cellStyle name="xl34 3" xfId="69"/>
    <cellStyle name="xl34 4" xfId="70"/>
    <cellStyle name="xl35" xfId="23"/>
    <cellStyle name="xl35 2" xfId="71"/>
    <cellStyle name="xl35 3" xfId="72"/>
    <cellStyle name="xl36" xfId="8"/>
    <cellStyle name="xl36 2" xfId="73"/>
    <cellStyle name="xl36 3" xfId="74"/>
    <cellStyle name="xl37" xfId="10"/>
    <cellStyle name="xl37 2" xfId="75"/>
    <cellStyle name="xl37 3" xfId="76"/>
    <cellStyle name="xl38" xfId="24"/>
    <cellStyle name="xl38 2" xfId="77"/>
    <cellStyle name="xl39" xfId="9"/>
    <cellStyle name="xl39 2" xfId="78"/>
    <cellStyle name="xl39 3" xfId="79"/>
    <cellStyle name="xl39 4" xfId="80"/>
    <cellStyle name="xl41" xfId="40"/>
    <cellStyle name="xl43" xfId="39"/>
    <cellStyle name="xl44" xfId="38"/>
    <cellStyle name="xl47" xfId="81"/>
    <cellStyle name="xl48" xfId="82"/>
    <cellStyle name="xl60" xfId="30"/>
    <cellStyle name="xl62" xfId="28"/>
    <cellStyle name="xl64" xfId="33"/>
    <cellStyle name="xl65" xfId="83"/>
    <cellStyle name="xl67" xfId="29"/>
    <cellStyle name="xl68" xfId="31"/>
    <cellStyle name="xl69" xfId="37"/>
    <cellStyle name="xl71" xfId="35"/>
    <cellStyle name="xl72" xfId="84"/>
    <cellStyle name="xl74" xfId="34"/>
    <cellStyle name="xl75" xfId="85"/>
    <cellStyle name="xl84" xfId="86"/>
    <cellStyle name="xl86" xfId="87"/>
    <cellStyle name="xl87" xfId="88"/>
    <cellStyle name="xl88" xfId="89"/>
    <cellStyle name="Обычный" xfId="0" builtinId="0"/>
    <cellStyle name="Обычный 2" xfId="25"/>
    <cellStyle name="Обычный 3" xfId="9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8"/>
  <sheetViews>
    <sheetView topLeftCell="A142" zoomScale="90" zoomScaleNormal="90" workbookViewId="0">
      <selection activeCell="B205" sqref="B205:C206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9.140625" style="11" customWidth="1"/>
    <col min="15" max="15" width="11.85546875" style="11" customWidth="1"/>
    <col min="16" max="16" width="11.140625" style="11" bestFit="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36" t="s">
        <v>869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7">
      <c r="A3" s="136" t="s">
        <v>870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7">
      <c r="A4" s="27"/>
      <c r="B4" s="3"/>
      <c r="C4" s="28"/>
      <c r="D4" s="3"/>
      <c r="E4" s="27"/>
      <c r="F4" s="27"/>
      <c r="G4" s="27"/>
      <c r="H4" s="27"/>
      <c r="I4" s="27"/>
      <c r="J4" s="27"/>
      <c r="K4" s="27"/>
      <c r="L4" s="27"/>
      <c r="M4" s="12">
        <v>45658</v>
      </c>
    </row>
    <row r="5" spans="1:17">
      <c r="A5" s="137" t="s">
        <v>621</v>
      </c>
      <c r="B5" s="137" t="s">
        <v>620</v>
      </c>
      <c r="C5" s="138" t="s">
        <v>619</v>
      </c>
      <c r="D5" s="137" t="s">
        <v>618</v>
      </c>
      <c r="E5" s="137"/>
      <c r="F5" s="137"/>
      <c r="G5" s="137" t="s">
        <v>617</v>
      </c>
      <c r="H5" s="137"/>
      <c r="I5" s="137"/>
      <c r="J5" s="137" t="s">
        <v>616</v>
      </c>
      <c r="K5" s="137"/>
      <c r="L5" s="137"/>
      <c r="M5" s="137" t="s">
        <v>615</v>
      </c>
    </row>
    <row r="6" spans="1:17" ht="45">
      <c r="A6" s="137"/>
      <c r="B6" s="137"/>
      <c r="C6" s="138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31" t="s">
        <v>934</v>
      </c>
      <c r="K6" s="31" t="s">
        <v>622</v>
      </c>
      <c r="L6" s="31" t="s">
        <v>935</v>
      </c>
      <c r="M6" s="137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J9+J32+J103+J135+J224+J239+J295+J399+J433+J666+J696</f>
        <v>978810.13900000008</v>
      </c>
      <c r="K8" s="15">
        <f>K9+K32+K103+K135+K224+K239+K295+K399+K433+K666+K698</f>
        <v>879208</v>
      </c>
      <c r="L8" s="15">
        <f>L9+L32+L103+L135+L224+L239+L295+L399+L433+L666+L698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J13+J15+J17+J19+J23+J25+J28+J21</f>
        <v>3597.8450000000003</v>
      </c>
      <c r="K9" s="20">
        <f t="shared" ref="K9:L9" si="0">K13+K15+K17+K19+K23+K25+K28+K21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35" t="s">
        <v>871</v>
      </c>
      <c r="C10" s="36"/>
      <c r="D10" s="37" t="s">
        <v>311</v>
      </c>
      <c r="E10" s="38" t="s">
        <v>872</v>
      </c>
      <c r="F10" s="38" t="s">
        <v>326</v>
      </c>
      <c r="G10" s="39"/>
      <c r="H10" s="40" t="s">
        <v>873</v>
      </c>
      <c r="I10" s="41"/>
      <c r="J10" s="42"/>
      <c r="K10" s="42">
        <v>0</v>
      </c>
      <c r="L10" s="42">
        <v>0</v>
      </c>
      <c r="M10" s="43"/>
    </row>
    <row r="11" spans="1:17" s="25" customFormat="1" ht="78.75">
      <c r="A11" s="34">
        <v>701</v>
      </c>
      <c r="B11" s="35" t="s">
        <v>839</v>
      </c>
      <c r="C11" s="40" t="s">
        <v>328</v>
      </c>
      <c r="D11" s="32" t="s">
        <v>874</v>
      </c>
      <c r="E11" s="38" t="s">
        <v>297</v>
      </c>
      <c r="F11" s="38" t="s">
        <v>875</v>
      </c>
      <c r="G11" s="44" t="s">
        <v>16</v>
      </c>
      <c r="H11" s="40" t="s">
        <v>873</v>
      </c>
      <c r="I11" s="39">
        <v>122</v>
      </c>
      <c r="J11" s="42"/>
      <c r="K11" s="42">
        <v>0</v>
      </c>
      <c r="L11" s="42">
        <v>0</v>
      </c>
      <c r="M11" s="45" t="s">
        <v>295</v>
      </c>
    </row>
    <row r="12" spans="1:17" s="25" customFormat="1" ht="78.75">
      <c r="A12" s="34">
        <v>701</v>
      </c>
      <c r="B12" s="35" t="s">
        <v>633</v>
      </c>
      <c r="C12" s="40" t="s">
        <v>328</v>
      </c>
      <c r="D12" s="32" t="s">
        <v>874</v>
      </c>
      <c r="E12" s="38" t="s">
        <v>297</v>
      </c>
      <c r="F12" s="38" t="s">
        <v>875</v>
      </c>
      <c r="G12" s="44" t="s">
        <v>16</v>
      </c>
      <c r="H12" s="40" t="s">
        <v>873</v>
      </c>
      <c r="I12" s="39">
        <v>129</v>
      </c>
      <c r="J12" s="42"/>
      <c r="K12" s="42">
        <v>0</v>
      </c>
      <c r="L12" s="42">
        <v>0</v>
      </c>
      <c r="M12" s="45" t="s">
        <v>295</v>
      </c>
    </row>
    <row r="13" spans="1:17" s="2" customFormat="1" ht="45">
      <c r="A13" s="34" t="s">
        <v>0</v>
      </c>
      <c r="B13" s="35" t="s">
        <v>624</v>
      </c>
      <c r="C13" s="44"/>
      <c r="D13" s="32" t="s">
        <v>330</v>
      </c>
      <c r="E13" s="46" t="s">
        <v>297</v>
      </c>
      <c r="F13" s="38" t="s">
        <v>329</v>
      </c>
      <c r="G13" s="47"/>
      <c r="H13" s="48" t="s">
        <v>1</v>
      </c>
      <c r="I13" s="47"/>
      <c r="J13" s="49">
        <v>0</v>
      </c>
      <c r="K13" s="49">
        <v>173.05500000000001</v>
      </c>
      <c r="L13" s="49">
        <v>173.05500000000001</v>
      </c>
      <c r="M13" s="49"/>
    </row>
    <row r="14" spans="1:17" s="2" customFormat="1" ht="56.25">
      <c r="A14" s="34" t="s">
        <v>0</v>
      </c>
      <c r="B14" s="35" t="s">
        <v>625</v>
      </c>
      <c r="C14" s="44" t="s">
        <v>328</v>
      </c>
      <c r="D14" s="32" t="s">
        <v>599</v>
      </c>
      <c r="E14" s="46" t="s">
        <v>598</v>
      </c>
      <c r="F14" s="38" t="s">
        <v>597</v>
      </c>
      <c r="G14" s="48" t="s">
        <v>2</v>
      </c>
      <c r="H14" s="48" t="s">
        <v>1</v>
      </c>
      <c r="I14" s="48" t="s">
        <v>3</v>
      </c>
      <c r="J14" s="49">
        <v>0</v>
      </c>
      <c r="K14" s="49">
        <v>173.05500000000001</v>
      </c>
      <c r="L14" s="49">
        <v>173.05500000000001</v>
      </c>
      <c r="M14" s="45" t="s">
        <v>303</v>
      </c>
    </row>
    <row r="15" spans="1:17" s="2" customFormat="1" ht="45">
      <c r="A15" s="34" t="s">
        <v>0</v>
      </c>
      <c r="B15" s="35" t="s">
        <v>626</v>
      </c>
      <c r="C15" s="50"/>
      <c r="D15" s="32" t="s">
        <v>330</v>
      </c>
      <c r="E15" s="38" t="s">
        <v>297</v>
      </c>
      <c r="F15" s="38" t="s">
        <v>329</v>
      </c>
      <c r="G15" s="47"/>
      <c r="H15" s="48" t="s">
        <v>4</v>
      </c>
      <c r="I15" s="47"/>
      <c r="J15" s="49">
        <v>39.6</v>
      </c>
      <c r="K15" s="49">
        <v>24.6</v>
      </c>
      <c r="L15" s="49">
        <v>24.6</v>
      </c>
      <c r="M15" s="49"/>
    </row>
    <row r="16" spans="1:17" s="2" customFormat="1" ht="45">
      <c r="A16" s="34" t="s">
        <v>0</v>
      </c>
      <c r="B16" s="35" t="s">
        <v>625</v>
      </c>
      <c r="C16" s="44" t="s">
        <v>328</v>
      </c>
      <c r="D16" s="32" t="s">
        <v>608</v>
      </c>
      <c r="E16" s="38" t="s">
        <v>606</v>
      </c>
      <c r="F16" s="38" t="s">
        <v>605</v>
      </c>
      <c r="G16" s="48" t="s">
        <v>2</v>
      </c>
      <c r="H16" s="48" t="s">
        <v>4</v>
      </c>
      <c r="I16" s="48" t="s">
        <v>3</v>
      </c>
      <c r="J16" s="49">
        <v>39.6</v>
      </c>
      <c r="K16" s="49">
        <v>24.6</v>
      </c>
      <c r="L16" s="49">
        <v>24.6</v>
      </c>
      <c r="M16" s="45" t="s">
        <v>303</v>
      </c>
    </row>
    <row r="17" spans="1:13" s="2" customFormat="1" ht="45">
      <c r="A17" s="34" t="s">
        <v>0</v>
      </c>
      <c r="B17" s="35" t="s">
        <v>627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5</v>
      </c>
      <c r="I17" s="47"/>
      <c r="J17" s="49">
        <v>30</v>
      </c>
      <c r="K17" s="49">
        <v>30</v>
      </c>
      <c r="L17" s="49">
        <v>30</v>
      </c>
      <c r="M17" s="42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5</v>
      </c>
      <c r="I18" s="48" t="s">
        <v>3</v>
      </c>
      <c r="J18" s="49">
        <v>30</v>
      </c>
      <c r="K18" s="49">
        <v>30</v>
      </c>
      <c r="L18" s="49">
        <v>30</v>
      </c>
      <c r="M18" s="45" t="s">
        <v>303</v>
      </c>
    </row>
    <row r="19" spans="1:13" s="2" customFormat="1" ht="45">
      <c r="A19" s="34" t="s">
        <v>0</v>
      </c>
      <c r="B19" s="35" t="s">
        <v>628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6</v>
      </c>
      <c r="I19" s="47"/>
      <c r="J19" s="49">
        <v>7.7</v>
      </c>
      <c r="K19" s="49">
        <v>7.7</v>
      </c>
      <c r="L19" s="49">
        <v>7.7</v>
      </c>
      <c r="M19" s="45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6</v>
      </c>
      <c r="I20" s="48" t="s">
        <v>3</v>
      </c>
      <c r="J20" s="49">
        <v>7.7</v>
      </c>
      <c r="K20" s="49">
        <v>7.7</v>
      </c>
      <c r="L20" s="49">
        <v>7.7</v>
      </c>
      <c r="M20" s="45" t="s">
        <v>303</v>
      </c>
    </row>
    <row r="21" spans="1:13" s="2" customFormat="1" ht="45">
      <c r="A21" s="34" t="s">
        <v>0</v>
      </c>
      <c r="B21" s="35" t="s">
        <v>629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7</v>
      </c>
      <c r="I21" s="47"/>
      <c r="J21" s="49">
        <v>60</v>
      </c>
      <c r="K21" s="49">
        <v>60</v>
      </c>
      <c r="L21" s="49">
        <v>60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7</v>
      </c>
      <c r="I22" s="48" t="s">
        <v>3</v>
      </c>
      <c r="J22" s="49">
        <v>60</v>
      </c>
      <c r="K22" s="49">
        <v>60</v>
      </c>
      <c r="L22" s="49">
        <v>60</v>
      </c>
      <c r="M22" s="45" t="s">
        <v>303</v>
      </c>
    </row>
    <row r="23" spans="1:13" s="2" customFormat="1" ht="78.75">
      <c r="A23" s="34" t="s">
        <v>0</v>
      </c>
      <c r="B23" s="35" t="s">
        <v>630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8</v>
      </c>
      <c r="I23" s="47"/>
      <c r="J23" s="49">
        <v>2</v>
      </c>
      <c r="K23" s="49">
        <v>2</v>
      </c>
      <c r="L23" s="49">
        <v>2</v>
      </c>
      <c r="M23" s="42"/>
    </row>
    <row r="24" spans="1:13" s="2" customFormat="1" ht="45">
      <c r="A24" s="34" t="s">
        <v>0</v>
      </c>
      <c r="B24" s="35" t="s">
        <v>625</v>
      </c>
      <c r="C24" s="44" t="s">
        <v>328</v>
      </c>
      <c r="D24" s="37" t="s">
        <v>593</v>
      </c>
      <c r="E24" s="38" t="s">
        <v>297</v>
      </c>
      <c r="F24" s="38" t="s">
        <v>592</v>
      </c>
      <c r="G24" s="48" t="s">
        <v>2</v>
      </c>
      <c r="H24" s="48" t="s">
        <v>8</v>
      </c>
      <c r="I24" s="48" t="s">
        <v>3</v>
      </c>
      <c r="J24" s="49">
        <v>2</v>
      </c>
      <c r="K24" s="49">
        <v>2</v>
      </c>
      <c r="L24" s="49">
        <v>2</v>
      </c>
      <c r="M24" s="45" t="s">
        <v>303</v>
      </c>
    </row>
    <row r="25" spans="1:13" s="2" customFormat="1" ht="45">
      <c r="A25" s="34" t="s">
        <v>0</v>
      </c>
      <c r="B25" s="35" t="s">
        <v>631</v>
      </c>
      <c r="C25" s="44"/>
      <c r="D25" s="32" t="s">
        <v>311</v>
      </c>
      <c r="E25" s="38" t="s">
        <v>301</v>
      </c>
      <c r="F25" s="38" t="s">
        <v>326</v>
      </c>
      <c r="G25" s="47"/>
      <c r="H25" s="48" t="s">
        <v>9</v>
      </c>
      <c r="I25" s="47"/>
      <c r="J25" s="49">
        <v>2726.6779999999999</v>
      </c>
      <c r="K25" s="49">
        <v>2594.3649999999998</v>
      </c>
      <c r="L25" s="49">
        <v>2594.3649999999998</v>
      </c>
      <c r="M25" s="45"/>
    </row>
    <row r="26" spans="1:13" ht="78.75">
      <c r="A26" s="34" t="s">
        <v>0</v>
      </c>
      <c r="B26" s="35" t="s">
        <v>632</v>
      </c>
      <c r="C26" s="50" t="s">
        <v>580</v>
      </c>
      <c r="D26" s="32" t="s">
        <v>607</v>
      </c>
      <c r="E26" s="38" t="s">
        <v>297</v>
      </c>
      <c r="F26" s="38" t="s">
        <v>322</v>
      </c>
      <c r="G26" s="48" t="s">
        <v>10</v>
      </c>
      <c r="H26" s="48" t="s">
        <v>9</v>
      </c>
      <c r="I26" s="48" t="s">
        <v>11</v>
      </c>
      <c r="J26" s="49">
        <v>2094.223</v>
      </c>
      <c r="K26" s="49">
        <v>1992.6</v>
      </c>
      <c r="L26" s="49">
        <v>1992.6</v>
      </c>
      <c r="M26" s="49" t="s">
        <v>295</v>
      </c>
    </row>
    <row r="27" spans="1:13" s="2" customFormat="1" ht="78.75">
      <c r="A27" s="34" t="s">
        <v>0</v>
      </c>
      <c r="B27" s="35" t="s">
        <v>633</v>
      </c>
      <c r="C27" s="50" t="s">
        <v>580</v>
      </c>
      <c r="D27" s="32" t="s">
        <v>607</v>
      </c>
      <c r="E27" s="38" t="s">
        <v>297</v>
      </c>
      <c r="F27" s="38" t="s">
        <v>322</v>
      </c>
      <c r="G27" s="48" t="s">
        <v>10</v>
      </c>
      <c r="H27" s="48" t="s">
        <v>9</v>
      </c>
      <c r="I27" s="48" t="s">
        <v>12</v>
      </c>
      <c r="J27" s="49">
        <v>632.45500000000004</v>
      </c>
      <c r="K27" s="49">
        <v>601.76499999999999</v>
      </c>
      <c r="L27" s="49">
        <v>601.76499999999999</v>
      </c>
      <c r="M27" s="45" t="s">
        <v>295</v>
      </c>
    </row>
    <row r="28" spans="1:13" s="2" customFormat="1" ht="33.75">
      <c r="A28" s="34" t="s">
        <v>0</v>
      </c>
      <c r="B28" s="35" t="s">
        <v>631</v>
      </c>
      <c r="C28" s="51"/>
      <c r="D28" s="32" t="s">
        <v>302</v>
      </c>
      <c r="E28" s="38" t="s">
        <v>301</v>
      </c>
      <c r="F28" s="38" t="s">
        <v>300</v>
      </c>
      <c r="G28" s="47"/>
      <c r="H28" s="48" t="s">
        <v>13</v>
      </c>
      <c r="I28" s="47"/>
      <c r="J28" s="49">
        <v>731.86699999999996</v>
      </c>
      <c r="K28" s="49">
        <v>652.471</v>
      </c>
      <c r="L28" s="49">
        <v>652.471</v>
      </c>
      <c r="M28" s="49"/>
    </row>
    <row r="29" spans="1:13" s="2" customFormat="1" ht="67.5">
      <c r="A29" s="34" t="s">
        <v>0</v>
      </c>
      <c r="B29" s="35" t="s">
        <v>632</v>
      </c>
      <c r="C29" s="50" t="s">
        <v>580</v>
      </c>
      <c r="D29" s="32" t="s">
        <v>340</v>
      </c>
      <c r="E29" s="38" t="s">
        <v>297</v>
      </c>
      <c r="F29" s="38" t="s">
        <v>322</v>
      </c>
      <c r="G29" s="48" t="s">
        <v>10</v>
      </c>
      <c r="H29" s="48" t="s">
        <v>13</v>
      </c>
      <c r="I29" s="48" t="s">
        <v>11</v>
      </c>
      <c r="J29" s="49">
        <v>530.62</v>
      </c>
      <c r="K29" s="49">
        <v>469.64</v>
      </c>
      <c r="L29" s="49">
        <v>469.64</v>
      </c>
      <c r="M29" s="49" t="s">
        <v>295</v>
      </c>
    </row>
    <row r="30" spans="1:13" s="2" customFormat="1" ht="67.5">
      <c r="A30" s="34" t="s">
        <v>0</v>
      </c>
      <c r="B30" s="35" t="s">
        <v>633</v>
      </c>
      <c r="C30" s="50" t="s">
        <v>580</v>
      </c>
      <c r="D30" s="32" t="s">
        <v>340</v>
      </c>
      <c r="E30" s="38" t="s">
        <v>297</v>
      </c>
      <c r="F30" s="38" t="s">
        <v>322</v>
      </c>
      <c r="G30" s="48" t="s">
        <v>10</v>
      </c>
      <c r="H30" s="48" t="s">
        <v>13</v>
      </c>
      <c r="I30" s="48" t="s">
        <v>12</v>
      </c>
      <c r="J30" s="49">
        <v>160.24700000000001</v>
      </c>
      <c r="K30" s="49">
        <v>141.83099999999999</v>
      </c>
      <c r="L30" s="49">
        <v>141.83099999999999</v>
      </c>
      <c r="M30" s="49" t="s">
        <v>295</v>
      </c>
    </row>
    <row r="31" spans="1:13" s="2" customFormat="1" ht="45">
      <c r="A31" s="34" t="s">
        <v>0</v>
      </c>
      <c r="B31" s="35" t="s">
        <v>625</v>
      </c>
      <c r="C31" s="44" t="s">
        <v>328</v>
      </c>
      <c r="D31" s="32" t="s">
        <v>894</v>
      </c>
      <c r="E31" s="38" t="s">
        <v>606</v>
      </c>
      <c r="F31" s="38" t="s">
        <v>605</v>
      </c>
      <c r="G31" s="48" t="s">
        <v>10</v>
      </c>
      <c r="H31" s="48" t="s">
        <v>13</v>
      </c>
      <c r="I31" s="48" t="s">
        <v>3</v>
      </c>
      <c r="J31" s="49">
        <v>41</v>
      </c>
      <c r="K31" s="49">
        <v>41</v>
      </c>
      <c r="L31" s="49">
        <v>41</v>
      </c>
      <c r="M31" s="52" t="s">
        <v>303</v>
      </c>
    </row>
    <row r="32" spans="1:13" s="25" customFormat="1" ht="56.25">
      <c r="A32" s="53" t="s">
        <v>14</v>
      </c>
      <c r="B32" s="54" t="s">
        <v>634</v>
      </c>
      <c r="C32" s="55"/>
      <c r="D32" s="56"/>
      <c r="E32" s="57"/>
      <c r="F32" s="57"/>
      <c r="G32" s="57"/>
      <c r="H32" s="58"/>
      <c r="I32" s="57"/>
      <c r="J32" s="59">
        <f>J33+J38+J46+J48+J50+J52+J54+J56+J58+J60+J62+J64+J66+J68+J70+J74+J76+J78+J81+J85+J87+J93+J98</f>
        <v>51099.841</v>
      </c>
      <c r="K32" s="59">
        <f t="shared" ref="K32:L32" si="1">K33+K38+K46+K48+K50+K52+K54+K56+K58+K60+K62+K64+K66+K68+K70+K74+K76+K78+K81+K85+K87+K93+K98</f>
        <v>43630.964999999997</v>
      </c>
      <c r="L32" s="59">
        <f t="shared" si="1"/>
        <v>48841.564999999995</v>
      </c>
      <c r="M32" s="57"/>
    </row>
    <row r="33" spans="1:17" s="2" customFormat="1" ht="45">
      <c r="A33" s="34" t="s">
        <v>14</v>
      </c>
      <c r="B33" s="35" t="s">
        <v>635</v>
      </c>
      <c r="C33" s="60"/>
      <c r="D33" s="37" t="s">
        <v>311</v>
      </c>
      <c r="E33" s="38" t="s">
        <v>310</v>
      </c>
      <c r="F33" s="38" t="s">
        <v>309</v>
      </c>
      <c r="G33" s="48"/>
      <c r="H33" s="48" t="s">
        <v>15</v>
      </c>
      <c r="I33" s="48"/>
      <c r="J33" s="49">
        <v>21743.344000000001</v>
      </c>
      <c r="K33" s="49">
        <v>21646.624</v>
      </c>
      <c r="L33" s="49">
        <v>22646.624</v>
      </c>
      <c r="M33" s="61"/>
    </row>
    <row r="34" spans="1:17" s="2" customFormat="1" ht="78.75">
      <c r="A34" s="34" t="s">
        <v>14</v>
      </c>
      <c r="B34" s="35" t="s">
        <v>636</v>
      </c>
      <c r="C34" s="60" t="s">
        <v>314</v>
      </c>
      <c r="D34" s="32" t="s">
        <v>884</v>
      </c>
      <c r="E34" s="38" t="s">
        <v>297</v>
      </c>
      <c r="F34" s="38" t="s">
        <v>885</v>
      </c>
      <c r="G34" s="48" t="s">
        <v>16</v>
      </c>
      <c r="H34" s="48" t="s">
        <v>15</v>
      </c>
      <c r="I34" s="48" t="s">
        <v>17</v>
      </c>
      <c r="J34" s="49">
        <v>14500.48</v>
      </c>
      <c r="K34" s="49">
        <v>14500.48</v>
      </c>
      <c r="L34" s="49">
        <v>14500.48</v>
      </c>
      <c r="M34" s="52" t="s">
        <v>295</v>
      </c>
    </row>
    <row r="35" spans="1:17" s="2" customFormat="1" ht="78.75">
      <c r="A35" s="34" t="s">
        <v>14</v>
      </c>
      <c r="B35" s="35" t="s">
        <v>637</v>
      </c>
      <c r="C35" s="60" t="s">
        <v>314</v>
      </c>
      <c r="D35" s="32" t="s">
        <v>884</v>
      </c>
      <c r="E35" s="38" t="s">
        <v>297</v>
      </c>
      <c r="F35" s="38" t="s">
        <v>885</v>
      </c>
      <c r="G35" s="48" t="s">
        <v>16</v>
      </c>
      <c r="H35" s="48" t="s">
        <v>15</v>
      </c>
      <c r="I35" s="48" t="s">
        <v>18</v>
      </c>
      <c r="J35" s="49">
        <v>0</v>
      </c>
      <c r="K35" s="49">
        <v>0</v>
      </c>
      <c r="L35" s="49">
        <v>0</v>
      </c>
      <c r="M35" s="52" t="s">
        <v>303</v>
      </c>
    </row>
    <row r="36" spans="1:17" s="2" customFormat="1" ht="78.75">
      <c r="A36" s="34" t="s">
        <v>14</v>
      </c>
      <c r="B36" s="35" t="s">
        <v>638</v>
      </c>
      <c r="C36" s="60" t="s">
        <v>314</v>
      </c>
      <c r="D36" s="32" t="s">
        <v>884</v>
      </c>
      <c r="E36" s="38" t="s">
        <v>297</v>
      </c>
      <c r="F36" s="38" t="s">
        <v>885</v>
      </c>
      <c r="G36" s="48" t="s">
        <v>16</v>
      </c>
      <c r="H36" s="48" t="s">
        <v>15</v>
      </c>
      <c r="I36" s="48" t="s">
        <v>19</v>
      </c>
      <c r="J36" s="49">
        <v>4379.1440000000002</v>
      </c>
      <c r="K36" s="49">
        <v>4379.1440000000002</v>
      </c>
      <c r="L36" s="49">
        <v>4379.1440000000002</v>
      </c>
      <c r="M36" s="61" t="s">
        <v>295</v>
      </c>
    </row>
    <row r="37" spans="1:17" s="2" customFormat="1" ht="45">
      <c r="A37" s="34" t="s">
        <v>14</v>
      </c>
      <c r="B37" s="35" t="s">
        <v>625</v>
      </c>
      <c r="C37" s="60" t="s">
        <v>314</v>
      </c>
      <c r="D37" s="37" t="s">
        <v>596</v>
      </c>
      <c r="E37" s="38" t="s">
        <v>595</v>
      </c>
      <c r="F37" s="38" t="s">
        <v>594</v>
      </c>
      <c r="G37" s="48" t="s">
        <v>16</v>
      </c>
      <c r="H37" s="48" t="s">
        <v>15</v>
      </c>
      <c r="I37" s="48" t="s">
        <v>3</v>
      </c>
      <c r="J37" s="49">
        <v>2863.72</v>
      </c>
      <c r="K37" s="49">
        <v>2767</v>
      </c>
      <c r="L37" s="49">
        <v>3767</v>
      </c>
      <c r="M37" s="61" t="s">
        <v>303</v>
      </c>
    </row>
    <row r="38" spans="1:17" s="2" customFormat="1" ht="78.75">
      <c r="A38" s="34" t="s">
        <v>14</v>
      </c>
      <c r="B38" s="35" t="s">
        <v>639</v>
      </c>
      <c r="C38" s="60"/>
      <c r="D38" s="32" t="s">
        <v>302</v>
      </c>
      <c r="E38" s="38" t="s">
        <v>604</v>
      </c>
      <c r="F38" s="38" t="s">
        <v>300</v>
      </c>
      <c r="G38" s="48"/>
      <c r="H38" s="48" t="s">
        <v>20</v>
      </c>
      <c r="I38" s="48"/>
      <c r="J38" s="49">
        <v>3655.2420000000002</v>
      </c>
      <c r="K38" s="49">
        <v>4140.07</v>
      </c>
      <c r="L38" s="49">
        <v>5417.07</v>
      </c>
      <c r="M38" s="61"/>
    </row>
    <row r="39" spans="1:17" s="2" customFormat="1" ht="78.75">
      <c r="A39" s="34" t="s">
        <v>14</v>
      </c>
      <c r="B39" s="35" t="s">
        <v>625</v>
      </c>
      <c r="C39" s="60" t="s">
        <v>603</v>
      </c>
      <c r="D39" s="32" t="s">
        <v>877</v>
      </c>
      <c r="E39" s="38" t="s">
        <v>297</v>
      </c>
      <c r="F39" s="38" t="s">
        <v>892</v>
      </c>
      <c r="G39" s="48" t="s">
        <v>21</v>
      </c>
      <c r="H39" s="48" t="s">
        <v>20</v>
      </c>
      <c r="I39" s="48" t="s">
        <v>3</v>
      </c>
      <c r="J39" s="49">
        <v>36.191000000000003</v>
      </c>
      <c r="K39" s="49">
        <v>40.991</v>
      </c>
      <c r="L39" s="49">
        <v>53.634999999999998</v>
      </c>
      <c r="M39" s="61" t="s">
        <v>295</v>
      </c>
    </row>
    <row r="40" spans="1:17" s="2" customFormat="1" ht="78.75">
      <c r="A40" s="34" t="s">
        <v>14</v>
      </c>
      <c r="B40" s="35" t="s">
        <v>640</v>
      </c>
      <c r="C40" s="60" t="s">
        <v>603</v>
      </c>
      <c r="D40" s="32" t="s">
        <v>877</v>
      </c>
      <c r="E40" s="38" t="s">
        <v>297</v>
      </c>
      <c r="F40" s="38" t="s">
        <v>892</v>
      </c>
      <c r="G40" s="48" t="s">
        <v>21</v>
      </c>
      <c r="H40" s="48" t="s">
        <v>20</v>
      </c>
      <c r="I40" s="48" t="s">
        <v>22</v>
      </c>
      <c r="J40" s="49">
        <v>3619.0509999999999</v>
      </c>
      <c r="K40" s="49">
        <v>4099.0789999999997</v>
      </c>
      <c r="L40" s="49">
        <v>5363.4350000000004</v>
      </c>
      <c r="M40" s="61" t="s">
        <v>295</v>
      </c>
      <c r="O40" s="22"/>
      <c r="P40" s="23"/>
      <c r="Q40" s="23"/>
    </row>
    <row r="41" spans="1:17" s="2" customFormat="1" ht="101.25" hidden="1">
      <c r="A41" s="62" t="s">
        <v>14</v>
      </c>
      <c r="B41" s="63" t="s">
        <v>641</v>
      </c>
      <c r="C41" s="64"/>
      <c r="D41" s="65" t="s">
        <v>311</v>
      </c>
      <c r="E41" s="66" t="s">
        <v>602</v>
      </c>
      <c r="F41" s="66" t="s">
        <v>601</v>
      </c>
      <c r="G41" s="67"/>
      <c r="H41" s="67" t="s">
        <v>23</v>
      </c>
      <c r="I41" s="67"/>
      <c r="J41" s="68"/>
      <c r="K41" s="68"/>
      <c r="L41" s="68"/>
      <c r="M41" s="69"/>
      <c r="N41" s="2" t="s">
        <v>876</v>
      </c>
    </row>
    <row r="42" spans="1:17" s="2" customFormat="1" ht="56.25" hidden="1">
      <c r="A42" s="62" t="s">
        <v>14</v>
      </c>
      <c r="B42" s="63" t="s">
        <v>625</v>
      </c>
      <c r="C42" s="64" t="s">
        <v>600</v>
      </c>
      <c r="D42" s="65" t="s">
        <v>599</v>
      </c>
      <c r="E42" s="70" t="s">
        <v>598</v>
      </c>
      <c r="F42" s="66" t="s">
        <v>597</v>
      </c>
      <c r="G42" s="67" t="s">
        <v>24</v>
      </c>
      <c r="H42" s="67" t="s">
        <v>23</v>
      </c>
      <c r="I42" s="67" t="s">
        <v>3</v>
      </c>
      <c r="J42" s="68"/>
      <c r="K42" s="68"/>
      <c r="L42" s="68"/>
      <c r="M42" s="69" t="s">
        <v>303</v>
      </c>
    </row>
    <row r="43" spans="1:17" s="2" customFormat="1" ht="67.5" hidden="1">
      <c r="A43" s="34" t="s">
        <v>14</v>
      </c>
      <c r="B43" s="35" t="s">
        <v>871</v>
      </c>
      <c r="C43" s="36"/>
      <c r="D43" s="37" t="s">
        <v>311</v>
      </c>
      <c r="E43" s="38" t="s">
        <v>602</v>
      </c>
      <c r="F43" s="38" t="s">
        <v>878</v>
      </c>
      <c r="G43" s="39"/>
      <c r="H43" s="40" t="s">
        <v>873</v>
      </c>
      <c r="I43" s="48"/>
      <c r="J43" s="49"/>
      <c r="K43" s="49">
        <v>0</v>
      </c>
      <c r="L43" s="49">
        <v>0</v>
      </c>
      <c r="M43" s="61"/>
    </row>
    <row r="44" spans="1:17" s="2" customFormat="1" ht="78.75" hidden="1">
      <c r="A44" s="34" t="s">
        <v>14</v>
      </c>
      <c r="B44" s="35" t="s">
        <v>839</v>
      </c>
      <c r="C44" s="40" t="s">
        <v>328</v>
      </c>
      <c r="D44" s="32" t="s">
        <v>874</v>
      </c>
      <c r="E44" s="38" t="s">
        <v>297</v>
      </c>
      <c r="F44" s="38" t="s">
        <v>875</v>
      </c>
      <c r="G44" s="44" t="s">
        <v>16</v>
      </c>
      <c r="H44" s="40" t="s">
        <v>873</v>
      </c>
      <c r="I44" s="48">
        <v>122</v>
      </c>
      <c r="J44" s="49"/>
      <c r="K44" s="49">
        <v>0</v>
      </c>
      <c r="L44" s="49">
        <v>0</v>
      </c>
      <c r="M44" s="61" t="s">
        <v>295</v>
      </c>
    </row>
    <row r="45" spans="1:17" s="2" customFormat="1" ht="78.75" hidden="1">
      <c r="A45" s="34" t="s">
        <v>14</v>
      </c>
      <c r="B45" s="35" t="s">
        <v>633</v>
      </c>
      <c r="C45" s="40" t="s">
        <v>328</v>
      </c>
      <c r="D45" s="32" t="s">
        <v>884</v>
      </c>
      <c r="E45" s="38" t="s">
        <v>297</v>
      </c>
      <c r="F45" s="38" t="s">
        <v>875</v>
      </c>
      <c r="G45" s="44" t="s">
        <v>16</v>
      </c>
      <c r="H45" s="40" t="s">
        <v>873</v>
      </c>
      <c r="I45" s="39">
        <v>129</v>
      </c>
      <c r="J45" s="42"/>
      <c r="K45" s="42">
        <v>0</v>
      </c>
      <c r="L45" s="42">
        <v>0</v>
      </c>
      <c r="M45" s="45" t="s">
        <v>295</v>
      </c>
    </row>
    <row r="46" spans="1:17" s="2" customFormat="1" ht="45">
      <c r="A46" s="34" t="s">
        <v>14</v>
      </c>
      <c r="B46" s="35" t="s">
        <v>879</v>
      </c>
      <c r="C46" s="40"/>
      <c r="D46" s="32" t="s">
        <v>880</v>
      </c>
      <c r="E46" s="38" t="s">
        <v>297</v>
      </c>
      <c r="F46" s="38" t="s">
        <v>881</v>
      </c>
      <c r="G46" s="44"/>
      <c r="H46" s="40" t="s">
        <v>882</v>
      </c>
      <c r="I46" s="39"/>
      <c r="J46" s="42">
        <v>0</v>
      </c>
      <c r="K46" s="42">
        <v>0</v>
      </c>
      <c r="L46" s="42">
        <v>513.20000000000005</v>
      </c>
      <c r="M46" s="45"/>
    </row>
    <row r="47" spans="1:17" s="2" customFormat="1" ht="45">
      <c r="A47" s="34" t="s">
        <v>14</v>
      </c>
      <c r="B47" s="35" t="s">
        <v>625</v>
      </c>
      <c r="C47" s="40" t="s">
        <v>328</v>
      </c>
      <c r="D47" s="37" t="s">
        <v>596</v>
      </c>
      <c r="E47" s="38" t="s">
        <v>595</v>
      </c>
      <c r="F47" s="38" t="s">
        <v>594</v>
      </c>
      <c r="G47" s="44" t="s">
        <v>16</v>
      </c>
      <c r="H47" s="40" t="s">
        <v>882</v>
      </c>
      <c r="I47" s="39">
        <v>244</v>
      </c>
      <c r="J47" s="42">
        <v>0</v>
      </c>
      <c r="K47" s="42">
        <v>0</v>
      </c>
      <c r="L47" s="42">
        <v>513.20000000000005</v>
      </c>
      <c r="M47" s="45" t="s">
        <v>295</v>
      </c>
    </row>
    <row r="48" spans="1:17" s="2" customFormat="1" ht="45">
      <c r="A48" s="34" t="s">
        <v>14</v>
      </c>
      <c r="B48" s="35" t="s">
        <v>879</v>
      </c>
      <c r="C48" s="40"/>
      <c r="D48" s="32" t="s">
        <v>880</v>
      </c>
      <c r="E48" s="38" t="s">
        <v>297</v>
      </c>
      <c r="F48" s="38" t="s">
        <v>881</v>
      </c>
      <c r="G48" s="44"/>
      <c r="H48" s="40" t="s">
        <v>883</v>
      </c>
      <c r="I48" s="39"/>
      <c r="J48" s="42">
        <v>0</v>
      </c>
      <c r="K48" s="42">
        <v>0</v>
      </c>
      <c r="L48" s="42">
        <v>27</v>
      </c>
      <c r="M48" s="45"/>
    </row>
    <row r="49" spans="1:13" s="2" customFormat="1" ht="45">
      <c r="A49" s="34" t="s">
        <v>14</v>
      </c>
      <c r="B49" s="35" t="s">
        <v>625</v>
      </c>
      <c r="C49" s="40" t="s">
        <v>328</v>
      </c>
      <c r="D49" s="37" t="s">
        <v>596</v>
      </c>
      <c r="E49" s="38" t="s">
        <v>595</v>
      </c>
      <c r="F49" s="38" t="s">
        <v>594</v>
      </c>
      <c r="G49" s="44" t="s">
        <v>16</v>
      </c>
      <c r="H49" s="40" t="s">
        <v>883</v>
      </c>
      <c r="I49" s="39">
        <v>244</v>
      </c>
      <c r="J49" s="42">
        <v>0</v>
      </c>
      <c r="K49" s="42">
        <v>0</v>
      </c>
      <c r="L49" s="42">
        <v>27</v>
      </c>
      <c r="M49" s="45" t="s">
        <v>295</v>
      </c>
    </row>
    <row r="50" spans="1:13" s="2" customFormat="1" ht="45">
      <c r="A50" s="34" t="s">
        <v>14</v>
      </c>
      <c r="B50" s="35" t="s">
        <v>642</v>
      </c>
      <c r="C50" s="44"/>
      <c r="D50" s="37" t="s">
        <v>330</v>
      </c>
      <c r="E50" s="38" t="s">
        <v>297</v>
      </c>
      <c r="F50" s="38" t="s">
        <v>329</v>
      </c>
      <c r="G50" s="48"/>
      <c r="H50" s="48" t="s">
        <v>25</v>
      </c>
      <c r="I50" s="48"/>
      <c r="J50" s="49">
        <v>100</v>
      </c>
      <c r="K50" s="49">
        <v>100</v>
      </c>
      <c r="L50" s="49">
        <v>100</v>
      </c>
      <c r="M50" s="61"/>
    </row>
    <row r="51" spans="1:13" s="2" customFormat="1" ht="67.5">
      <c r="A51" s="34" t="s">
        <v>14</v>
      </c>
      <c r="B51" s="35" t="s">
        <v>625</v>
      </c>
      <c r="C51" s="44" t="s">
        <v>328</v>
      </c>
      <c r="D51" s="37" t="s">
        <v>437</v>
      </c>
      <c r="E51" s="38" t="s">
        <v>297</v>
      </c>
      <c r="F51" s="38" t="s">
        <v>436</v>
      </c>
      <c r="G51" s="48" t="s">
        <v>2</v>
      </c>
      <c r="H51" s="48" t="s">
        <v>25</v>
      </c>
      <c r="I51" s="48" t="s">
        <v>3</v>
      </c>
      <c r="J51" s="49">
        <v>100</v>
      </c>
      <c r="K51" s="49">
        <v>100</v>
      </c>
      <c r="L51" s="49">
        <v>100</v>
      </c>
      <c r="M51" s="61" t="s">
        <v>303</v>
      </c>
    </row>
    <row r="52" spans="1:13" s="2" customFormat="1" ht="45">
      <c r="A52" s="34" t="s">
        <v>14</v>
      </c>
      <c r="B52" s="35" t="s">
        <v>624</v>
      </c>
      <c r="C52" s="44"/>
      <c r="D52" s="32" t="s">
        <v>330</v>
      </c>
      <c r="E52" s="46" t="s">
        <v>297</v>
      </c>
      <c r="F52" s="38" t="s">
        <v>329</v>
      </c>
      <c r="G52" s="47"/>
      <c r="H52" s="48" t="s">
        <v>1</v>
      </c>
      <c r="I52" s="48"/>
      <c r="J52" s="49">
        <v>231</v>
      </c>
      <c r="K52" s="49">
        <v>0</v>
      </c>
      <c r="L52" s="49">
        <v>0</v>
      </c>
      <c r="M52" s="61"/>
    </row>
    <row r="53" spans="1:13" s="2" customFormat="1" ht="56.25">
      <c r="A53" s="34" t="s">
        <v>14</v>
      </c>
      <c r="B53" s="35" t="s">
        <v>625</v>
      </c>
      <c r="C53" s="44" t="s">
        <v>328</v>
      </c>
      <c r="D53" s="32" t="s">
        <v>599</v>
      </c>
      <c r="E53" s="46" t="s">
        <v>598</v>
      </c>
      <c r="F53" s="38" t="s">
        <v>597</v>
      </c>
      <c r="G53" s="48" t="s">
        <v>2</v>
      </c>
      <c r="H53" s="48" t="s">
        <v>1</v>
      </c>
      <c r="I53" s="48" t="s">
        <v>3</v>
      </c>
      <c r="J53" s="49">
        <v>231</v>
      </c>
      <c r="K53" s="49">
        <v>0</v>
      </c>
      <c r="L53" s="49">
        <v>0</v>
      </c>
      <c r="M53" s="45" t="s">
        <v>303</v>
      </c>
    </row>
    <row r="54" spans="1:13" s="2" customFormat="1" ht="45">
      <c r="A54" s="34" t="s">
        <v>14</v>
      </c>
      <c r="B54" s="35" t="s">
        <v>626</v>
      </c>
      <c r="C54" s="44"/>
      <c r="D54" s="37" t="s">
        <v>330</v>
      </c>
      <c r="E54" s="38" t="s">
        <v>297</v>
      </c>
      <c r="F54" s="38" t="s">
        <v>329</v>
      </c>
      <c r="G54" s="48"/>
      <c r="H54" s="48" t="s">
        <v>4</v>
      </c>
      <c r="I54" s="48"/>
      <c r="J54" s="49">
        <v>140.30000000000001</v>
      </c>
      <c r="K54" s="49">
        <v>96.3</v>
      </c>
      <c r="L54" s="49">
        <v>96.3</v>
      </c>
      <c r="M54" s="61"/>
    </row>
    <row r="55" spans="1:13" s="2" customFormat="1" ht="45">
      <c r="A55" s="34" t="s">
        <v>14</v>
      </c>
      <c r="B55" s="35" t="s">
        <v>625</v>
      </c>
      <c r="C55" s="44" t="s">
        <v>328</v>
      </c>
      <c r="D55" s="37" t="s">
        <v>596</v>
      </c>
      <c r="E55" s="38" t="s">
        <v>595</v>
      </c>
      <c r="F55" s="38" t="s">
        <v>594</v>
      </c>
      <c r="G55" s="48" t="s">
        <v>2</v>
      </c>
      <c r="H55" s="48" t="s">
        <v>4</v>
      </c>
      <c r="I55" s="48" t="s">
        <v>3</v>
      </c>
      <c r="J55" s="49">
        <v>140.30000000000001</v>
      </c>
      <c r="K55" s="49">
        <v>96.3</v>
      </c>
      <c r="L55" s="49">
        <v>96.3</v>
      </c>
      <c r="M55" s="61" t="s">
        <v>303</v>
      </c>
    </row>
    <row r="56" spans="1:13" s="2" customFormat="1" ht="45">
      <c r="A56" s="34" t="s">
        <v>14</v>
      </c>
      <c r="B56" s="35" t="s">
        <v>627</v>
      </c>
      <c r="C56" s="44"/>
      <c r="D56" s="37" t="s">
        <v>330</v>
      </c>
      <c r="E56" s="38" t="s">
        <v>297</v>
      </c>
      <c r="F56" s="38" t="s">
        <v>329</v>
      </c>
      <c r="G56" s="48"/>
      <c r="H56" s="48" t="s">
        <v>5</v>
      </c>
      <c r="I56" s="48"/>
      <c r="J56" s="49">
        <v>116</v>
      </c>
      <c r="K56" s="49">
        <v>116</v>
      </c>
      <c r="L56" s="49">
        <v>116</v>
      </c>
      <c r="M56" s="61"/>
    </row>
    <row r="57" spans="1:13" s="2" customFormat="1" ht="45">
      <c r="A57" s="34" t="s">
        <v>14</v>
      </c>
      <c r="B57" s="35" t="s">
        <v>625</v>
      </c>
      <c r="C57" s="44" t="s">
        <v>328</v>
      </c>
      <c r="D57" s="37" t="s">
        <v>596</v>
      </c>
      <c r="E57" s="38" t="s">
        <v>595</v>
      </c>
      <c r="F57" s="38" t="s">
        <v>594</v>
      </c>
      <c r="G57" s="48" t="s">
        <v>2</v>
      </c>
      <c r="H57" s="48" t="s">
        <v>5</v>
      </c>
      <c r="I57" s="48" t="s">
        <v>3</v>
      </c>
      <c r="J57" s="49">
        <v>116</v>
      </c>
      <c r="K57" s="49">
        <v>116</v>
      </c>
      <c r="L57" s="49">
        <v>116</v>
      </c>
      <c r="M57" s="61" t="s">
        <v>303</v>
      </c>
    </row>
    <row r="58" spans="1:13" s="2" customFormat="1" ht="45">
      <c r="A58" s="34" t="s">
        <v>14</v>
      </c>
      <c r="B58" s="35" t="s">
        <v>643</v>
      </c>
      <c r="C58" s="44"/>
      <c r="D58" s="37" t="s">
        <v>330</v>
      </c>
      <c r="E58" s="38" t="s">
        <v>297</v>
      </c>
      <c r="F58" s="38" t="s">
        <v>329</v>
      </c>
      <c r="G58" s="48"/>
      <c r="H58" s="48" t="s">
        <v>26</v>
      </c>
      <c r="I58" s="48"/>
      <c r="J58" s="49">
        <v>277.2</v>
      </c>
      <c r="K58" s="49">
        <v>277.2</v>
      </c>
      <c r="L58" s="49">
        <v>277.2</v>
      </c>
      <c r="M58" s="61"/>
    </row>
    <row r="59" spans="1:13" s="2" customFormat="1" ht="45">
      <c r="A59" s="34" t="s">
        <v>14</v>
      </c>
      <c r="B59" s="35" t="s">
        <v>625</v>
      </c>
      <c r="C59" s="44" t="s">
        <v>328</v>
      </c>
      <c r="D59" s="37" t="s">
        <v>596</v>
      </c>
      <c r="E59" s="38" t="s">
        <v>595</v>
      </c>
      <c r="F59" s="38" t="s">
        <v>594</v>
      </c>
      <c r="G59" s="48" t="s">
        <v>2</v>
      </c>
      <c r="H59" s="48" t="s">
        <v>26</v>
      </c>
      <c r="I59" s="48" t="s">
        <v>3</v>
      </c>
      <c r="J59" s="49">
        <v>277.2</v>
      </c>
      <c r="K59" s="49">
        <v>277.2</v>
      </c>
      <c r="L59" s="49">
        <v>277.2</v>
      </c>
      <c r="M59" s="61" t="s">
        <v>303</v>
      </c>
    </row>
    <row r="60" spans="1:13" s="2" customFormat="1" ht="45">
      <c r="A60" s="34" t="s">
        <v>14</v>
      </c>
      <c r="B60" s="35" t="s">
        <v>628</v>
      </c>
      <c r="C60" s="44"/>
      <c r="D60" s="37" t="s">
        <v>330</v>
      </c>
      <c r="E60" s="38" t="s">
        <v>297</v>
      </c>
      <c r="F60" s="38" t="s">
        <v>329</v>
      </c>
      <c r="G60" s="48"/>
      <c r="H60" s="48" t="s">
        <v>6</v>
      </c>
      <c r="I60" s="48"/>
      <c r="J60" s="49">
        <v>325</v>
      </c>
      <c r="K60" s="49">
        <v>325</v>
      </c>
      <c r="L60" s="49">
        <v>325</v>
      </c>
      <c r="M60" s="61"/>
    </row>
    <row r="61" spans="1:13" s="2" customFormat="1" ht="45">
      <c r="A61" s="34" t="s">
        <v>14</v>
      </c>
      <c r="B61" s="35" t="s">
        <v>625</v>
      </c>
      <c r="C61" s="44" t="s">
        <v>328</v>
      </c>
      <c r="D61" s="37" t="s">
        <v>596</v>
      </c>
      <c r="E61" s="38" t="s">
        <v>595</v>
      </c>
      <c r="F61" s="38" t="s">
        <v>594</v>
      </c>
      <c r="G61" s="48" t="s">
        <v>2</v>
      </c>
      <c r="H61" s="48" t="s">
        <v>6</v>
      </c>
      <c r="I61" s="48" t="s">
        <v>3</v>
      </c>
      <c r="J61" s="49">
        <v>325</v>
      </c>
      <c r="K61" s="49">
        <v>325</v>
      </c>
      <c r="L61" s="49">
        <v>325</v>
      </c>
      <c r="M61" s="61" t="s">
        <v>303</v>
      </c>
    </row>
    <row r="62" spans="1:13" s="2" customFormat="1" ht="45">
      <c r="A62" s="34" t="s">
        <v>14</v>
      </c>
      <c r="B62" s="35" t="s">
        <v>629</v>
      </c>
      <c r="C62" s="44"/>
      <c r="D62" s="37" t="s">
        <v>330</v>
      </c>
      <c r="E62" s="38" t="s">
        <v>297</v>
      </c>
      <c r="F62" s="38" t="s">
        <v>329</v>
      </c>
      <c r="G62" s="48"/>
      <c r="H62" s="48" t="s">
        <v>7</v>
      </c>
      <c r="I62" s="48"/>
      <c r="J62" s="49">
        <v>120</v>
      </c>
      <c r="K62" s="49">
        <v>120</v>
      </c>
      <c r="L62" s="49">
        <v>120</v>
      </c>
      <c r="M62" s="61"/>
    </row>
    <row r="63" spans="1:13" s="2" customFormat="1" ht="45">
      <c r="A63" s="34" t="s">
        <v>14</v>
      </c>
      <c r="B63" s="35" t="s">
        <v>625</v>
      </c>
      <c r="C63" s="44" t="s">
        <v>328</v>
      </c>
      <c r="D63" s="37" t="s">
        <v>596</v>
      </c>
      <c r="E63" s="38" t="s">
        <v>595</v>
      </c>
      <c r="F63" s="38" t="s">
        <v>594</v>
      </c>
      <c r="G63" s="48" t="s">
        <v>2</v>
      </c>
      <c r="H63" s="48" t="s">
        <v>7</v>
      </c>
      <c r="I63" s="48" t="s">
        <v>3</v>
      </c>
      <c r="J63" s="49">
        <v>120</v>
      </c>
      <c r="K63" s="49">
        <v>120</v>
      </c>
      <c r="L63" s="49">
        <v>120</v>
      </c>
      <c r="M63" s="61" t="s">
        <v>303</v>
      </c>
    </row>
    <row r="64" spans="1:13" s="2" customFormat="1" ht="72" customHeight="1">
      <c r="A64" s="34" t="s">
        <v>14</v>
      </c>
      <c r="B64" s="35" t="s">
        <v>630</v>
      </c>
      <c r="C64" s="44"/>
      <c r="D64" s="37" t="s">
        <v>330</v>
      </c>
      <c r="E64" s="38" t="s">
        <v>297</v>
      </c>
      <c r="F64" s="38" t="s">
        <v>329</v>
      </c>
      <c r="G64" s="48"/>
      <c r="H64" s="48" t="s">
        <v>8</v>
      </c>
      <c r="I64" s="48"/>
      <c r="J64" s="49">
        <v>359</v>
      </c>
      <c r="K64" s="49">
        <v>199</v>
      </c>
      <c r="L64" s="49">
        <v>189</v>
      </c>
      <c r="M64" s="61"/>
    </row>
    <row r="65" spans="1:13" s="2" customFormat="1" ht="45">
      <c r="A65" s="34" t="s">
        <v>14</v>
      </c>
      <c r="B65" s="35" t="s">
        <v>625</v>
      </c>
      <c r="C65" s="44" t="s">
        <v>328</v>
      </c>
      <c r="D65" s="37" t="s">
        <v>593</v>
      </c>
      <c r="E65" s="38" t="s">
        <v>297</v>
      </c>
      <c r="F65" s="38" t="s">
        <v>592</v>
      </c>
      <c r="G65" s="48" t="s">
        <v>2</v>
      </c>
      <c r="H65" s="48" t="s">
        <v>8</v>
      </c>
      <c r="I65" s="48" t="s">
        <v>3</v>
      </c>
      <c r="J65" s="49">
        <v>359</v>
      </c>
      <c r="K65" s="49">
        <v>199</v>
      </c>
      <c r="L65" s="49">
        <v>189</v>
      </c>
      <c r="M65" s="61" t="s">
        <v>303</v>
      </c>
    </row>
    <row r="66" spans="1:13" s="2" customFormat="1" ht="78.75">
      <c r="A66" s="34" t="s">
        <v>14</v>
      </c>
      <c r="B66" s="35" t="s">
        <v>644</v>
      </c>
      <c r="C66" s="60"/>
      <c r="D66" s="37" t="s">
        <v>886</v>
      </c>
      <c r="E66" s="38" t="s">
        <v>297</v>
      </c>
      <c r="F66" s="38" t="s">
        <v>891</v>
      </c>
      <c r="G66" s="48"/>
      <c r="H66" s="48" t="s">
        <v>27</v>
      </c>
      <c r="I66" s="48"/>
      <c r="J66" s="49">
        <v>3004.1089999999999</v>
      </c>
      <c r="K66" s="49">
        <v>0</v>
      </c>
      <c r="L66" s="49">
        <v>0</v>
      </c>
      <c r="M66" s="61"/>
    </row>
    <row r="67" spans="1:13" s="2" customFormat="1" ht="45">
      <c r="A67" s="34" t="s">
        <v>14</v>
      </c>
      <c r="B67" s="35" t="s">
        <v>645</v>
      </c>
      <c r="C67" s="60" t="s">
        <v>511</v>
      </c>
      <c r="D67" s="37" t="s">
        <v>887</v>
      </c>
      <c r="E67" s="38" t="s">
        <v>297</v>
      </c>
      <c r="F67" s="38" t="s">
        <v>581</v>
      </c>
      <c r="G67" s="48" t="s">
        <v>28</v>
      </c>
      <c r="H67" s="48" t="s">
        <v>27</v>
      </c>
      <c r="I67" s="48" t="s">
        <v>29</v>
      </c>
      <c r="J67" s="49">
        <v>3004.1089999999999</v>
      </c>
      <c r="K67" s="49">
        <v>0</v>
      </c>
      <c r="L67" s="49">
        <v>0</v>
      </c>
      <c r="M67" s="61" t="s">
        <v>295</v>
      </c>
    </row>
    <row r="68" spans="1:13" s="2" customFormat="1" ht="78.75">
      <c r="A68" s="34" t="s">
        <v>14</v>
      </c>
      <c r="B68" s="35" t="s">
        <v>644</v>
      </c>
      <c r="C68" s="60"/>
      <c r="D68" s="37" t="s">
        <v>886</v>
      </c>
      <c r="E68" s="38" t="s">
        <v>297</v>
      </c>
      <c r="F68" s="38" t="s">
        <v>891</v>
      </c>
      <c r="G68" s="48"/>
      <c r="H68" s="48" t="s">
        <v>30</v>
      </c>
      <c r="I68" s="48"/>
      <c r="J68" s="49">
        <v>158.11099999999999</v>
      </c>
      <c r="K68" s="49">
        <v>0</v>
      </c>
      <c r="L68" s="49">
        <v>0</v>
      </c>
      <c r="M68" s="61"/>
    </row>
    <row r="69" spans="1:13" s="2" customFormat="1" ht="45">
      <c r="A69" s="34" t="s">
        <v>14</v>
      </c>
      <c r="B69" s="35" t="s">
        <v>645</v>
      </c>
      <c r="C69" s="60" t="s">
        <v>511</v>
      </c>
      <c r="D69" s="37" t="s">
        <v>887</v>
      </c>
      <c r="E69" s="38" t="s">
        <v>297</v>
      </c>
      <c r="F69" s="38" t="s">
        <v>581</v>
      </c>
      <c r="G69" s="48" t="s">
        <v>28</v>
      </c>
      <c r="H69" s="48" t="s">
        <v>30</v>
      </c>
      <c r="I69" s="48" t="s">
        <v>29</v>
      </c>
      <c r="J69" s="49">
        <v>158.11099999999999</v>
      </c>
      <c r="K69" s="49">
        <v>0</v>
      </c>
      <c r="L69" s="49">
        <v>0</v>
      </c>
      <c r="M69" s="61" t="s">
        <v>295</v>
      </c>
    </row>
    <row r="70" spans="1:13" s="2" customFormat="1" ht="89.25" customHeight="1">
      <c r="A70" s="34" t="s">
        <v>14</v>
      </c>
      <c r="B70" s="35" t="s">
        <v>944</v>
      </c>
      <c r="C70" s="60"/>
      <c r="D70" s="37" t="s">
        <v>591</v>
      </c>
      <c r="E70" s="38" t="s">
        <v>297</v>
      </c>
      <c r="F70" s="38" t="s">
        <v>590</v>
      </c>
      <c r="G70" s="48"/>
      <c r="H70" s="48">
        <v>710351350</v>
      </c>
      <c r="I70" s="48"/>
      <c r="J70" s="49">
        <v>0</v>
      </c>
      <c r="K70" s="49">
        <v>0</v>
      </c>
      <c r="L70" s="49">
        <v>2465.5</v>
      </c>
      <c r="M70" s="61"/>
    </row>
    <row r="71" spans="1:13" s="2" customFormat="1" ht="90">
      <c r="A71" s="34" t="s">
        <v>14</v>
      </c>
      <c r="B71" s="35" t="s">
        <v>645</v>
      </c>
      <c r="C71" s="60" t="s">
        <v>589</v>
      </c>
      <c r="D71" s="37" t="s">
        <v>588</v>
      </c>
      <c r="E71" s="38" t="s">
        <v>297</v>
      </c>
      <c r="F71" s="38" t="s">
        <v>587</v>
      </c>
      <c r="G71" s="48" t="s">
        <v>28</v>
      </c>
      <c r="H71" s="48">
        <v>710351350</v>
      </c>
      <c r="I71" s="48" t="s">
        <v>29</v>
      </c>
      <c r="J71" s="49">
        <v>0</v>
      </c>
      <c r="K71" s="49">
        <v>0</v>
      </c>
      <c r="L71" s="49">
        <v>2465.5</v>
      </c>
      <c r="M71" s="61" t="s">
        <v>295</v>
      </c>
    </row>
    <row r="72" spans="1:13" s="2" customFormat="1" ht="123.75">
      <c r="A72" s="34" t="s">
        <v>14</v>
      </c>
      <c r="B72" s="35" t="s">
        <v>646</v>
      </c>
      <c r="C72" s="60"/>
      <c r="D72" s="37" t="s">
        <v>586</v>
      </c>
      <c r="E72" s="38" t="s">
        <v>297</v>
      </c>
      <c r="F72" s="38" t="s">
        <v>585</v>
      </c>
      <c r="G72" s="71"/>
      <c r="H72" s="48" t="s">
        <v>31</v>
      </c>
      <c r="I72" s="71"/>
      <c r="J72" s="49"/>
      <c r="K72" s="49">
        <v>0</v>
      </c>
      <c r="L72" s="49">
        <v>0</v>
      </c>
      <c r="M72" s="61"/>
    </row>
    <row r="73" spans="1:13" s="2" customFormat="1" ht="45">
      <c r="A73" s="34" t="s">
        <v>14</v>
      </c>
      <c r="B73" s="35" t="s">
        <v>645</v>
      </c>
      <c r="C73" s="60" t="s">
        <v>511</v>
      </c>
      <c r="D73" s="37" t="s">
        <v>582</v>
      </c>
      <c r="E73" s="38" t="s">
        <v>297</v>
      </c>
      <c r="F73" s="38" t="s">
        <v>581</v>
      </c>
      <c r="G73" s="48" t="s">
        <v>28</v>
      </c>
      <c r="H73" s="48" t="s">
        <v>31</v>
      </c>
      <c r="I73" s="48" t="s">
        <v>29</v>
      </c>
      <c r="J73" s="49"/>
      <c r="K73" s="49">
        <v>0</v>
      </c>
      <c r="L73" s="49">
        <v>0</v>
      </c>
      <c r="M73" s="61" t="s">
        <v>295</v>
      </c>
    </row>
    <row r="74" spans="1:13" s="2" customFormat="1" ht="56.25">
      <c r="A74" s="34" t="s">
        <v>14</v>
      </c>
      <c r="B74" s="35" t="s">
        <v>647</v>
      </c>
      <c r="C74" s="60"/>
      <c r="D74" s="37" t="s">
        <v>584</v>
      </c>
      <c r="E74" s="38" t="s">
        <v>297</v>
      </c>
      <c r="F74" s="38" t="s">
        <v>583</v>
      </c>
      <c r="G74" s="48"/>
      <c r="H74" s="48" t="s">
        <v>32</v>
      </c>
      <c r="I74" s="48"/>
      <c r="J74" s="49">
        <v>443.53899999999999</v>
      </c>
      <c r="K74" s="49">
        <v>0</v>
      </c>
      <c r="L74" s="49">
        <v>0</v>
      </c>
      <c r="M74" s="61"/>
    </row>
    <row r="75" spans="1:13" s="2" customFormat="1" ht="45">
      <c r="A75" s="34" t="s">
        <v>14</v>
      </c>
      <c r="B75" s="35" t="s">
        <v>645</v>
      </c>
      <c r="C75" s="60" t="s">
        <v>511</v>
      </c>
      <c r="D75" s="37" t="s">
        <v>582</v>
      </c>
      <c r="E75" s="38" t="s">
        <v>297</v>
      </c>
      <c r="F75" s="38" t="s">
        <v>581</v>
      </c>
      <c r="G75" s="48" t="s">
        <v>33</v>
      </c>
      <c r="H75" s="48" t="s">
        <v>32</v>
      </c>
      <c r="I75" s="48" t="s">
        <v>29</v>
      </c>
      <c r="J75" s="49">
        <v>443.53899999999999</v>
      </c>
      <c r="K75" s="49">
        <v>0</v>
      </c>
      <c r="L75" s="49">
        <v>0</v>
      </c>
      <c r="M75" s="61" t="s">
        <v>295</v>
      </c>
    </row>
    <row r="76" spans="1:13" s="2" customFormat="1" ht="56.25">
      <c r="A76" s="34" t="s">
        <v>14</v>
      </c>
      <c r="B76" s="35" t="s">
        <v>647</v>
      </c>
      <c r="C76" s="60"/>
      <c r="D76" s="37" t="s">
        <v>584</v>
      </c>
      <c r="E76" s="38" t="s">
        <v>297</v>
      </c>
      <c r="F76" s="38" t="s">
        <v>583</v>
      </c>
      <c r="G76" s="48"/>
      <c r="H76" s="48" t="s">
        <v>34</v>
      </c>
      <c r="I76" s="48"/>
      <c r="J76" s="49">
        <v>2902.9</v>
      </c>
      <c r="K76" s="49">
        <v>0</v>
      </c>
      <c r="L76" s="49">
        <v>0</v>
      </c>
      <c r="M76" s="61"/>
    </row>
    <row r="77" spans="1:13" s="2" customFormat="1" ht="45">
      <c r="A77" s="34" t="s">
        <v>14</v>
      </c>
      <c r="B77" s="35" t="s">
        <v>645</v>
      </c>
      <c r="C77" s="60" t="s">
        <v>511</v>
      </c>
      <c r="D77" s="37" t="s">
        <v>582</v>
      </c>
      <c r="E77" s="38" t="s">
        <v>297</v>
      </c>
      <c r="F77" s="38" t="s">
        <v>581</v>
      </c>
      <c r="G77" s="48" t="s">
        <v>33</v>
      </c>
      <c r="H77" s="48" t="s">
        <v>34</v>
      </c>
      <c r="I77" s="48" t="s">
        <v>29</v>
      </c>
      <c r="J77" s="49">
        <v>2902.9</v>
      </c>
      <c r="K77" s="49">
        <v>0</v>
      </c>
      <c r="L77" s="49">
        <v>0</v>
      </c>
      <c r="M77" s="61" t="s">
        <v>295</v>
      </c>
    </row>
    <row r="78" spans="1:13" s="2" customFormat="1" ht="33.75">
      <c r="A78" s="34" t="s">
        <v>14</v>
      </c>
      <c r="B78" s="35" t="s">
        <v>631</v>
      </c>
      <c r="C78" s="60"/>
      <c r="D78" s="32" t="s">
        <v>302</v>
      </c>
      <c r="E78" s="38" t="s">
        <v>301</v>
      </c>
      <c r="F78" s="38" t="s">
        <v>300</v>
      </c>
      <c r="G78" s="61"/>
      <c r="H78" s="48" t="s">
        <v>35</v>
      </c>
      <c r="I78" s="61"/>
      <c r="J78" s="49">
        <v>3221.529</v>
      </c>
      <c r="K78" s="49">
        <v>3221.5279999999998</v>
      </c>
      <c r="L78" s="49">
        <v>3221.5279999999998</v>
      </c>
      <c r="M78" s="61"/>
    </row>
    <row r="79" spans="1:13" s="2" customFormat="1" ht="78.75">
      <c r="A79" s="34" t="s">
        <v>14</v>
      </c>
      <c r="B79" s="35" t="s">
        <v>632</v>
      </c>
      <c r="C79" s="60" t="s">
        <v>580</v>
      </c>
      <c r="D79" s="37" t="s">
        <v>888</v>
      </c>
      <c r="E79" s="38" t="s">
        <v>297</v>
      </c>
      <c r="F79" s="38" t="s">
        <v>875</v>
      </c>
      <c r="G79" s="48" t="s">
        <v>36</v>
      </c>
      <c r="H79" s="48" t="s">
        <v>35</v>
      </c>
      <c r="I79" s="48" t="s">
        <v>11</v>
      </c>
      <c r="J79" s="49">
        <v>2474.2930000000001</v>
      </c>
      <c r="K79" s="49">
        <v>2474.2930000000001</v>
      </c>
      <c r="L79" s="49">
        <v>2474.2930000000001</v>
      </c>
      <c r="M79" s="61" t="s">
        <v>295</v>
      </c>
    </row>
    <row r="80" spans="1:13" s="2" customFormat="1" ht="78.75">
      <c r="A80" s="34" t="s">
        <v>14</v>
      </c>
      <c r="B80" s="35" t="s">
        <v>633</v>
      </c>
      <c r="C80" s="60" t="s">
        <v>580</v>
      </c>
      <c r="D80" s="37" t="s">
        <v>888</v>
      </c>
      <c r="E80" s="38" t="s">
        <v>297</v>
      </c>
      <c r="F80" s="38" t="s">
        <v>875</v>
      </c>
      <c r="G80" s="48" t="s">
        <v>36</v>
      </c>
      <c r="H80" s="48" t="s">
        <v>35</v>
      </c>
      <c r="I80" s="48" t="s">
        <v>12</v>
      </c>
      <c r="J80" s="49">
        <v>747.23599999999999</v>
      </c>
      <c r="K80" s="49">
        <v>747.23500000000001</v>
      </c>
      <c r="L80" s="49">
        <v>747.23500000000001</v>
      </c>
      <c r="M80" s="61" t="s">
        <v>295</v>
      </c>
    </row>
    <row r="81" spans="1:17" s="2" customFormat="1" ht="33.75">
      <c r="A81" s="34" t="s">
        <v>14</v>
      </c>
      <c r="B81" s="35" t="s">
        <v>631</v>
      </c>
      <c r="C81" s="60"/>
      <c r="D81" s="32" t="s">
        <v>302</v>
      </c>
      <c r="E81" s="38" t="s">
        <v>301</v>
      </c>
      <c r="F81" s="38" t="s">
        <v>300</v>
      </c>
      <c r="G81" s="61"/>
      <c r="H81" s="48" t="s">
        <v>37</v>
      </c>
      <c r="I81" s="61"/>
      <c r="J81" s="49">
        <v>12007.267</v>
      </c>
      <c r="K81" s="49">
        <v>11061.843000000001</v>
      </c>
      <c r="L81" s="49">
        <v>11061.843000000001</v>
      </c>
      <c r="M81" s="61"/>
    </row>
    <row r="82" spans="1:17" s="2" customFormat="1" ht="81.75" customHeight="1">
      <c r="A82" s="34" t="s">
        <v>14</v>
      </c>
      <c r="B82" s="35" t="s">
        <v>632</v>
      </c>
      <c r="C82" s="60" t="s">
        <v>305</v>
      </c>
      <c r="D82" s="32" t="s">
        <v>884</v>
      </c>
      <c r="E82" s="38" t="s">
        <v>297</v>
      </c>
      <c r="F82" s="38" t="s">
        <v>885</v>
      </c>
      <c r="G82" s="48" t="s">
        <v>38</v>
      </c>
      <c r="H82" s="48" t="s">
        <v>37</v>
      </c>
      <c r="I82" s="48" t="s">
        <v>11</v>
      </c>
      <c r="J82" s="49">
        <v>9199.7829999999994</v>
      </c>
      <c r="K82" s="49">
        <v>8496.0400000000009</v>
      </c>
      <c r="L82" s="49">
        <v>8496.0400000000009</v>
      </c>
      <c r="M82" s="61" t="s">
        <v>295</v>
      </c>
      <c r="Q82" s="32"/>
    </row>
    <row r="83" spans="1:17" s="2" customFormat="1" ht="101.25">
      <c r="A83" s="34" t="s">
        <v>14</v>
      </c>
      <c r="B83" s="35" t="s">
        <v>839</v>
      </c>
      <c r="C83" s="60" t="s">
        <v>304</v>
      </c>
      <c r="D83" s="37" t="s">
        <v>889</v>
      </c>
      <c r="E83" s="38" t="s">
        <v>297</v>
      </c>
      <c r="F83" s="38" t="s">
        <v>890</v>
      </c>
      <c r="G83" s="48" t="s">
        <v>38</v>
      </c>
      <c r="H83" s="48" t="s">
        <v>37</v>
      </c>
      <c r="I83" s="48">
        <v>122</v>
      </c>
      <c r="J83" s="49">
        <v>29.15</v>
      </c>
      <c r="K83" s="49">
        <v>0</v>
      </c>
      <c r="L83" s="49">
        <v>0</v>
      </c>
      <c r="M83" s="61"/>
    </row>
    <row r="84" spans="1:17" s="2" customFormat="1" ht="78.75">
      <c r="A84" s="34" t="s">
        <v>14</v>
      </c>
      <c r="B84" s="35" t="s">
        <v>633</v>
      </c>
      <c r="C84" s="60" t="s">
        <v>304</v>
      </c>
      <c r="D84" s="32" t="s">
        <v>884</v>
      </c>
      <c r="E84" s="38" t="s">
        <v>297</v>
      </c>
      <c r="F84" s="38" t="s">
        <v>885</v>
      </c>
      <c r="G84" s="48" t="s">
        <v>38</v>
      </c>
      <c r="H84" s="48" t="s">
        <v>37</v>
      </c>
      <c r="I84" s="48" t="s">
        <v>12</v>
      </c>
      <c r="J84" s="49">
        <v>2778.3339999999998</v>
      </c>
      <c r="K84" s="49">
        <v>2565.8029999999999</v>
      </c>
      <c r="L84" s="49">
        <v>2565.8029999999999</v>
      </c>
      <c r="M84" s="61" t="s">
        <v>295</v>
      </c>
    </row>
    <row r="85" spans="1:17" s="2" customFormat="1" ht="67.5">
      <c r="A85" s="34" t="s">
        <v>14</v>
      </c>
      <c r="B85" s="35" t="s">
        <v>648</v>
      </c>
      <c r="C85" s="60"/>
      <c r="D85" s="37" t="s">
        <v>579</v>
      </c>
      <c r="E85" s="38" t="s">
        <v>297</v>
      </c>
      <c r="F85" s="38" t="s">
        <v>578</v>
      </c>
      <c r="G85" s="48"/>
      <c r="H85" s="48" t="s">
        <v>39</v>
      </c>
      <c r="I85" s="48"/>
      <c r="J85" s="49">
        <v>7.5</v>
      </c>
      <c r="K85" s="49">
        <v>69.599999999999994</v>
      </c>
      <c r="L85" s="49">
        <v>7.5</v>
      </c>
      <c r="M85" s="61"/>
    </row>
    <row r="86" spans="1:17" s="2" customFormat="1" ht="78.75">
      <c r="A86" s="34" t="s">
        <v>14</v>
      </c>
      <c r="B86" s="35" t="s">
        <v>625</v>
      </c>
      <c r="C86" s="60" t="s">
        <v>577</v>
      </c>
      <c r="D86" s="37" t="s">
        <v>576</v>
      </c>
      <c r="E86" s="38" t="s">
        <v>297</v>
      </c>
      <c r="F86" s="38" t="s">
        <v>575</v>
      </c>
      <c r="G86" s="48" t="s">
        <v>40</v>
      </c>
      <c r="H86" s="48" t="s">
        <v>39</v>
      </c>
      <c r="I86" s="48" t="s">
        <v>3</v>
      </c>
      <c r="J86" s="49">
        <v>7.5</v>
      </c>
      <c r="K86" s="49">
        <v>69.599999999999994</v>
      </c>
      <c r="L86" s="49">
        <v>7.5</v>
      </c>
      <c r="M86" s="61" t="s">
        <v>303</v>
      </c>
    </row>
    <row r="87" spans="1:17" s="2" customFormat="1" ht="56.25">
      <c r="A87" s="34" t="s">
        <v>14</v>
      </c>
      <c r="B87" s="35" t="s">
        <v>649</v>
      </c>
      <c r="C87" s="60"/>
      <c r="D87" s="32" t="s">
        <v>574</v>
      </c>
      <c r="E87" s="38" t="s">
        <v>297</v>
      </c>
      <c r="F87" s="38" t="s">
        <v>573</v>
      </c>
      <c r="G87" s="61"/>
      <c r="H87" s="48" t="s">
        <v>41</v>
      </c>
      <c r="I87" s="61"/>
      <c r="J87" s="72">
        <v>728</v>
      </c>
      <c r="K87" s="72">
        <v>728</v>
      </c>
      <c r="L87" s="72">
        <v>728</v>
      </c>
      <c r="M87" s="61"/>
    </row>
    <row r="88" spans="1:17" s="2" customFormat="1" ht="78.75">
      <c r="A88" s="34" t="s">
        <v>14</v>
      </c>
      <c r="B88" s="35" t="s">
        <v>632</v>
      </c>
      <c r="C88" s="60" t="s">
        <v>571</v>
      </c>
      <c r="D88" s="32" t="s">
        <v>884</v>
      </c>
      <c r="E88" s="38" t="s">
        <v>297</v>
      </c>
      <c r="F88" s="38" t="s">
        <v>885</v>
      </c>
      <c r="G88" s="48" t="s">
        <v>42</v>
      </c>
      <c r="H88" s="48" t="s">
        <v>41</v>
      </c>
      <c r="I88" s="48" t="s">
        <v>11</v>
      </c>
      <c r="J88" s="72">
        <v>351.1</v>
      </c>
      <c r="K88" s="72">
        <v>351.1</v>
      </c>
      <c r="L88" s="72">
        <v>351.1</v>
      </c>
      <c r="M88" s="61" t="s">
        <v>295</v>
      </c>
    </row>
    <row r="89" spans="1:17" s="2" customFormat="1" ht="78.75">
      <c r="A89" s="34" t="s">
        <v>14</v>
      </c>
      <c r="B89" s="35" t="s">
        <v>632</v>
      </c>
      <c r="C89" s="60" t="s">
        <v>572</v>
      </c>
      <c r="D89" s="32" t="s">
        <v>884</v>
      </c>
      <c r="E89" s="38" t="s">
        <v>297</v>
      </c>
      <c r="F89" s="38" t="s">
        <v>885</v>
      </c>
      <c r="G89" s="48" t="s">
        <v>42</v>
      </c>
      <c r="H89" s="48" t="s">
        <v>41</v>
      </c>
      <c r="I89" s="48" t="s">
        <v>11</v>
      </c>
      <c r="J89" s="49">
        <v>134.4</v>
      </c>
      <c r="K89" s="49">
        <v>134.4</v>
      </c>
      <c r="L89" s="49">
        <v>134.4</v>
      </c>
      <c r="M89" s="61" t="s">
        <v>295</v>
      </c>
    </row>
    <row r="90" spans="1:17" s="2" customFormat="1" ht="78.75">
      <c r="A90" s="34" t="s">
        <v>14</v>
      </c>
      <c r="B90" s="35" t="s">
        <v>633</v>
      </c>
      <c r="C90" s="60" t="s">
        <v>571</v>
      </c>
      <c r="D90" s="32" t="s">
        <v>884</v>
      </c>
      <c r="E90" s="38" t="s">
        <v>297</v>
      </c>
      <c r="F90" s="38" t="s">
        <v>885</v>
      </c>
      <c r="G90" s="48" t="s">
        <v>42</v>
      </c>
      <c r="H90" s="48" t="s">
        <v>41</v>
      </c>
      <c r="I90" s="48" t="s">
        <v>12</v>
      </c>
      <c r="J90" s="49">
        <v>106</v>
      </c>
      <c r="K90" s="49">
        <v>106</v>
      </c>
      <c r="L90" s="49">
        <v>106</v>
      </c>
      <c r="M90" s="61" t="s">
        <v>295</v>
      </c>
    </row>
    <row r="91" spans="1:17" s="2" customFormat="1" ht="78.75">
      <c r="A91" s="34" t="s">
        <v>14</v>
      </c>
      <c r="B91" s="35" t="s">
        <v>633</v>
      </c>
      <c r="C91" s="60" t="s">
        <v>572</v>
      </c>
      <c r="D91" s="32" t="s">
        <v>884</v>
      </c>
      <c r="E91" s="38" t="s">
        <v>297</v>
      </c>
      <c r="F91" s="38" t="s">
        <v>885</v>
      </c>
      <c r="G91" s="48" t="s">
        <v>42</v>
      </c>
      <c r="H91" s="48" t="s">
        <v>41</v>
      </c>
      <c r="I91" s="48" t="s">
        <v>12</v>
      </c>
      <c r="J91" s="49">
        <v>40.6</v>
      </c>
      <c r="K91" s="49">
        <v>40.6</v>
      </c>
      <c r="L91" s="49">
        <v>40.6</v>
      </c>
      <c r="M91" s="61" t="s">
        <v>295</v>
      </c>
    </row>
    <row r="92" spans="1:17" s="2" customFormat="1" ht="56.25">
      <c r="A92" s="34" t="s">
        <v>14</v>
      </c>
      <c r="B92" s="35" t="s">
        <v>625</v>
      </c>
      <c r="C92" s="60" t="s">
        <v>571</v>
      </c>
      <c r="D92" s="37" t="s">
        <v>570</v>
      </c>
      <c r="E92" s="38" t="s">
        <v>297</v>
      </c>
      <c r="F92" s="38" t="s">
        <v>404</v>
      </c>
      <c r="G92" s="48" t="s">
        <v>42</v>
      </c>
      <c r="H92" s="48" t="s">
        <v>41</v>
      </c>
      <c r="I92" s="48" t="s">
        <v>3</v>
      </c>
      <c r="J92" s="49">
        <v>95.9</v>
      </c>
      <c r="K92" s="49">
        <v>95.9</v>
      </c>
      <c r="L92" s="49">
        <v>95.9</v>
      </c>
      <c r="M92" s="61" t="s">
        <v>303</v>
      </c>
    </row>
    <row r="93" spans="1:17" s="2" customFormat="1" ht="78.75">
      <c r="A93" s="34" t="s">
        <v>14</v>
      </c>
      <c r="B93" s="35" t="s">
        <v>650</v>
      </c>
      <c r="C93" s="60"/>
      <c r="D93" s="32" t="s">
        <v>569</v>
      </c>
      <c r="E93" s="38" t="s">
        <v>297</v>
      </c>
      <c r="F93" s="38" t="s">
        <v>309</v>
      </c>
      <c r="G93" s="61"/>
      <c r="H93" s="48" t="s">
        <v>43</v>
      </c>
      <c r="I93" s="61"/>
      <c r="J93" s="72">
        <v>825.7</v>
      </c>
      <c r="K93" s="72">
        <v>795.7</v>
      </c>
      <c r="L93" s="72">
        <v>795.7</v>
      </c>
      <c r="M93" s="61"/>
    </row>
    <row r="94" spans="1:17" s="2" customFormat="1" ht="78.75">
      <c r="A94" s="34" t="s">
        <v>14</v>
      </c>
      <c r="B94" s="35" t="s">
        <v>632</v>
      </c>
      <c r="C94" s="60" t="s">
        <v>566</v>
      </c>
      <c r="D94" s="32" t="s">
        <v>884</v>
      </c>
      <c r="E94" s="38" t="s">
        <v>297</v>
      </c>
      <c r="F94" s="38" t="s">
        <v>885</v>
      </c>
      <c r="G94" s="48" t="s">
        <v>38</v>
      </c>
      <c r="H94" s="48" t="s">
        <v>43</v>
      </c>
      <c r="I94" s="48" t="s">
        <v>11</v>
      </c>
      <c r="J94" s="49">
        <v>574.79999999999995</v>
      </c>
      <c r="K94" s="49">
        <v>574.79999999999995</v>
      </c>
      <c r="L94" s="49">
        <v>574.79999999999995</v>
      </c>
      <c r="M94" s="61" t="s">
        <v>295</v>
      </c>
    </row>
    <row r="95" spans="1:17" s="2" customFormat="1" ht="78.75">
      <c r="A95" s="34" t="s">
        <v>14</v>
      </c>
      <c r="B95" s="35" t="s">
        <v>633</v>
      </c>
      <c r="C95" s="60" t="s">
        <v>566</v>
      </c>
      <c r="D95" s="32" t="s">
        <v>884</v>
      </c>
      <c r="E95" s="38" t="s">
        <v>297</v>
      </c>
      <c r="F95" s="38" t="s">
        <v>885</v>
      </c>
      <c r="G95" s="48" t="s">
        <v>38</v>
      </c>
      <c r="H95" s="48" t="s">
        <v>43</v>
      </c>
      <c r="I95" s="48" t="s">
        <v>12</v>
      </c>
      <c r="J95" s="49">
        <v>173.6</v>
      </c>
      <c r="K95" s="49">
        <v>173.6</v>
      </c>
      <c r="L95" s="49">
        <v>173.6</v>
      </c>
      <c r="M95" s="61" t="s">
        <v>295</v>
      </c>
    </row>
    <row r="96" spans="1:17" s="2" customFormat="1" ht="108">
      <c r="A96" s="34" t="s">
        <v>14</v>
      </c>
      <c r="B96" s="35" t="s">
        <v>625</v>
      </c>
      <c r="C96" s="60" t="s">
        <v>566</v>
      </c>
      <c r="D96" s="73" t="s">
        <v>893</v>
      </c>
      <c r="E96" s="38" t="s">
        <v>297</v>
      </c>
      <c r="F96" s="74" t="s">
        <v>568</v>
      </c>
      <c r="G96" s="48" t="s">
        <v>38</v>
      </c>
      <c r="H96" s="48" t="s">
        <v>43</v>
      </c>
      <c r="I96" s="48" t="s">
        <v>3</v>
      </c>
      <c r="J96" s="49">
        <v>53.9</v>
      </c>
      <c r="K96" s="49">
        <v>23.9</v>
      </c>
      <c r="L96" s="49">
        <v>23.9</v>
      </c>
      <c r="M96" s="61" t="s">
        <v>303</v>
      </c>
    </row>
    <row r="97" spans="1:13" s="2" customFormat="1" ht="108">
      <c r="A97" s="34" t="s">
        <v>14</v>
      </c>
      <c r="B97" s="35" t="s">
        <v>651</v>
      </c>
      <c r="C97" s="60" t="s">
        <v>566</v>
      </c>
      <c r="D97" s="73" t="s">
        <v>893</v>
      </c>
      <c r="E97" s="38" t="s">
        <v>297</v>
      </c>
      <c r="F97" s="74" t="s">
        <v>568</v>
      </c>
      <c r="G97" s="48" t="s">
        <v>38</v>
      </c>
      <c r="H97" s="48" t="s">
        <v>43</v>
      </c>
      <c r="I97" s="48" t="s">
        <v>44</v>
      </c>
      <c r="J97" s="49">
        <v>23.4</v>
      </c>
      <c r="K97" s="49">
        <v>23.4</v>
      </c>
      <c r="L97" s="49">
        <v>23.4</v>
      </c>
      <c r="M97" s="61" t="s">
        <v>303</v>
      </c>
    </row>
    <row r="98" spans="1:13" s="2" customFormat="1" ht="67.5">
      <c r="A98" s="34" t="s">
        <v>14</v>
      </c>
      <c r="B98" s="35" t="s">
        <v>652</v>
      </c>
      <c r="C98" s="60"/>
      <c r="D98" s="32" t="s">
        <v>567</v>
      </c>
      <c r="E98" s="38" t="s">
        <v>297</v>
      </c>
      <c r="F98" s="38" t="s">
        <v>404</v>
      </c>
      <c r="G98" s="61"/>
      <c r="H98" s="48" t="s">
        <v>45</v>
      </c>
      <c r="I98" s="61"/>
      <c r="J98" s="72">
        <v>734.1</v>
      </c>
      <c r="K98" s="72">
        <v>734.1</v>
      </c>
      <c r="L98" s="72">
        <v>734.1</v>
      </c>
      <c r="M98" s="61"/>
    </row>
    <row r="99" spans="1:13" s="2" customFormat="1" ht="78.75">
      <c r="A99" s="34" t="s">
        <v>14</v>
      </c>
      <c r="B99" s="35" t="s">
        <v>632</v>
      </c>
      <c r="C99" s="60" t="s">
        <v>566</v>
      </c>
      <c r="D99" s="32" t="s">
        <v>884</v>
      </c>
      <c r="E99" s="38" t="s">
        <v>297</v>
      </c>
      <c r="F99" s="38" t="s">
        <v>885</v>
      </c>
      <c r="G99" s="48" t="s">
        <v>38</v>
      </c>
      <c r="H99" s="48" t="s">
        <v>45</v>
      </c>
      <c r="I99" s="48" t="s">
        <v>11</v>
      </c>
      <c r="J99" s="49">
        <v>493.6</v>
      </c>
      <c r="K99" s="49">
        <v>493.6</v>
      </c>
      <c r="L99" s="49">
        <v>493.6</v>
      </c>
      <c r="M99" s="61" t="s">
        <v>295</v>
      </c>
    </row>
    <row r="100" spans="1:13" s="2" customFormat="1" ht="78.75">
      <c r="A100" s="34" t="s">
        <v>14</v>
      </c>
      <c r="B100" s="35" t="s">
        <v>633</v>
      </c>
      <c r="C100" s="60" t="s">
        <v>566</v>
      </c>
      <c r="D100" s="32" t="s">
        <v>884</v>
      </c>
      <c r="E100" s="38" t="s">
        <v>297</v>
      </c>
      <c r="F100" s="38" t="s">
        <v>885</v>
      </c>
      <c r="G100" s="48" t="s">
        <v>38</v>
      </c>
      <c r="H100" s="48" t="s">
        <v>45</v>
      </c>
      <c r="I100" s="48" t="s">
        <v>12</v>
      </c>
      <c r="J100" s="49">
        <v>149</v>
      </c>
      <c r="K100" s="49">
        <v>149</v>
      </c>
      <c r="L100" s="49">
        <v>149</v>
      </c>
      <c r="M100" s="61" t="s">
        <v>295</v>
      </c>
    </row>
    <row r="101" spans="1:13" s="2" customFormat="1" ht="67.5">
      <c r="A101" s="34" t="s">
        <v>14</v>
      </c>
      <c r="B101" s="35" t="s">
        <v>625</v>
      </c>
      <c r="C101" s="60" t="s">
        <v>566</v>
      </c>
      <c r="D101" s="37" t="s">
        <v>565</v>
      </c>
      <c r="E101" s="38" t="s">
        <v>297</v>
      </c>
      <c r="F101" s="38" t="s">
        <v>404</v>
      </c>
      <c r="G101" s="48" t="s">
        <v>38</v>
      </c>
      <c r="H101" s="48" t="s">
        <v>45</v>
      </c>
      <c r="I101" s="48" t="s">
        <v>3</v>
      </c>
      <c r="J101" s="49">
        <v>61.9</v>
      </c>
      <c r="K101" s="49">
        <v>61.9</v>
      </c>
      <c r="L101" s="49">
        <v>61.9</v>
      </c>
      <c r="M101" s="61" t="s">
        <v>303</v>
      </c>
    </row>
    <row r="102" spans="1:13" s="2" customFormat="1" ht="67.5">
      <c r="A102" s="34" t="s">
        <v>14</v>
      </c>
      <c r="B102" s="35" t="s">
        <v>651</v>
      </c>
      <c r="C102" s="60" t="s">
        <v>566</v>
      </c>
      <c r="D102" s="37" t="s">
        <v>565</v>
      </c>
      <c r="E102" s="38" t="s">
        <v>297</v>
      </c>
      <c r="F102" s="38" t="s">
        <v>404</v>
      </c>
      <c r="G102" s="48" t="s">
        <v>38</v>
      </c>
      <c r="H102" s="48" t="s">
        <v>45</v>
      </c>
      <c r="I102" s="48" t="s">
        <v>44</v>
      </c>
      <c r="J102" s="49">
        <v>29.6</v>
      </c>
      <c r="K102" s="49">
        <v>29.6</v>
      </c>
      <c r="L102" s="49">
        <v>29.6</v>
      </c>
      <c r="M102" s="61" t="s">
        <v>303</v>
      </c>
    </row>
    <row r="103" spans="1:13" s="25" customFormat="1" ht="67.5">
      <c r="A103" s="53" t="s">
        <v>46</v>
      </c>
      <c r="B103" s="54" t="s">
        <v>653</v>
      </c>
      <c r="C103" s="55"/>
      <c r="D103" s="56"/>
      <c r="E103" s="57"/>
      <c r="F103" s="75"/>
      <c r="G103" s="57"/>
      <c r="H103" s="58"/>
      <c r="I103" s="57"/>
      <c r="J103" s="59">
        <v>12543.025</v>
      </c>
      <c r="K103" s="59">
        <v>15046.97</v>
      </c>
      <c r="L103" s="59">
        <v>15046.97</v>
      </c>
      <c r="M103" s="61"/>
    </row>
    <row r="104" spans="1:13" s="2" customFormat="1" ht="45">
      <c r="A104" s="34" t="s">
        <v>46</v>
      </c>
      <c r="B104" s="35" t="s">
        <v>635</v>
      </c>
      <c r="C104" s="60"/>
      <c r="D104" s="37" t="s">
        <v>311</v>
      </c>
      <c r="E104" s="38" t="s">
        <v>327</v>
      </c>
      <c r="F104" s="38" t="s">
        <v>326</v>
      </c>
      <c r="G104" s="76"/>
      <c r="H104" s="48" t="s">
        <v>47</v>
      </c>
      <c r="I104" s="48"/>
      <c r="J104" s="49">
        <v>11368.924999999999</v>
      </c>
      <c r="K104" s="49">
        <v>11464.186</v>
      </c>
      <c r="L104" s="49">
        <v>11464.186</v>
      </c>
      <c r="M104" s="61"/>
    </row>
    <row r="105" spans="1:13" s="2" customFormat="1" ht="135">
      <c r="A105" s="34" t="s">
        <v>46</v>
      </c>
      <c r="B105" s="35" t="s">
        <v>636</v>
      </c>
      <c r="C105" s="60" t="s">
        <v>564</v>
      </c>
      <c r="D105" s="37" t="s">
        <v>446</v>
      </c>
      <c r="E105" s="38" t="s">
        <v>297</v>
      </c>
      <c r="F105" s="38" t="s">
        <v>322</v>
      </c>
      <c r="G105" s="48" t="s">
        <v>48</v>
      </c>
      <c r="H105" s="48" t="s">
        <v>47</v>
      </c>
      <c r="I105" s="48" t="s">
        <v>17</v>
      </c>
      <c r="J105" s="49">
        <v>2854.36</v>
      </c>
      <c r="K105" s="49">
        <v>2854.36</v>
      </c>
      <c r="L105" s="49">
        <v>2854.36</v>
      </c>
      <c r="M105" s="61" t="s">
        <v>295</v>
      </c>
    </row>
    <row r="106" spans="1:13" s="2" customFormat="1" ht="135">
      <c r="A106" s="34" t="s">
        <v>46</v>
      </c>
      <c r="B106" s="35" t="s">
        <v>638</v>
      </c>
      <c r="C106" s="60" t="s">
        <v>564</v>
      </c>
      <c r="D106" s="37" t="s">
        <v>446</v>
      </c>
      <c r="E106" s="38" t="s">
        <v>297</v>
      </c>
      <c r="F106" s="38" t="s">
        <v>322</v>
      </c>
      <c r="G106" s="48" t="s">
        <v>48</v>
      </c>
      <c r="H106" s="48" t="s">
        <v>47</v>
      </c>
      <c r="I106" s="48" t="s">
        <v>19</v>
      </c>
      <c r="J106" s="49">
        <v>862.01700000000005</v>
      </c>
      <c r="K106" s="49">
        <v>862.01700000000005</v>
      </c>
      <c r="L106" s="49">
        <v>862.01700000000005</v>
      </c>
      <c r="M106" s="61" t="s">
        <v>295</v>
      </c>
    </row>
    <row r="107" spans="1:13" s="2" customFormat="1" ht="67.5">
      <c r="A107" s="34" t="s">
        <v>46</v>
      </c>
      <c r="B107" s="35" t="s">
        <v>625</v>
      </c>
      <c r="C107" s="60" t="s">
        <v>564</v>
      </c>
      <c r="D107" s="37" t="s">
        <v>563</v>
      </c>
      <c r="E107" s="38" t="s">
        <v>297</v>
      </c>
      <c r="F107" s="38" t="s">
        <v>562</v>
      </c>
      <c r="G107" s="48" t="s">
        <v>48</v>
      </c>
      <c r="H107" s="48" t="s">
        <v>47</v>
      </c>
      <c r="I107" s="48" t="s">
        <v>3</v>
      </c>
      <c r="J107" s="49">
        <v>556.78899999999999</v>
      </c>
      <c r="K107" s="49">
        <v>552.04999999999995</v>
      </c>
      <c r="L107" s="49">
        <v>552.04999999999995</v>
      </c>
      <c r="M107" s="61" t="s">
        <v>303</v>
      </c>
    </row>
    <row r="108" spans="1:13" s="2" customFormat="1" ht="135">
      <c r="A108" s="34" t="s">
        <v>46</v>
      </c>
      <c r="B108" s="35" t="s">
        <v>636</v>
      </c>
      <c r="C108" s="60" t="s">
        <v>299</v>
      </c>
      <c r="D108" s="37" t="s">
        <v>446</v>
      </c>
      <c r="E108" s="38" t="s">
        <v>297</v>
      </c>
      <c r="F108" s="38" t="s">
        <v>322</v>
      </c>
      <c r="G108" s="48" t="s">
        <v>49</v>
      </c>
      <c r="H108" s="48" t="s">
        <v>47</v>
      </c>
      <c r="I108" s="48" t="s">
        <v>17</v>
      </c>
      <c r="J108" s="49">
        <v>5263.64</v>
      </c>
      <c r="K108" s="49">
        <v>5263.64</v>
      </c>
      <c r="L108" s="49">
        <v>5263.64</v>
      </c>
      <c r="M108" s="61" t="s">
        <v>295</v>
      </c>
    </row>
    <row r="109" spans="1:13" s="2" customFormat="1" ht="135">
      <c r="A109" s="34" t="s">
        <v>46</v>
      </c>
      <c r="B109" s="35" t="s">
        <v>638</v>
      </c>
      <c r="C109" s="60" t="s">
        <v>299</v>
      </c>
      <c r="D109" s="37" t="s">
        <v>446</v>
      </c>
      <c r="E109" s="38" t="s">
        <v>297</v>
      </c>
      <c r="F109" s="38" t="s">
        <v>322</v>
      </c>
      <c r="G109" s="48" t="s">
        <v>49</v>
      </c>
      <c r="H109" s="48" t="s">
        <v>47</v>
      </c>
      <c r="I109" s="48" t="s">
        <v>19</v>
      </c>
      <c r="J109" s="49">
        <v>1589.6189999999999</v>
      </c>
      <c r="K109" s="49">
        <v>1589.6189999999999</v>
      </c>
      <c r="L109" s="49">
        <v>1589.6189999999999</v>
      </c>
      <c r="M109" s="61" t="s">
        <v>295</v>
      </c>
    </row>
    <row r="110" spans="1:13" s="2" customFormat="1" ht="78.75">
      <c r="A110" s="34" t="s">
        <v>46</v>
      </c>
      <c r="B110" s="35" t="s">
        <v>625</v>
      </c>
      <c r="C110" s="60" t="s">
        <v>299</v>
      </c>
      <c r="D110" s="37" t="s">
        <v>561</v>
      </c>
      <c r="E110" s="38" t="s">
        <v>297</v>
      </c>
      <c r="F110" s="38" t="s">
        <v>560</v>
      </c>
      <c r="G110" s="48" t="s">
        <v>49</v>
      </c>
      <c r="H110" s="48" t="s">
        <v>47</v>
      </c>
      <c r="I110" s="48" t="s">
        <v>3</v>
      </c>
      <c r="J110" s="49">
        <v>242.5</v>
      </c>
      <c r="K110" s="49">
        <v>342.5</v>
      </c>
      <c r="L110" s="49">
        <v>342.5</v>
      </c>
      <c r="M110" s="61" t="s">
        <v>303</v>
      </c>
    </row>
    <row r="111" spans="1:13" s="2" customFormat="1" ht="45">
      <c r="A111" s="34" t="s">
        <v>46</v>
      </c>
      <c r="B111" s="35" t="s">
        <v>895</v>
      </c>
      <c r="C111" s="60"/>
      <c r="D111" s="37" t="s">
        <v>311</v>
      </c>
      <c r="E111" s="38" t="s">
        <v>327</v>
      </c>
      <c r="F111" s="38" t="s">
        <v>326</v>
      </c>
      <c r="G111" s="76"/>
      <c r="H111" s="48">
        <v>640120320</v>
      </c>
      <c r="I111" s="48"/>
      <c r="J111" s="49">
        <v>50</v>
      </c>
      <c r="K111" s="49">
        <v>50</v>
      </c>
      <c r="L111" s="49">
        <v>50</v>
      </c>
      <c r="M111" s="61"/>
    </row>
    <row r="112" spans="1:13" s="2" customFormat="1" ht="67.5">
      <c r="A112" s="34" t="s">
        <v>46</v>
      </c>
      <c r="B112" s="35" t="s">
        <v>625</v>
      </c>
      <c r="C112" s="51" t="s">
        <v>564</v>
      </c>
      <c r="D112" s="37" t="s">
        <v>559</v>
      </c>
      <c r="E112" s="38" t="s">
        <v>297</v>
      </c>
      <c r="F112" s="77" t="s">
        <v>558</v>
      </c>
      <c r="G112" s="44" t="s">
        <v>48</v>
      </c>
      <c r="H112" s="48">
        <v>640120320</v>
      </c>
      <c r="I112" s="48">
        <v>244</v>
      </c>
      <c r="J112" s="49">
        <v>50</v>
      </c>
      <c r="K112" s="49">
        <v>50</v>
      </c>
      <c r="L112" s="49">
        <v>50</v>
      </c>
      <c r="M112" s="61" t="s">
        <v>303</v>
      </c>
    </row>
    <row r="113" spans="1:13" s="2" customFormat="1" ht="45">
      <c r="A113" s="34" t="s">
        <v>46</v>
      </c>
      <c r="B113" s="35" t="s">
        <v>896</v>
      </c>
      <c r="C113" s="60"/>
      <c r="D113" s="37" t="s">
        <v>311</v>
      </c>
      <c r="E113" s="38" t="s">
        <v>327</v>
      </c>
      <c r="F113" s="38" t="s">
        <v>326</v>
      </c>
      <c r="G113" s="78"/>
      <c r="H113" s="48">
        <v>640120330</v>
      </c>
      <c r="I113" s="48"/>
      <c r="J113" s="49">
        <v>0</v>
      </c>
      <c r="K113" s="49">
        <v>36.783999999999999</v>
      </c>
      <c r="L113" s="49">
        <v>36.783999999999999</v>
      </c>
      <c r="M113" s="61"/>
    </row>
    <row r="114" spans="1:13" s="2" customFormat="1" ht="67.5">
      <c r="A114" s="34" t="s">
        <v>46</v>
      </c>
      <c r="B114" s="35" t="s">
        <v>625</v>
      </c>
      <c r="C114" s="51" t="s">
        <v>564</v>
      </c>
      <c r="D114" s="37" t="s">
        <v>559</v>
      </c>
      <c r="E114" s="38" t="s">
        <v>297</v>
      </c>
      <c r="F114" s="38" t="s">
        <v>560</v>
      </c>
      <c r="G114" s="44" t="s">
        <v>48</v>
      </c>
      <c r="H114" s="48">
        <v>640120330</v>
      </c>
      <c r="I114" s="48">
        <v>244</v>
      </c>
      <c r="J114" s="49">
        <v>0</v>
      </c>
      <c r="K114" s="49">
        <v>36.783999999999999</v>
      </c>
      <c r="L114" s="49">
        <v>36.783999999999999</v>
      </c>
      <c r="M114" s="61" t="s">
        <v>303</v>
      </c>
    </row>
    <row r="115" spans="1:13" s="2" customFormat="1" ht="45">
      <c r="A115" s="34" t="s">
        <v>46</v>
      </c>
      <c r="B115" s="35" t="s">
        <v>654</v>
      </c>
      <c r="C115" s="60"/>
      <c r="D115" s="37" t="s">
        <v>311</v>
      </c>
      <c r="E115" s="38" t="s">
        <v>327</v>
      </c>
      <c r="F115" s="38" t="s">
        <v>326</v>
      </c>
      <c r="G115" s="76"/>
      <c r="H115" s="48" t="s">
        <v>50</v>
      </c>
      <c r="I115" s="48"/>
      <c r="J115" s="49">
        <v>16</v>
      </c>
      <c r="K115" s="49">
        <v>16</v>
      </c>
      <c r="L115" s="49">
        <v>16</v>
      </c>
      <c r="M115" s="61"/>
    </row>
    <row r="116" spans="1:13" s="2" customFormat="1" ht="67.5">
      <c r="A116" s="34" t="s">
        <v>46</v>
      </c>
      <c r="B116" s="35" t="s">
        <v>625</v>
      </c>
      <c r="C116" s="51" t="s">
        <v>564</v>
      </c>
      <c r="D116" s="37" t="s">
        <v>559</v>
      </c>
      <c r="E116" s="38" t="s">
        <v>297</v>
      </c>
      <c r="F116" s="77" t="s">
        <v>558</v>
      </c>
      <c r="G116" s="48" t="s">
        <v>48</v>
      </c>
      <c r="H116" s="48" t="s">
        <v>50</v>
      </c>
      <c r="I116" s="48" t="s">
        <v>3</v>
      </c>
      <c r="J116" s="49">
        <v>16</v>
      </c>
      <c r="K116" s="49">
        <v>16</v>
      </c>
      <c r="L116" s="49">
        <v>16</v>
      </c>
      <c r="M116" s="61" t="s">
        <v>303</v>
      </c>
    </row>
    <row r="117" spans="1:13" s="2" customFormat="1" ht="90">
      <c r="A117" s="34" t="s">
        <v>46</v>
      </c>
      <c r="B117" s="35" t="s">
        <v>897</v>
      </c>
      <c r="C117" s="51"/>
      <c r="D117" s="37" t="s">
        <v>311</v>
      </c>
      <c r="E117" s="38" t="s">
        <v>327</v>
      </c>
      <c r="F117" s="38" t="s">
        <v>326</v>
      </c>
      <c r="G117" s="48"/>
      <c r="H117" s="48">
        <v>640120350</v>
      </c>
      <c r="I117" s="48"/>
      <c r="J117" s="49">
        <v>0</v>
      </c>
      <c r="K117" s="49">
        <v>100</v>
      </c>
      <c r="L117" s="49">
        <v>100</v>
      </c>
      <c r="M117" s="61"/>
    </row>
    <row r="118" spans="1:13" s="2" customFormat="1" ht="67.5">
      <c r="A118" s="34" t="s">
        <v>46</v>
      </c>
      <c r="B118" s="35" t="s">
        <v>625</v>
      </c>
      <c r="C118" s="51" t="s">
        <v>564</v>
      </c>
      <c r="D118" s="37" t="s">
        <v>559</v>
      </c>
      <c r="E118" s="38" t="s">
        <v>297</v>
      </c>
      <c r="F118" s="77" t="s">
        <v>558</v>
      </c>
      <c r="G118" s="48" t="s">
        <v>48</v>
      </c>
      <c r="H118" s="48">
        <v>640120350</v>
      </c>
      <c r="I118" s="48">
        <v>244</v>
      </c>
      <c r="J118" s="49">
        <v>0</v>
      </c>
      <c r="K118" s="49">
        <v>100</v>
      </c>
      <c r="L118" s="49">
        <v>100</v>
      </c>
      <c r="M118" s="61" t="s">
        <v>303</v>
      </c>
    </row>
    <row r="119" spans="1:13" s="2" customFormat="1" ht="78.75">
      <c r="A119" s="34" t="s">
        <v>46</v>
      </c>
      <c r="B119" s="35" t="s">
        <v>898</v>
      </c>
      <c r="C119" s="51"/>
      <c r="D119" s="37" t="s">
        <v>900</v>
      </c>
      <c r="E119" s="38" t="s">
        <v>297</v>
      </c>
      <c r="F119" s="38" t="s">
        <v>901</v>
      </c>
      <c r="G119" s="48"/>
      <c r="H119" s="48" t="s">
        <v>902</v>
      </c>
      <c r="I119" s="48"/>
      <c r="J119" s="49">
        <v>0</v>
      </c>
      <c r="K119" s="49">
        <v>100</v>
      </c>
      <c r="L119" s="49">
        <v>100</v>
      </c>
      <c r="M119" s="61"/>
    </row>
    <row r="120" spans="1:13" s="2" customFormat="1" ht="78.75">
      <c r="A120" s="34" t="s">
        <v>46</v>
      </c>
      <c r="B120" s="35" t="s">
        <v>625</v>
      </c>
      <c r="C120" s="51" t="s">
        <v>299</v>
      </c>
      <c r="D120" s="37" t="s">
        <v>903</v>
      </c>
      <c r="E120" s="38" t="s">
        <v>297</v>
      </c>
      <c r="F120" s="77" t="s">
        <v>560</v>
      </c>
      <c r="G120" s="48" t="s">
        <v>49</v>
      </c>
      <c r="H120" s="48" t="s">
        <v>902</v>
      </c>
      <c r="I120" s="48">
        <v>244</v>
      </c>
      <c r="J120" s="49">
        <v>0</v>
      </c>
      <c r="K120" s="49">
        <v>100</v>
      </c>
      <c r="L120" s="49">
        <v>100</v>
      </c>
      <c r="M120" s="61" t="s">
        <v>303</v>
      </c>
    </row>
    <row r="121" spans="1:13" s="2" customFormat="1" ht="56.25">
      <c r="A121" s="34" t="s">
        <v>46</v>
      </c>
      <c r="B121" s="35" t="s">
        <v>899</v>
      </c>
      <c r="C121" s="51"/>
      <c r="D121" s="37" t="s">
        <v>311</v>
      </c>
      <c r="E121" s="38" t="s">
        <v>327</v>
      </c>
      <c r="F121" s="38" t="s">
        <v>326</v>
      </c>
      <c r="G121" s="48"/>
      <c r="H121" s="48">
        <v>640120390</v>
      </c>
      <c r="I121" s="48"/>
      <c r="J121" s="49">
        <v>0</v>
      </c>
      <c r="K121" s="49">
        <v>100</v>
      </c>
      <c r="L121" s="49">
        <v>100</v>
      </c>
      <c r="M121" s="61"/>
    </row>
    <row r="122" spans="1:13" s="2" customFormat="1" ht="78.75">
      <c r="A122" s="34" t="s">
        <v>46</v>
      </c>
      <c r="B122" s="35" t="s">
        <v>625</v>
      </c>
      <c r="C122" s="51" t="s">
        <v>299</v>
      </c>
      <c r="D122" s="37" t="s">
        <v>903</v>
      </c>
      <c r="E122" s="38" t="s">
        <v>297</v>
      </c>
      <c r="F122" s="77" t="s">
        <v>560</v>
      </c>
      <c r="G122" s="48" t="s">
        <v>49</v>
      </c>
      <c r="H122" s="48">
        <v>640120390</v>
      </c>
      <c r="I122" s="48">
        <v>244</v>
      </c>
      <c r="J122" s="49">
        <v>0</v>
      </c>
      <c r="K122" s="49">
        <v>100</v>
      </c>
      <c r="L122" s="49">
        <v>100</v>
      </c>
      <c r="M122" s="61" t="s">
        <v>303</v>
      </c>
    </row>
    <row r="123" spans="1:13" s="2" customFormat="1" ht="45">
      <c r="A123" s="34" t="s">
        <v>46</v>
      </c>
      <c r="B123" s="35" t="s">
        <v>904</v>
      </c>
      <c r="C123" s="51"/>
      <c r="D123" s="37" t="s">
        <v>311</v>
      </c>
      <c r="E123" s="38" t="s">
        <v>327</v>
      </c>
      <c r="F123" s="38" t="s">
        <v>326</v>
      </c>
      <c r="G123" s="48"/>
      <c r="H123" s="48">
        <v>640120400</v>
      </c>
      <c r="I123" s="48"/>
      <c r="J123" s="49">
        <v>0</v>
      </c>
      <c r="K123" s="49">
        <v>50</v>
      </c>
      <c r="L123" s="49">
        <v>50</v>
      </c>
      <c r="M123" s="61"/>
    </row>
    <row r="124" spans="1:13" s="2" customFormat="1" ht="78.75">
      <c r="A124" s="34" t="s">
        <v>46</v>
      </c>
      <c r="B124" s="35" t="s">
        <v>625</v>
      </c>
      <c r="C124" s="51" t="s">
        <v>299</v>
      </c>
      <c r="D124" s="37" t="s">
        <v>903</v>
      </c>
      <c r="E124" s="38" t="s">
        <v>297</v>
      </c>
      <c r="F124" s="77" t="s">
        <v>560</v>
      </c>
      <c r="G124" s="48" t="s">
        <v>49</v>
      </c>
      <c r="H124" s="48">
        <v>640120400</v>
      </c>
      <c r="I124" s="48">
        <v>244</v>
      </c>
      <c r="J124" s="49">
        <v>0</v>
      </c>
      <c r="K124" s="49">
        <v>50</v>
      </c>
      <c r="L124" s="49">
        <v>50</v>
      </c>
      <c r="M124" s="61" t="s">
        <v>303</v>
      </c>
    </row>
    <row r="125" spans="1:13" s="2" customFormat="1" ht="45">
      <c r="A125" s="34" t="s">
        <v>46</v>
      </c>
      <c r="B125" s="35" t="s">
        <v>905</v>
      </c>
      <c r="C125" s="51"/>
      <c r="D125" s="37" t="s">
        <v>311</v>
      </c>
      <c r="E125" s="38" t="s">
        <v>327</v>
      </c>
      <c r="F125" s="38" t="s">
        <v>326</v>
      </c>
      <c r="G125" s="48"/>
      <c r="H125" s="48">
        <v>640120410</v>
      </c>
      <c r="I125" s="48"/>
      <c r="J125" s="49">
        <v>50</v>
      </c>
      <c r="K125" s="49">
        <v>50</v>
      </c>
      <c r="L125" s="49">
        <v>50</v>
      </c>
      <c r="M125" s="61"/>
    </row>
    <row r="126" spans="1:13" s="2" customFormat="1" ht="78.75">
      <c r="A126" s="34" t="s">
        <v>46</v>
      </c>
      <c r="B126" s="35" t="s">
        <v>625</v>
      </c>
      <c r="C126" s="51" t="s">
        <v>299</v>
      </c>
      <c r="D126" s="37" t="s">
        <v>903</v>
      </c>
      <c r="E126" s="38" t="s">
        <v>297</v>
      </c>
      <c r="F126" s="77" t="s">
        <v>560</v>
      </c>
      <c r="G126" s="48" t="s">
        <v>49</v>
      </c>
      <c r="H126" s="48">
        <v>640120410</v>
      </c>
      <c r="I126" s="48">
        <v>244</v>
      </c>
      <c r="J126" s="49">
        <v>50</v>
      </c>
      <c r="K126" s="49">
        <v>50</v>
      </c>
      <c r="L126" s="49">
        <v>50</v>
      </c>
      <c r="M126" s="61" t="s">
        <v>303</v>
      </c>
    </row>
    <row r="127" spans="1:13" s="2" customFormat="1" ht="67.5">
      <c r="A127" s="34" t="s">
        <v>46</v>
      </c>
      <c r="B127" s="35" t="s">
        <v>906</v>
      </c>
      <c r="C127" s="51"/>
      <c r="D127" s="37" t="s">
        <v>907</v>
      </c>
      <c r="E127" s="38" t="s">
        <v>327</v>
      </c>
      <c r="F127" s="77" t="s">
        <v>326</v>
      </c>
      <c r="G127" s="48"/>
      <c r="H127" s="48" t="s">
        <v>908</v>
      </c>
      <c r="I127" s="48"/>
      <c r="J127" s="49">
        <v>0</v>
      </c>
      <c r="K127" s="49">
        <v>50</v>
      </c>
      <c r="L127" s="49">
        <v>50</v>
      </c>
      <c r="M127" s="61"/>
    </row>
    <row r="128" spans="1:13" s="2" customFormat="1" ht="78.75">
      <c r="A128" s="34" t="s">
        <v>46</v>
      </c>
      <c r="B128" s="35" t="s">
        <v>625</v>
      </c>
      <c r="C128" s="51" t="s">
        <v>299</v>
      </c>
      <c r="D128" s="37" t="s">
        <v>903</v>
      </c>
      <c r="E128" s="38" t="s">
        <v>297</v>
      </c>
      <c r="F128" s="77" t="s">
        <v>560</v>
      </c>
      <c r="G128" s="48" t="s">
        <v>49</v>
      </c>
      <c r="H128" s="48" t="s">
        <v>908</v>
      </c>
      <c r="I128" s="48" t="s">
        <v>3</v>
      </c>
      <c r="J128" s="49">
        <v>0</v>
      </c>
      <c r="K128" s="49">
        <v>50</v>
      </c>
      <c r="L128" s="49">
        <v>50</v>
      </c>
      <c r="M128" s="61" t="s">
        <v>303</v>
      </c>
    </row>
    <row r="129" spans="1:13" s="2" customFormat="1" ht="45">
      <c r="A129" s="34" t="s">
        <v>46</v>
      </c>
      <c r="B129" s="35" t="s">
        <v>909</v>
      </c>
      <c r="C129" s="51"/>
      <c r="D129" s="37" t="s">
        <v>907</v>
      </c>
      <c r="E129" s="38" t="s">
        <v>327</v>
      </c>
      <c r="F129" s="77" t="s">
        <v>326</v>
      </c>
      <c r="G129" s="48"/>
      <c r="H129" s="48" t="s">
        <v>910</v>
      </c>
      <c r="I129" s="48"/>
      <c r="J129" s="49">
        <v>0</v>
      </c>
      <c r="K129" s="49">
        <v>30</v>
      </c>
      <c r="L129" s="49">
        <v>30</v>
      </c>
      <c r="M129" s="61"/>
    </row>
    <row r="130" spans="1:13" s="2" customFormat="1" ht="78.75">
      <c r="A130" s="34" t="s">
        <v>46</v>
      </c>
      <c r="B130" s="35" t="s">
        <v>625</v>
      </c>
      <c r="C130" s="51" t="s">
        <v>299</v>
      </c>
      <c r="D130" s="37" t="s">
        <v>903</v>
      </c>
      <c r="E130" s="38" t="s">
        <v>297</v>
      </c>
      <c r="F130" s="77" t="s">
        <v>560</v>
      </c>
      <c r="G130" s="48" t="s">
        <v>49</v>
      </c>
      <c r="H130" s="48" t="s">
        <v>910</v>
      </c>
      <c r="I130" s="48" t="s">
        <v>3</v>
      </c>
      <c r="J130" s="49">
        <v>0</v>
      </c>
      <c r="K130" s="49">
        <v>30</v>
      </c>
      <c r="L130" s="49">
        <v>30</v>
      </c>
      <c r="M130" s="61" t="s">
        <v>303</v>
      </c>
    </row>
    <row r="131" spans="1:13" s="2" customFormat="1" ht="78.75">
      <c r="A131" s="34" t="s">
        <v>46</v>
      </c>
      <c r="B131" s="35" t="s">
        <v>655</v>
      </c>
      <c r="C131" s="60"/>
      <c r="D131" s="37" t="s">
        <v>311</v>
      </c>
      <c r="E131" s="38" t="s">
        <v>327</v>
      </c>
      <c r="F131" s="38" t="s">
        <v>326</v>
      </c>
      <c r="G131" s="61"/>
      <c r="H131" s="48" t="s">
        <v>51</v>
      </c>
      <c r="I131" s="61"/>
      <c r="J131" s="49">
        <v>498.3</v>
      </c>
      <c r="K131" s="49">
        <v>625</v>
      </c>
      <c r="L131" s="49">
        <v>625</v>
      </c>
      <c r="M131" s="61"/>
    </row>
    <row r="132" spans="1:13" s="2" customFormat="1" ht="56.25">
      <c r="A132" s="34" t="s">
        <v>46</v>
      </c>
      <c r="B132" s="35" t="s">
        <v>625</v>
      </c>
      <c r="C132" s="60" t="s">
        <v>299</v>
      </c>
      <c r="D132" s="37" t="s">
        <v>911</v>
      </c>
      <c r="E132" s="38" t="s">
        <v>297</v>
      </c>
      <c r="F132" s="38" t="s">
        <v>912</v>
      </c>
      <c r="G132" s="48" t="s">
        <v>49</v>
      </c>
      <c r="H132" s="48" t="s">
        <v>51</v>
      </c>
      <c r="I132" s="48" t="s">
        <v>3</v>
      </c>
      <c r="J132" s="49">
        <v>498.3</v>
      </c>
      <c r="K132" s="49">
        <v>625</v>
      </c>
      <c r="L132" s="49">
        <v>625</v>
      </c>
      <c r="M132" s="61" t="s">
        <v>303</v>
      </c>
    </row>
    <row r="133" spans="1:13" s="2" customFormat="1" ht="135">
      <c r="A133" s="34" t="s">
        <v>46</v>
      </c>
      <c r="B133" s="35" t="s">
        <v>656</v>
      </c>
      <c r="C133" s="60"/>
      <c r="D133" s="37" t="s">
        <v>311</v>
      </c>
      <c r="E133" s="38" t="s">
        <v>327</v>
      </c>
      <c r="F133" s="38" t="s">
        <v>326</v>
      </c>
      <c r="G133" s="76"/>
      <c r="H133" s="48" t="s">
        <v>52</v>
      </c>
      <c r="I133" s="48"/>
      <c r="J133" s="49">
        <v>559.79999999999995</v>
      </c>
      <c r="K133" s="49">
        <v>2375</v>
      </c>
      <c r="L133" s="49">
        <v>2375</v>
      </c>
      <c r="M133" s="61"/>
    </row>
    <row r="134" spans="1:13" s="2" customFormat="1" ht="56.25">
      <c r="A134" s="34" t="s">
        <v>46</v>
      </c>
      <c r="B134" s="35" t="s">
        <v>625</v>
      </c>
      <c r="C134" s="60" t="s">
        <v>299</v>
      </c>
      <c r="D134" s="37" t="s">
        <v>911</v>
      </c>
      <c r="E134" s="38" t="s">
        <v>297</v>
      </c>
      <c r="F134" s="38" t="s">
        <v>912</v>
      </c>
      <c r="G134" s="48" t="s">
        <v>49</v>
      </c>
      <c r="H134" s="48" t="s">
        <v>52</v>
      </c>
      <c r="I134" s="48" t="s">
        <v>3</v>
      </c>
      <c r="J134" s="49">
        <v>559.79999999999995</v>
      </c>
      <c r="K134" s="49">
        <v>2375</v>
      </c>
      <c r="L134" s="49">
        <v>2375</v>
      </c>
      <c r="M134" s="61" t="s">
        <v>303</v>
      </c>
    </row>
    <row r="135" spans="1:13" s="25" customFormat="1" ht="56.25">
      <c r="A135" s="53" t="s">
        <v>53</v>
      </c>
      <c r="B135" s="54" t="s">
        <v>657</v>
      </c>
      <c r="C135" s="55"/>
      <c r="D135" s="56"/>
      <c r="E135" s="57"/>
      <c r="F135" s="57"/>
      <c r="G135" s="57"/>
      <c r="H135" s="58"/>
      <c r="I135" s="57"/>
      <c r="J135" s="59">
        <f>J136+J138+J140+J142+J144+J146+J148+J150+J156+J163+J165+J168+J170+J174+J176+J178+J183+J185+J187+J189+J191+J193+J195+J197+J199+J201+J203+J205+J207+J211+J215+J218+J220+J222</f>
        <v>144830.21900000001</v>
      </c>
      <c r="K135" s="59">
        <f t="shared" ref="K135:L135" si="2">K136+K138+K140+K142+K144+K146+K148+K150+K156+K163+K165+K168+K170+K174+K176+K178+K183+K185+K187+K189+K191+K193+K195+K197+K199+K201+K203+K205+K207+K211+K215+K218+K220+K222</f>
        <v>103060.49900000001</v>
      </c>
      <c r="L135" s="59">
        <f t="shared" si="2"/>
        <v>111952.98</v>
      </c>
      <c r="M135" s="57"/>
    </row>
    <row r="136" spans="1:13" s="2" customFormat="1" ht="45">
      <c r="A136" s="34" t="s">
        <v>53</v>
      </c>
      <c r="B136" s="35" t="s">
        <v>658</v>
      </c>
      <c r="C136" s="60"/>
      <c r="D136" s="37" t="s">
        <v>311</v>
      </c>
      <c r="E136" s="38" t="s">
        <v>327</v>
      </c>
      <c r="F136" s="38" t="s">
        <v>326</v>
      </c>
      <c r="G136" s="76"/>
      <c r="H136" s="48" t="s">
        <v>54</v>
      </c>
      <c r="I136" s="48"/>
      <c r="J136" s="72">
        <v>1500</v>
      </c>
      <c r="K136" s="72">
        <v>1500</v>
      </c>
      <c r="L136" s="72">
        <v>1500</v>
      </c>
      <c r="M136" s="61"/>
    </row>
    <row r="137" spans="1:13" s="2" customFormat="1" ht="78.75">
      <c r="A137" s="34" t="s">
        <v>53</v>
      </c>
      <c r="B137" s="35" t="s">
        <v>625</v>
      </c>
      <c r="C137" s="60" t="s">
        <v>299</v>
      </c>
      <c r="D137" s="37" t="s">
        <v>561</v>
      </c>
      <c r="E137" s="38" t="s">
        <v>297</v>
      </c>
      <c r="F137" s="38" t="s">
        <v>560</v>
      </c>
      <c r="G137" s="48" t="s">
        <v>49</v>
      </c>
      <c r="H137" s="48" t="s">
        <v>54</v>
      </c>
      <c r="I137" s="48" t="s">
        <v>3</v>
      </c>
      <c r="J137" s="49">
        <v>1500</v>
      </c>
      <c r="K137" s="49">
        <v>1500</v>
      </c>
      <c r="L137" s="49">
        <v>1500</v>
      </c>
      <c r="M137" s="61" t="s">
        <v>303</v>
      </c>
    </row>
    <row r="138" spans="1:13" s="2" customFormat="1" ht="135">
      <c r="A138" s="34" t="s">
        <v>53</v>
      </c>
      <c r="B138" s="35" t="s">
        <v>656</v>
      </c>
      <c r="C138" s="60"/>
      <c r="D138" s="37" t="s">
        <v>311</v>
      </c>
      <c r="E138" s="38" t="s">
        <v>327</v>
      </c>
      <c r="F138" s="38" t="s">
        <v>326</v>
      </c>
      <c r="G138" s="61"/>
      <c r="H138" s="48" t="s">
        <v>52</v>
      </c>
      <c r="I138" s="61"/>
      <c r="J138" s="72">
        <v>100</v>
      </c>
      <c r="K138" s="72">
        <v>100</v>
      </c>
      <c r="L138" s="72">
        <v>100</v>
      </c>
      <c r="M138" s="61"/>
    </row>
    <row r="139" spans="1:13" s="2" customFormat="1" ht="78.75">
      <c r="A139" s="34" t="s">
        <v>53</v>
      </c>
      <c r="B139" s="35" t="s">
        <v>625</v>
      </c>
      <c r="C139" s="60" t="s">
        <v>299</v>
      </c>
      <c r="D139" s="37" t="s">
        <v>561</v>
      </c>
      <c r="E139" s="38" t="s">
        <v>297</v>
      </c>
      <c r="F139" s="38" t="s">
        <v>560</v>
      </c>
      <c r="G139" s="48" t="s">
        <v>49</v>
      </c>
      <c r="H139" s="48" t="s">
        <v>52</v>
      </c>
      <c r="I139" s="48" t="s">
        <v>3</v>
      </c>
      <c r="J139" s="49">
        <v>100</v>
      </c>
      <c r="K139" s="49">
        <v>100</v>
      </c>
      <c r="L139" s="49">
        <v>100</v>
      </c>
      <c r="M139" s="61" t="s">
        <v>303</v>
      </c>
    </row>
    <row r="140" spans="1:13" s="2" customFormat="1" ht="45">
      <c r="A140" s="34" t="s">
        <v>53</v>
      </c>
      <c r="B140" s="35" t="s">
        <v>915</v>
      </c>
      <c r="C140" s="60"/>
      <c r="D140" s="37" t="s">
        <v>311</v>
      </c>
      <c r="E140" s="38" t="s">
        <v>327</v>
      </c>
      <c r="F140" s="38" t="s">
        <v>326</v>
      </c>
      <c r="G140" s="48"/>
      <c r="H140" s="44" t="s">
        <v>914</v>
      </c>
      <c r="I140" s="48"/>
      <c r="J140" s="49">
        <v>1300</v>
      </c>
      <c r="K140" s="49">
        <v>0</v>
      </c>
      <c r="L140" s="49">
        <v>0</v>
      </c>
      <c r="M140" s="61"/>
    </row>
    <row r="141" spans="1:13" s="2" customFormat="1" ht="22.5">
      <c r="A141" s="34" t="s">
        <v>53</v>
      </c>
      <c r="B141" s="35" t="s">
        <v>625</v>
      </c>
      <c r="C141" s="60"/>
      <c r="D141" s="37"/>
      <c r="E141" s="38"/>
      <c r="F141" s="38"/>
      <c r="G141" s="44" t="s">
        <v>165</v>
      </c>
      <c r="H141" s="44" t="s">
        <v>914</v>
      </c>
      <c r="I141" s="48">
        <v>244</v>
      </c>
      <c r="J141" s="49">
        <v>1300</v>
      </c>
      <c r="K141" s="49">
        <v>0</v>
      </c>
      <c r="L141" s="49">
        <v>0</v>
      </c>
      <c r="M141" s="61" t="s">
        <v>303</v>
      </c>
    </row>
    <row r="142" spans="1:13" s="2" customFormat="1" ht="45">
      <c r="A142" s="34" t="s">
        <v>53</v>
      </c>
      <c r="B142" s="35" t="s">
        <v>916</v>
      </c>
      <c r="C142" s="60"/>
      <c r="D142" s="37" t="s">
        <v>311</v>
      </c>
      <c r="E142" s="38" t="s">
        <v>327</v>
      </c>
      <c r="F142" s="38" t="s">
        <v>326</v>
      </c>
      <c r="G142" s="44"/>
      <c r="H142" s="48" t="s">
        <v>913</v>
      </c>
      <c r="I142" s="48"/>
      <c r="J142" s="49">
        <v>200</v>
      </c>
      <c r="K142" s="49">
        <v>0</v>
      </c>
      <c r="L142" s="49">
        <v>0</v>
      </c>
      <c r="M142" s="61"/>
    </row>
    <row r="143" spans="1:13" s="2" customFormat="1" ht="22.5">
      <c r="A143" s="34" t="s">
        <v>53</v>
      </c>
      <c r="B143" s="35" t="s">
        <v>625</v>
      </c>
      <c r="C143" s="60"/>
      <c r="D143" s="37"/>
      <c r="E143" s="38"/>
      <c r="F143" s="38"/>
      <c r="G143" s="44" t="s">
        <v>165</v>
      </c>
      <c r="H143" s="48" t="s">
        <v>913</v>
      </c>
      <c r="I143" s="48">
        <v>244</v>
      </c>
      <c r="J143" s="49">
        <v>200</v>
      </c>
      <c r="K143" s="49">
        <v>0</v>
      </c>
      <c r="L143" s="49">
        <v>0</v>
      </c>
      <c r="M143" s="61" t="s">
        <v>303</v>
      </c>
    </row>
    <row r="144" spans="1:13" s="2" customFormat="1" ht="45">
      <c r="A144" s="34" t="s">
        <v>53</v>
      </c>
      <c r="B144" s="35" t="s">
        <v>659</v>
      </c>
      <c r="C144" s="44"/>
      <c r="D144" s="37" t="s">
        <v>364</v>
      </c>
      <c r="E144" s="38" t="s">
        <v>549</v>
      </c>
      <c r="F144" s="38" t="s">
        <v>326</v>
      </c>
      <c r="G144" s="61"/>
      <c r="H144" s="48" t="s">
        <v>55</v>
      </c>
      <c r="I144" s="61"/>
      <c r="J144" s="72">
        <v>19669.400000000001</v>
      </c>
      <c r="K144" s="72">
        <v>0</v>
      </c>
      <c r="L144" s="72">
        <v>9364.2000000000007</v>
      </c>
      <c r="M144" s="61"/>
    </row>
    <row r="145" spans="1:13" s="2" customFormat="1" ht="67.5">
      <c r="A145" s="34" t="s">
        <v>53</v>
      </c>
      <c r="B145" s="35" t="s">
        <v>660</v>
      </c>
      <c r="C145" s="44" t="s">
        <v>511</v>
      </c>
      <c r="D145" s="37" t="s">
        <v>519</v>
      </c>
      <c r="E145" s="38" t="s">
        <v>297</v>
      </c>
      <c r="F145" s="38" t="s">
        <v>518</v>
      </c>
      <c r="G145" s="48" t="s">
        <v>56</v>
      </c>
      <c r="H145" s="48" t="s">
        <v>55</v>
      </c>
      <c r="I145" s="48" t="s">
        <v>57</v>
      </c>
      <c r="J145" s="72">
        <v>19669.400000000001</v>
      </c>
      <c r="K145" s="72">
        <v>0</v>
      </c>
      <c r="L145" s="72">
        <v>9364.2000000000007</v>
      </c>
      <c r="M145" s="61" t="s">
        <v>303</v>
      </c>
    </row>
    <row r="146" spans="1:13" s="2" customFormat="1" ht="56.25">
      <c r="A146" s="34" t="s">
        <v>53</v>
      </c>
      <c r="B146" s="35" t="s">
        <v>661</v>
      </c>
      <c r="C146" s="44"/>
      <c r="D146" s="37" t="s">
        <v>364</v>
      </c>
      <c r="E146" s="38" t="s">
        <v>549</v>
      </c>
      <c r="F146" s="38" t="s">
        <v>326</v>
      </c>
      <c r="G146" s="61"/>
      <c r="H146" s="48" t="s">
        <v>58</v>
      </c>
      <c r="I146" s="61"/>
      <c r="J146" s="72">
        <v>1035.3</v>
      </c>
      <c r="K146" s="72">
        <v>0</v>
      </c>
      <c r="L146" s="72">
        <v>493</v>
      </c>
      <c r="M146" s="61"/>
    </row>
    <row r="147" spans="1:13" s="2" customFormat="1" ht="67.5">
      <c r="A147" s="34" t="s">
        <v>53</v>
      </c>
      <c r="B147" s="35" t="s">
        <v>660</v>
      </c>
      <c r="C147" s="44" t="s">
        <v>511</v>
      </c>
      <c r="D147" s="37" t="s">
        <v>519</v>
      </c>
      <c r="E147" s="38" t="s">
        <v>297</v>
      </c>
      <c r="F147" s="38" t="s">
        <v>518</v>
      </c>
      <c r="G147" s="48" t="s">
        <v>56</v>
      </c>
      <c r="H147" s="48" t="s">
        <v>58</v>
      </c>
      <c r="I147" s="48" t="s">
        <v>57</v>
      </c>
      <c r="J147" s="72">
        <v>1035.3</v>
      </c>
      <c r="K147" s="72">
        <v>0</v>
      </c>
      <c r="L147" s="72">
        <v>493</v>
      </c>
      <c r="M147" s="61" t="s">
        <v>303</v>
      </c>
    </row>
    <row r="148" spans="1:13" s="2" customFormat="1" ht="90">
      <c r="A148" s="34" t="s">
        <v>53</v>
      </c>
      <c r="B148" s="35" t="s">
        <v>662</v>
      </c>
      <c r="C148" s="79"/>
      <c r="D148" s="37" t="s">
        <v>557</v>
      </c>
      <c r="E148" s="38" t="s">
        <v>556</v>
      </c>
      <c r="F148" s="38" t="s">
        <v>555</v>
      </c>
      <c r="G148" s="61"/>
      <c r="H148" s="48" t="s">
        <v>945</v>
      </c>
      <c r="I148" s="61"/>
      <c r="J148" s="72">
        <v>9170</v>
      </c>
      <c r="K148" s="72">
        <v>9170</v>
      </c>
      <c r="L148" s="72">
        <v>9170</v>
      </c>
      <c r="M148" s="61"/>
    </row>
    <row r="149" spans="1:13" s="2" customFormat="1" ht="112.5">
      <c r="A149" s="34" t="s">
        <v>53</v>
      </c>
      <c r="B149" s="35" t="s">
        <v>663</v>
      </c>
      <c r="C149" s="79" t="s">
        <v>554</v>
      </c>
      <c r="D149" s="37" t="s">
        <v>553</v>
      </c>
      <c r="E149" s="38" t="s">
        <v>297</v>
      </c>
      <c r="F149" s="38" t="s">
        <v>552</v>
      </c>
      <c r="G149" s="48" t="s">
        <v>59</v>
      </c>
      <c r="H149" s="48" t="s">
        <v>945</v>
      </c>
      <c r="I149" s="48" t="s">
        <v>60</v>
      </c>
      <c r="J149" s="49">
        <v>9170</v>
      </c>
      <c r="K149" s="49">
        <v>9170</v>
      </c>
      <c r="L149" s="49">
        <v>9170</v>
      </c>
      <c r="M149" s="61" t="s">
        <v>295</v>
      </c>
    </row>
    <row r="150" spans="1:13" s="2" customFormat="1" ht="90">
      <c r="A150" s="34" t="s">
        <v>53</v>
      </c>
      <c r="B150" s="35" t="s">
        <v>664</v>
      </c>
      <c r="C150" s="79"/>
      <c r="D150" s="37" t="s">
        <v>557</v>
      </c>
      <c r="E150" s="38" t="s">
        <v>556</v>
      </c>
      <c r="F150" s="38" t="s">
        <v>555</v>
      </c>
      <c r="G150" s="61"/>
      <c r="H150" s="48" t="s">
        <v>946</v>
      </c>
      <c r="I150" s="61"/>
      <c r="J150" s="72">
        <v>5132</v>
      </c>
      <c r="K150" s="72">
        <v>5132</v>
      </c>
      <c r="L150" s="72">
        <v>5132</v>
      </c>
      <c r="M150" s="61"/>
    </row>
    <row r="151" spans="1:13" s="2" customFormat="1" ht="112.5">
      <c r="A151" s="34" t="s">
        <v>53</v>
      </c>
      <c r="B151" s="35" t="s">
        <v>663</v>
      </c>
      <c r="C151" s="79" t="s">
        <v>554</v>
      </c>
      <c r="D151" s="37" t="s">
        <v>553</v>
      </c>
      <c r="E151" s="38" t="s">
        <v>297</v>
      </c>
      <c r="F151" s="38" t="s">
        <v>552</v>
      </c>
      <c r="G151" s="48" t="s">
        <v>59</v>
      </c>
      <c r="H151" s="48" t="s">
        <v>946</v>
      </c>
      <c r="I151" s="48" t="s">
        <v>60</v>
      </c>
      <c r="J151" s="49">
        <v>5132</v>
      </c>
      <c r="K151" s="49">
        <v>5132</v>
      </c>
      <c r="L151" s="49">
        <v>5132</v>
      </c>
      <c r="M151" s="61" t="s">
        <v>295</v>
      </c>
    </row>
    <row r="152" spans="1:13" s="2" customFormat="1" ht="33.75">
      <c r="A152" s="34" t="s">
        <v>53</v>
      </c>
      <c r="B152" s="35" t="s">
        <v>665</v>
      </c>
      <c r="C152" s="79"/>
      <c r="D152" s="32" t="s">
        <v>543</v>
      </c>
      <c r="E152" s="38" t="s">
        <v>848</v>
      </c>
      <c r="F152" s="38" t="s">
        <v>542</v>
      </c>
      <c r="G152" s="61"/>
      <c r="H152" s="48" t="s">
        <v>61</v>
      </c>
      <c r="I152" s="61"/>
      <c r="J152" s="72"/>
      <c r="K152" s="72"/>
      <c r="L152" s="72"/>
      <c r="M152" s="61"/>
    </row>
    <row r="153" spans="1:13" s="2" customFormat="1" ht="56.25">
      <c r="A153" s="34" t="s">
        <v>53</v>
      </c>
      <c r="B153" s="35" t="s">
        <v>625</v>
      </c>
      <c r="C153" s="44" t="s">
        <v>511</v>
      </c>
      <c r="D153" s="80" t="s">
        <v>849</v>
      </c>
      <c r="E153" s="61" t="s">
        <v>297</v>
      </c>
      <c r="F153" s="61" t="s">
        <v>850</v>
      </c>
      <c r="G153" s="48" t="s">
        <v>56</v>
      </c>
      <c r="H153" s="48" t="s">
        <v>61</v>
      </c>
      <c r="I153" s="48" t="s">
        <v>3</v>
      </c>
      <c r="J153" s="49"/>
      <c r="K153" s="49"/>
      <c r="L153" s="49"/>
      <c r="M153" s="61" t="s">
        <v>303</v>
      </c>
    </row>
    <row r="154" spans="1:13" s="2" customFormat="1" ht="33.75">
      <c r="A154" s="34" t="s">
        <v>53</v>
      </c>
      <c r="B154" s="35" t="s">
        <v>665</v>
      </c>
      <c r="C154" s="79"/>
      <c r="D154" s="32" t="s">
        <v>543</v>
      </c>
      <c r="E154" s="38" t="s">
        <v>848</v>
      </c>
      <c r="F154" s="38" t="s">
        <v>542</v>
      </c>
      <c r="G154" s="81"/>
      <c r="H154" s="48" t="s">
        <v>62</v>
      </c>
      <c r="I154" s="81"/>
      <c r="J154" s="72"/>
      <c r="K154" s="72"/>
      <c r="L154" s="72"/>
      <c r="M154" s="61"/>
    </row>
    <row r="155" spans="1:13" s="2" customFormat="1" ht="56.25">
      <c r="A155" s="34" t="s">
        <v>53</v>
      </c>
      <c r="B155" s="35" t="s">
        <v>625</v>
      </c>
      <c r="C155" s="44" t="s">
        <v>511</v>
      </c>
      <c r="D155" s="80" t="s">
        <v>849</v>
      </c>
      <c r="E155" s="61" t="s">
        <v>297</v>
      </c>
      <c r="F155" s="61" t="s">
        <v>850</v>
      </c>
      <c r="G155" s="48" t="s">
        <v>56</v>
      </c>
      <c r="H155" s="48" t="s">
        <v>62</v>
      </c>
      <c r="I155" s="48" t="s">
        <v>3</v>
      </c>
      <c r="J155" s="49"/>
      <c r="K155" s="49"/>
      <c r="L155" s="49"/>
      <c r="M155" s="61" t="s">
        <v>303</v>
      </c>
    </row>
    <row r="156" spans="1:13" s="2" customFormat="1" ht="45">
      <c r="A156" s="34" t="s">
        <v>53</v>
      </c>
      <c r="B156" s="35" t="s">
        <v>635</v>
      </c>
      <c r="C156" s="79"/>
      <c r="D156" s="37" t="s">
        <v>311</v>
      </c>
      <c r="E156" s="38" t="s">
        <v>535</v>
      </c>
      <c r="F156" s="38" t="s">
        <v>326</v>
      </c>
      <c r="G156" s="81"/>
      <c r="H156" s="48" t="s">
        <v>63</v>
      </c>
      <c r="I156" s="81"/>
      <c r="J156" s="72">
        <v>39826.338000000003</v>
      </c>
      <c r="K156" s="72">
        <v>39826.338000000003</v>
      </c>
      <c r="L156" s="72">
        <v>39826.338000000003</v>
      </c>
      <c r="M156" s="61"/>
    </row>
    <row r="157" spans="1:13" s="2" customFormat="1" ht="135">
      <c r="A157" s="34" t="s">
        <v>53</v>
      </c>
      <c r="B157" s="35" t="s">
        <v>636</v>
      </c>
      <c r="C157" s="79" t="s">
        <v>531</v>
      </c>
      <c r="D157" s="37" t="s">
        <v>446</v>
      </c>
      <c r="E157" s="38" t="s">
        <v>297</v>
      </c>
      <c r="F157" s="38" t="s">
        <v>322</v>
      </c>
      <c r="G157" s="48" t="s">
        <v>64</v>
      </c>
      <c r="H157" s="48" t="s">
        <v>63</v>
      </c>
      <c r="I157" s="48" t="s">
        <v>17</v>
      </c>
      <c r="J157" s="49">
        <v>23314.58</v>
      </c>
      <c r="K157" s="49">
        <v>23314.58</v>
      </c>
      <c r="L157" s="49">
        <v>23314.58</v>
      </c>
      <c r="M157" s="61" t="s">
        <v>295</v>
      </c>
    </row>
    <row r="158" spans="1:13" s="2" customFormat="1" ht="56.25">
      <c r="A158" s="34" t="s">
        <v>53</v>
      </c>
      <c r="B158" s="35" t="s">
        <v>637</v>
      </c>
      <c r="C158" s="79" t="s">
        <v>531</v>
      </c>
      <c r="D158" s="37" t="s">
        <v>325</v>
      </c>
      <c r="E158" s="38" t="s">
        <v>297</v>
      </c>
      <c r="F158" s="38" t="s">
        <v>324</v>
      </c>
      <c r="G158" s="48" t="s">
        <v>64</v>
      </c>
      <c r="H158" s="48" t="s">
        <v>63</v>
      </c>
      <c r="I158" s="48" t="s">
        <v>18</v>
      </c>
      <c r="J158" s="49">
        <v>7</v>
      </c>
      <c r="K158" s="49">
        <v>7</v>
      </c>
      <c r="L158" s="49">
        <v>7</v>
      </c>
      <c r="M158" s="61" t="s">
        <v>303</v>
      </c>
    </row>
    <row r="159" spans="1:13" s="2" customFormat="1" ht="135">
      <c r="A159" s="34" t="s">
        <v>53</v>
      </c>
      <c r="B159" s="35" t="s">
        <v>638</v>
      </c>
      <c r="C159" s="79" t="s">
        <v>531</v>
      </c>
      <c r="D159" s="37" t="s">
        <v>446</v>
      </c>
      <c r="E159" s="38" t="s">
        <v>297</v>
      </c>
      <c r="F159" s="38" t="s">
        <v>322</v>
      </c>
      <c r="G159" s="48" t="s">
        <v>64</v>
      </c>
      <c r="H159" s="48" t="s">
        <v>63</v>
      </c>
      <c r="I159" s="48" t="s">
        <v>19</v>
      </c>
      <c r="J159" s="49">
        <v>7041.0029999999997</v>
      </c>
      <c r="K159" s="49">
        <v>7041.0029999999997</v>
      </c>
      <c r="L159" s="49">
        <v>7041.0029999999997</v>
      </c>
      <c r="M159" s="61" t="s">
        <v>295</v>
      </c>
    </row>
    <row r="160" spans="1:13" s="2" customFormat="1" ht="67.5">
      <c r="A160" s="34" t="s">
        <v>53</v>
      </c>
      <c r="B160" s="35" t="s">
        <v>625</v>
      </c>
      <c r="C160" s="79" t="s">
        <v>531</v>
      </c>
      <c r="D160" s="37" t="s">
        <v>534</v>
      </c>
      <c r="E160" s="38" t="s">
        <v>297</v>
      </c>
      <c r="F160" s="38" t="s">
        <v>533</v>
      </c>
      <c r="G160" s="48" t="s">
        <v>64</v>
      </c>
      <c r="H160" s="48" t="s">
        <v>63</v>
      </c>
      <c r="I160" s="48" t="s">
        <v>3</v>
      </c>
      <c r="J160" s="49">
        <v>1541</v>
      </c>
      <c r="K160" s="49">
        <v>1541</v>
      </c>
      <c r="L160" s="49">
        <v>1541</v>
      </c>
      <c r="M160" s="61" t="s">
        <v>303</v>
      </c>
    </row>
    <row r="161" spans="1:13" s="2" customFormat="1" ht="22.5">
      <c r="A161" s="34" t="s">
        <v>53</v>
      </c>
      <c r="B161" s="35" t="s">
        <v>666</v>
      </c>
      <c r="C161" s="79" t="s">
        <v>531</v>
      </c>
      <c r="D161" s="37" t="s">
        <v>339</v>
      </c>
      <c r="E161" s="38" t="s">
        <v>504</v>
      </c>
      <c r="F161" s="38" t="s">
        <v>503</v>
      </c>
      <c r="G161" s="48" t="s">
        <v>64</v>
      </c>
      <c r="H161" s="48" t="s">
        <v>63</v>
      </c>
      <c r="I161" s="48" t="s">
        <v>65</v>
      </c>
      <c r="J161" s="49">
        <v>7898.6549999999997</v>
      </c>
      <c r="K161" s="49">
        <v>7898.6549999999997</v>
      </c>
      <c r="L161" s="49">
        <v>7898.6549999999997</v>
      </c>
      <c r="M161" s="61" t="s">
        <v>303</v>
      </c>
    </row>
    <row r="162" spans="1:13" s="2" customFormat="1" ht="22.5">
      <c r="A162" s="34" t="s">
        <v>53</v>
      </c>
      <c r="B162" s="35" t="s">
        <v>667</v>
      </c>
      <c r="C162" s="79" t="s">
        <v>531</v>
      </c>
      <c r="D162" s="37" t="s">
        <v>339</v>
      </c>
      <c r="E162" s="38" t="s">
        <v>532</v>
      </c>
      <c r="F162" s="38" t="s">
        <v>503</v>
      </c>
      <c r="G162" s="48" t="s">
        <v>64</v>
      </c>
      <c r="H162" s="48" t="s">
        <v>63</v>
      </c>
      <c r="I162" s="48" t="s">
        <v>66</v>
      </c>
      <c r="J162" s="49">
        <v>24.1</v>
      </c>
      <c r="K162" s="49">
        <v>24.1</v>
      </c>
      <c r="L162" s="49">
        <v>24.1</v>
      </c>
      <c r="M162" s="61" t="s">
        <v>303</v>
      </c>
    </row>
    <row r="163" spans="1:13" s="2" customFormat="1" ht="56.25">
      <c r="A163" s="34" t="s">
        <v>53</v>
      </c>
      <c r="B163" s="35" t="s">
        <v>668</v>
      </c>
      <c r="C163" s="79"/>
      <c r="D163" s="82" t="s">
        <v>364</v>
      </c>
      <c r="E163" s="43" t="s">
        <v>549</v>
      </c>
      <c r="F163" s="38" t="s">
        <v>326</v>
      </c>
      <c r="G163" s="76"/>
      <c r="H163" s="48" t="s">
        <v>67</v>
      </c>
      <c r="I163" s="48"/>
      <c r="J163" s="49">
        <v>456.9</v>
      </c>
      <c r="K163" s="49">
        <v>456.9</v>
      </c>
      <c r="L163" s="49">
        <v>456.9</v>
      </c>
      <c r="M163" s="61"/>
    </row>
    <row r="164" spans="1:13" s="2" customFormat="1" ht="45">
      <c r="A164" s="34" t="s">
        <v>53</v>
      </c>
      <c r="B164" s="35" t="s">
        <v>625</v>
      </c>
      <c r="C164" s="79" t="s">
        <v>511</v>
      </c>
      <c r="D164" s="82" t="s">
        <v>548</v>
      </c>
      <c r="E164" s="43" t="s">
        <v>547</v>
      </c>
      <c r="F164" s="38" t="s">
        <v>533</v>
      </c>
      <c r="G164" s="48" t="s">
        <v>56</v>
      </c>
      <c r="H164" s="48" t="s">
        <v>67</v>
      </c>
      <c r="I164" s="48" t="s">
        <v>3</v>
      </c>
      <c r="J164" s="49">
        <v>456.9</v>
      </c>
      <c r="K164" s="49">
        <v>456.9</v>
      </c>
      <c r="L164" s="49">
        <v>456.9</v>
      </c>
      <c r="M164" s="61" t="s">
        <v>303</v>
      </c>
    </row>
    <row r="165" spans="1:13" s="2" customFormat="1" ht="78.75">
      <c r="A165" s="34" t="s">
        <v>53</v>
      </c>
      <c r="B165" s="35" t="s">
        <v>669</v>
      </c>
      <c r="C165" s="79"/>
      <c r="D165" s="32" t="s">
        <v>543</v>
      </c>
      <c r="E165" s="38" t="s">
        <v>851</v>
      </c>
      <c r="F165" s="38" t="s">
        <v>542</v>
      </c>
      <c r="G165" s="76"/>
      <c r="H165" s="48" t="s">
        <v>68</v>
      </c>
      <c r="I165" s="48"/>
      <c r="J165" s="49">
        <v>1587.7650000000001</v>
      </c>
      <c r="K165" s="49">
        <v>2500</v>
      </c>
      <c r="L165" s="49">
        <v>1133.019</v>
      </c>
      <c r="M165" s="61"/>
    </row>
    <row r="166" spans="1:13" s="2" customFormat="1" ht="123.75">
      <c r="A166" s="34" t="s">
        <v>53</v>
      </c>
      <c r="B166" s="35" t="s">
        <v>625</v>
      </c>
      <c r="C166" s="79" t="s">
        <v>511</v>
      </c>
      <c r="D166" s="37" t="s">
        <v>541</v>
      </c>
      <c r="E166" s="38" t="s">
        <v>297</v>
      </c>
      <c r="F166" s="38" t="s">
        <v>540</v>
      </c>
      <c r="G166" s="48" t="s">
        <v>56</v>
      </c>
      <c r="H166" s="48" t="s">
        <v>68</v>
      </c>
      <c r="I166" s="48" t="s">
        <v>3</v>
      </c>
      <c r="J166" s="49">
        <v>587.76499999999999</v>
      </c>
      <c r="K166" s="49">
        <v>500</v>
      </c>
      <c r="L166" s="49">
        <v>500</v>
      </c>
      <c r="M166" s="61" t="s">
        <v>303</v>
      </c>
    </row>
    <row r="167" spans="1:13" s="2" customFormat="1" ht="123.75">
      <c r="A167" s="34" t="s">
        <v>53</v>
      </c>
      <c r="B167" s="35" t="s">
        <v>651</v>
      </c>
      <c r="C167" s="79" t="s">
        <v>511</v>
      </c>
      <c r="D167" s="37" t="s">
        <v>541</v>
      </c>
      <c r="E167" s="38" t="s">
        <v>297</v>
      </c>
      <c r="F167" s="38" t="s">
        <v>540</v>
      </c>
      <c r="G167" s="48" t="s">
        <v>56</v>
      </c>
      <c r="H167" s="48" t="s">
        <v>68</v>
      </c>
      <c r="I167" s="48" t="s">
        <v>44</v>
      </c>
      <c r="J167" s="49">
        <v>1000</v>
      </c>
      <c r="K167" s="49">
        <v>2000</v>
      </c>
      <c r="L167" s="49">
        <v>633.01900000000001</v>
      </c>
      <c r="M167" s="61" t="s">
        <v>303</v>
      </c>
    </row>
    <row r="168" spans="1:13" s="2" customFormat="1" ht="33.75">
      <c r="A168" s="34" t="s">
        <v>53</v>
      </c>
      <c r="B168" s="35" t="s">
        <v>670</v>
      </c>
      <c r="C168" s="79"/>
      <c r="D168" s="32" t="s">
        <v>543</v>
      </c>
      <c r="E168" s="38" t="s">
        <v>546</v>
      </c>
      <c r="F168" s="38" t="s">
        <v>542</v>
      </c>
      <c r="G168" s="76"/>
      <c r="H168" s="48" t="s">
        <v>69</v>
      </c>
      <c r="I168" s="48"/>
      <c r="J168" s="49">
        <v>2733.03</v>
      </c>
      <c r="K168" s="49">
        <v>2720.9</v>
      </c>
      <c r="L168" s="49">
        <v>2720.9</v>
      </c>
      <c r="M168" s="61"/>
    </row>
    <row r="169" spans="1:13" s="2" customFormat="1" ht="56.25">
      <c r="A169" s="34" t="s">
        <v>53</v>
      </c>
      <c r="B169" s="35" t="s">
        <v>625</v>
      </c>
      <c r="C169" s="79" t="s">
        <v>511</v>
      </c>
      <c r="D169" s="32" t="s">
        <v>551</v>
      </c>
      <c r="E169" s="38" t="s">
        <v>297</v>
      </c>
      <c r="F169" s="38" t="s">
        <v>550</v>
      </c>
      <c r="G169" s="48" t="s">
        <v>56</v>
      </c>
      <c r="H169" s="48" t="s">
        <v>69</v>
      </c>
      <c r="I169" s="48" t="s">
        <v>3</v>
      </c>
      <c r="J169" s="49">
        <v>2733.03</v>
      </c>
      <c r="K169" s="49">
        <v>2720.9</v>
      </c>
      <c r="L169" s="49">
        <v>2720.9</v>
      </c>
      <c r="M169" s="61" t="s">
        <v>303</v>
      </c>
    </row>
    <row r="170" spans="1:13" s="2" customFormat="1" ht="78.75">
      <c r="A170" s="34" t="s">
        <v>53</v>
      </c>
      <c r="B170" s="35" t="s">
        <v>671</v>
      </c>
      <c r="C170" s="79"/>
      <c r="D170" s="37" t="s">
        <v>311</v>
      </c>
      <c r="E170" s="38" t="s">
        <v>527</v>
      </c>
      <c r="F170" s="38" t="s">
        <v>326</v>
      </c>
      <c r="G170" s="76"/>
      <c r="H170" s="48" t="s">
        <v>70</v>
      </c>
      <c r="I170" s="48"/>
      <c r="J170" s="49">
        <v>665</v>
      </c>
      <c r="K170" s="49">
        <v>648.9</v>
      </c>
      <c r="L170" s="49">
        <v>648.9</v>
      </c>
      <c r="M170" s="61"/>
    </row>
    <row r="171" spans="1:13" s="2" customFormat="1" ht="56.25">
      <c r="A171" s="34" t="s">
        <v>53</v>
      </c>
      <c r="B171" s="35" t="s">
        <v>625</v>
      </c>
      <c r="C171" s="79" t="s">
        <v>526</v>
      </c>
      <c r="D171" s="37" t="s">
        <v>545</v>
      </c>
      <c r="E171" s="38" t="s">
        <v>297</v>
      </c>
      <c r="F171" s="38" t="s">
        <v>544</v>
      </c>
      <c r="G171" s="48" t="s">
        <v>59</v>
      </c>
      <c r="H171" s="48" t="s">
        <v>70</v>
      </c>
      <c r="I171" s="48" t="s">
        <v>3</v>
      </c>
      <c r="J171" s="49">
        <v>665</v>
      </c>
      <c r="K171" s="49">
        <v>648.9</v>
      </c>
      <c r="L171" s="49">
        <v>648.9</v>
      </c>
      <c r="M171" s="61" t="s">
        <v>303</v>
      </c>
    </row>
    <row r="172" spans="1:13" s="2" customFormat="1" ht="45">
      <c r="A172" s="34" t="s">
        <v>53</v>
      </c>
      <c r="B172" s="35" t="s">
        <v>672</v>
      </c>
      <c r="C172" s="79"/>
      <c r="D172" s="37" t="s">
        <v>311</v>
      </c>
      <c r="E172" s="38" t="s">
        <v>527</v>
      </c>
      <c r="F172" s="38" t="s">
        <v>326</v>
      </c>
      <c r="G172" s="76"/>
      <c r="H172" s="48" t="s">
        <v>71</v>
      </c>
      <c r="I172" s="48"/>
      <c r="J172" s="49"/>
      <c r="K172" s="49"/>
      <c r="L172" s="49"/>
      <c r="M172" s="61"/>
    </row>
    <row r="173" spans="1:13" s="2" customFormat="1" ht="56.25">
      <c r="A173" s="34" t="s">
        <v>53</v>
      </c>
      <c r="B173" s="35" t="s">
        <v>625</v>
      </c>
      <c r="C173" s="79" t="s">
        <v>526</v>
      </c>
      <c r="D173" s="37" t="s">
        <v>545</v>
      </c>
      <c r="E173" s="38" t="s">
        <v>297</v>
      </c>
      <c r="F173" s="38" t="s">
        <v>544</v>
      </c>
      <c r="G173" s="48" t="s">
        <v>59</v>
      </c>
      <c r="H173" s="48" t="s">
        <v>71</v>
      </c>
      <c r="I173" s="48" t="s">
        <v>3</v>
      </c>
      <c r="J173" s="49"/>
      <c r="K173" s="49"/>
      <c r="L173" s="49"/>
      <c r="M173" s="61" t="s">
        <v>303</v>
      </c>
    </row>
    <row r="174" spans="1:13" s="2" customFormat="1" ht="45">
      <c r="A174" s="34" t="s">
        <v>53</v>
      </c>
      <c r="B174" s="35" t="s">
        <v>673</v>
      </c>
      <c r="C174" s="79"/>
      <c r="D174" s="37" t="s">
        <v>364</v>
      </c>
      <c r="E174" s="38" t="s">
        <v>539</v>
      </c>
      <c r="F174" s="38" t="s">
        <v>326</v>
      </c>
      <c r="G174" s="76"/>
      <c r="H174" s="48" t="s">
        <v>72</v>
      </c>
      <c r="I174" s="48"/>
      <c r="J174" s="49">
        <v>2184.0500000000002</v>
      </c>
      <c r="K174" s="49">
        <v>2184.0500000000002</v>
      </c>
      <c r="L174" s="49">
        <v>2184.0500000000002</v>
      </c>
      <c r="M174" s="61"/>
    </row>
    <row r="175" spans="1:13" s="2" customFormat="1" ht="67.5">
      <c r="A175" s="34" t="s">
        <v>53</v>
      </c>
      <c r="B175" s="35" t="s">
        <v>625</v>
      </c>
      <c r="C175" s="79" t="s">
        <v>538</v>
      </c>
      <c r="D175" s="37" t="s">
        <v>537</v>
      </c>
      <c r="E175" s="38" t="s">
        <v>297</v>
      </c>
      <c r="F175" s="38" t="s">
        <v>536</v>
      </c>
      <c r="G175" s="48" t="s">
        <v>73</v>
      </c>
      <c r="H175" s="48" t="s">
        <v>72</v>
      </c>
      <c r="I175" s="48" t="s">
        <v>3</v>
      </c>
      <c r="J175" s="49">
        <v>2184.0500000000002</v>
      </c>
      <c r="K175" s="49">
        <v>2184.0500000000002</v>
      </c>
      <c r="L175" s="49">
        <v>2184.0500000000002</v>
      </c>
      <c r="M175" s="61" t="s">
        <v>303</v>
      </c>
    </row>
    <row r="176" spans="1:13" s="2" customFormat="1" ht="78.75">
      <c r="A176" s="34" t="s">
        <v>53</v>
      </c>
      <c r="B176" s="35" t="s">
        <v>674</v>
      </c>
      <c r="C176" s="79"/>
      <c r="D176" s="37" t="s">
        <v>364</v>
      </c>
      <c r="E176" s="38" t="s">
        <v>527</v>
      </c>
      <c r="F176" s="38" t="s">
        <v>326</v>
      </c>
      <c r="G176" s="76"/>
      <c r="H176" s="48" t="s">
        <v>74</v>
      </c>
      <c r="I176" s="48"/>
      <c r="J176" s="49">
        <v>4000</v>
      </c>
      <c r="K176" s="49">
        <v>4000</v>
      </c>
      <c r="L176" s="49">
        <v>4000</v>
      </c>
      <c r="M176" s="61"/>
    </row>
    <row r="177" spans="1:13" s="2" customFormat="1" ht="78.75">
      <c r="A177" s="34" t="s">
        <v>53</v>
      </c>
      <c r="B177" s="35" t="s">
        <v>663</v>
      </c>
      <c r="C177" s="79" t="s">
        <v>526</v>
      </c>
      <c r="D177" s="37" t="s">
        <v>429</v>
      </c>
      <c r="E177" s="38" t="s">
        <v>297</v>
      </c>
      <c r="F177" s="38" t="s">
        <v>428</v>
      </c>
      <c r="G177" s="48" t="s">
        <v>59</v>
      </c>
      <c r="H177" s="48" t="s">
        <v>74</v>
      </c>
      <c r="I177" s="48" t="s">
        <v>60</v>
      </c>
      <c r="J177" s="49">
        <v>4000</v>
      </c>
      <c r="K177" s="49">
        <v>4000</v>
      </c>
      <c r="L177" s="49">
        <v>4000</v>
      </c>
      <c r="M177" s="61" t="s">
        <v>295</v>
      </c>
    </row>
    <row r="178" spans="1:13" s="2" customFormat="1" ht="45">
      <c r="A178" s="34" t="s">
        <v>53</v>
      </c>
      <c r="B178" s="35" t="s">
        <v>675</v>
      </c>
      <c r="C178" s="60"/>
      <c r="D178" s="37" t="s">
        <v>311</v>
      </c>
      <c r="E178" s="38" t="s">
        <v>435</v>
      </c>
      <c r="F178" s="38" t="s">
        <v>507</v>
      </c>
      <c r="G178" s="76"/>
      <c r="H178" s="48" t="s">
        <v>75</v>
      </c>
      <c r="I178" s="48"/>
      <c r="J178" s="49">
        <v>240</v>
      </c>
      <c r="K178" s="49">
        <v>41</v>
      </c>
      <c r="L178" s="49">
        <v>41</v>
      </c>
      <c r="M178" s="61"/>
    </row>
    <row r="179" spans="1:13" s="2" customFormat="1" ht="90">
      <c r="A179" s="34" t="s">
        <v>53</v>
      </c>
      <c r="B179" s="35" t="s">
        <v>625</v>
      </c>
      <c r="C179" s="60" t="s">
        <v>530</v>
      </c>
      <c r="D179" s="37" t="s">
        <v>529</v>
      </c>
      <c r="E179" s="38" t="s">
        <v>297</v>
      </c>
      <c r="F179" s="38" t="s">
        <v>490</v>
      </c>
      <c r="G179" s="48" t="s">
        <v>76</v>
      </c>
      <c r="H179" s="48" t="s">
        <v>75</v>
      </c>
      <c r="I179" s="48" t="s">
        <v>3</v>
      </c>
      <c r="J179" s="49">
        <v>240</v>
      </c>
      <c r="K179" s="49">
        <v>41</v>
      </c>
      <c r="L179" s="49">
        <v>41</v>
      </c>
      <c r="M179" s="61" t="s">
        <v>303</v>
      </c>
    </row>
    <row r="180" spans="1:13" s="2" customFormat="1" ht="90">
      <c r="A180" s="34" t="s">
        <v>53</v>
      </c>
      <c r="B180" s="35" t="s">
        <v>676</v>
      </c>
      <c r="C180" s="60"/>
      <c r="D180" s="37" t="s">
        <v>311</v>
      </c>
      <c r="E180" s="38" t="s">
        <v>527</v>
      </c>
      <c r="F180" s="38" t="s">
        <v>326</v>
      </c>
      <c r="G180" s="76"/>
      <c r="H180" s="48" t="s">
        <v>77</v>
      </c>
      <c r="I180" s="48"/>
      <c r="J180" s="49"/>
      <c r="K180" s="49">
        <v>0</v>
      </c>
      <c r="L180" s="49">
        <v>0</v>
      </c>
      <c r="M180" s="61"/>
    </row>
    <row r="181" spans="1:13" s="2" customFormat="1" ht="67.5">
      <c r="A181" s="34" t="s">
        <v>53</v>
      </c>
      <c r="B181" s="35" t="s">
        <v>677</v>
      </c>
      <c r="C181" s="60" t="s">
        <v>526</v>
      </c>
      <c r="D181" s="37" t="s">
        <v>528</v>
      </c>
      <c r="E181" s="38" t="s">
        <v>297</v>
      </c>
      <c r="F181" s="38" t="s">
        <v>408</v>
      </c>
      <c r="G181" s="48" t="s">
        <v>59</v>
      </c>
      <c r="H181" s="48" t="s">
        <v>77</v>
      </c>
      <c r="I181" s="48" t="s">
        <v>78</v>
      </c>
      <c r="J181" s="49"/>
      <c r="K181" s="49">
        <v>0</v>
      </c>
      <c r="L181" s="49">
        <v>0</v>
      </c>
      <c r="M181" s="61" t="s">
        <v>303</v>
      </c>
    </row>
    <row r="182" spans="1:13" s="2" customFormat="1" ht="67.5">
      <c r="A182" s="34" t="s">
        <v>53</v>
      </c>
      <c r="B182" s="35" t="s">
        <v>677</v>
      </c>
      <c r="C182" s="60" t="s">
        <v>526</v>
      </c>
      <c r="D182" s="37" t="s">
        <v>528</v>
      </c>
      <c r="E182" s="38" t="s">
        <v>297</v>
      </c>
      <c r="F182" s="38" t="s">
        <v>408</v>
      </c>
      <c r="G182" s="48" t="s">
        <v>59</v>
      </c>
      <c r="H182" s="48" t="s">
        <v>77</v>
      </c>
      <c r="I182" s="48" t="s">
        <v>78</v>
      </c>
      <c r="J182" s="49"/>
      <c r="K182" s="49">
        <v>0</v>
      </c>
      <c r="L182" s="49">
        <v>0</v>
      </c>
      <c r="M182" s="61" t="s">
        <v>303</v>
      </c>
    </row>
    <row r="183" spans="1:13" s="2" customFormat="1" ht="45">
      <c r="A183" s="34" t="s">
        <v>53</v>
      </c>
      <c r="B183" s="35" t="s">
        <v>678</v>
      </c>
      <c r="C183" s="60"/>
      <c r="D183" s="37" t="s">
        <v>311</v>
      </c>
      <c r="E183" s="38" t="s">
        <v>527</v>
      </c>
      <c r="F183" s="38" t="s">
        <v>326</v>
      </c>
      <c r="G183" s="61"/>
      <c r="H183" s="48" t="s">
        <v>79</v>
      </c>
      <c r="I183" s="61"/>
      <c r="J183" s="49">
        <v>15</v>
      </c>
      <c r="K183" s="49">
        <v>15</v>
      </c>
      <c r="L183" s="49">
        <v>15</v>
      </c>
      <c r="M183" s="61"/>
    </row>
    <row r="184" spans="1:13" s="2" customFormat="1" ht="67.5">
      <c r="A184" s="34" t="s">
        <v>53</v>
      </c>
      <c r="B184" s="35" t="s">
        <v>625</v>
      </c>
      <c r="C184" s="60" t="s">
        <v>526</v>
      </c>
      <c r="D184" s="37" t="s">
        <v>528</v>
      </c>
      <c r="E184" s="38" t="s">
        <v>297</v>
      </c>
      <c r="F184" s="38" t="s">
        <v>408</v>
      </c>
      <c r="G184" s="48" t="s">
        <v>59</v>
      </c>
      <c r="H184" s="48" t="s">
        <v>79</v>
      </c>
      <c r="I184" s="48" t="s">
        <v>3</v>
      </c>
      <c r="J184" s="49">
        <v>15</v>
      </c>
      <c r="K184" s="49">
        <v>15</v>
      </c>
      <c r="L184" s="49">
        <v>15</v>
      </c>
      <c r="M184" s="61" t="s">
        <v>303</v>
      </c>
    </row>
    <row r="185" spans="1:13" s="2" customFormat="1" ht="45">
      <c r="A185" s="34" t="s">
        <v>53</v>
      </c>
      <c r="B185" s="35" t="s">
        <v>679</v>
      </c>
      <c r="C185" s="60"/>
      <c r="D185" s="37" t="s">
        <v>311</v>
      </c>
      <c r="E185" s="38" t="s">
        <v>527</v>
      </c>
      <c r="F185" s="38" t="s">
        <v>326</v>
      </c>
      <c r="G185" s="61"/>
      <c r="H185" s="48" t="s">
        <v>80</v>
      </c>
      <c r="I185" s="61"/>
      <c r="J185" s="49">
        <v>500</v>
      </c>
      <c r="K185" s="49">
        <v>500</v>
      </c>
      <c r="L185" s="49">
        <v>500</v>
      </c>
      <c r="M185" s="61"/>
    </row>
    <row r="186" spans="1:13" s="2" customFormat="1" ht="67.5">
      <c r="A186" s="34" t="s">
        <v>53</v>
      </c>
      <c r="B186" s="35" t="s">
        <v>625</v>
      </c>
      <c r="C186" s="60" t="s">
        <v>526</v>
      </c>
      <c r="D186" s="37" t="s">
        <v>528</v>
      </c>
      <c r="E186" s="38" t="s">
        <v>297</v>
      </c>
      <c r="F186" s="38" t="s">
        <v>408</v>
      </c>
      <c r="G186" s="48" t="s">
        <v>59</v>
      </c>
      <c r="H186" s="48" t="s">
        <v>80</v>
      </c>
      <c r="I186" s="48" t="s">
        <v>3</v>
      </c>
      <c r="J186" s="49">
        <v>500</v>
      </c>
      <c r="K186" s="49">
        <v>500</v>
      </c>
      <c r="L186" s="49">
        <v>500</v>
      </c>
      <c r="M186" s="61" t="s">
        <v>303</v>
      </c>
    </row>
    <row r="187" spans="1:13" s="2" customFormat="1" ht="45">
      <c r="A187" s="34" t="s">
        <v>53</v>
      </c>
      <c r="B187" s="35" t="s">
        <v>680</v>
      </c>
      <c r="C187" s="60"/>
      <c r="D187" s="37" t="s">
        <v>311</v>
      </c>
      <c r="E187" s="38" t="s">
        <v>527</v>
      </c>
      <c r="F187" s="38" t="s">
        <v>326</v>
      </c>
      <c r="G187" s="61"/>
      <c r="H187" s="48" t="s">
        <v>81</v>
      </c>
      <c r="I187" s="61"/>
      <c r="J187" s="49">
        <v>370</v>
      </c>
      <c r="K187" s="49">
        <v>370</v>
      </c>
      <c r="L187" s="49">
        <v>370</v>
      </c>
      <c r="M187" s="61"/>
    </row>
    <row r="188" spans="1:13" s="2" customFormat="1" ht="67.5">
      <c r="A188" s="34" t="s">
        <v>53</v>
      </c>
      <c r="B188" s="35" t="s">
        <v>625</v>
      </c>
      <c r="C188" s="60" t="s">
        <v>526</v>
      </c>
      <c r="D188" s="37" t="s">
        <v>528</v>
      </c>
      <c r="E188" s="38" t="s">
        <v>297</v>
      </c>
      <c r="F188" s="38" t="s">
        <v>408</v>
      </c>
      <c r="G188" s="48" t="s">
        <v>59</v>
      </c>
      <c r="H188" s="48" t="s">
        <v>81</v>
      </c>
      <c r="I188" s="48" t="s">
        <v>3</v>
      </c>
      <c r="J188" s="49">
        <v>370</v>
      </c>
      <c r="K188" s="49">
        <v>370</v>
      </c>
      <c r="L188" s="49">
        <v>370</v>
      </c>
      <c r="M188" s="61" t="s">
        <v>303</v>
      </c>
    </row>
    <row r="189" spans="1:13" s="2" customFormat="1" ht="45">
      <c r="A189" s="34" t="s">
        <v>53</v>
      </c>
      <c r="B189" s="35" t="s">
        <v>681</v>
      </c>
      <c r="C189" s="60"/>
      <c r="D189" s="37" t="s">
        <v>311</v>
      </c>
      <c r="E189" s="38" t="s">
        <v>527</v>
      </c>
      <c r="F189" s="38" t="s">
        <v>326</v>
      </c>
      <c r="G189" s="61"/>
      <c r="H189" s="48" t="s">
        <v>82</v>
      </c>
      <c r="I189" s="61"/>
      <c r="J189" s="49">
        <v>75.641999999999996</v>
      </c>
      <c r="K189" s="49">
        <v>77.882999999999996</v>
      </c>
      <c r="L189" s="49">
        <v>80.998000000000005</v>
      </c>
      <c r="M189" s="61"/>
    </row>
    <row r="190" spans="1:13" s="2" customFormat="1" ht="67.5">
      <c r="A190" s="34" t="s">
        <v>53</v>
      </c>
      <c r="B190" s="35" t="s">
        <v>625</v>
      </c>
      <c r="C190" s="60" t="s">
        <v>526</v>
      </c>
      <c r="D190" s="37" t="s">
        <v>528</v>
      </c>
      <c r="E190" s="38" t="s">
        <v>297</v>
      </c>
      <c r="F190" s="38" t="s">
        <v>408</v>
      </c>
      <c r="G190" s="48" t="s">
        <v>59</v>
      </c>
      <c r="H190" s="48" t="s">
        <v>82</v>
      </c>
      <c r="I190" s="48" t="s">
        <v>3</v>
      </c>
      <c r="J190" s="49">
        <v>75.641999999999996</v>
      </c>
      <c r="K190" s="49">
        <v>77.882999999999996</v>
      </c>
      <c r="L190" s="49">
        <v>80.998000000000005</v>
      </c>
      <c r="M190" s="61" t="s">
        <v>303</v>
      </c>
    </row>
    <row r="191" spans="1:13" s="2" customFormat="1" ht="45">
      <c r="A191" s="34" t="s">
        <v>53</v>
      </c>
      <c r="B191" s="35" t="s">
        <v>682</v>
      </c>
      <c r="C191" s="60"/>
      <c r="D191" s="37" t="s">
        <v>311</v>
      </c>
      <c r="E191" s="38" t="s">
        <v>527</v>
      </c>
      <c r="F191" s="38" t="s">
        <v>326</v>
      </c>
      <c r="G191" s="76"/>
      <c r="H191" s="48" t="s">
        <v>83</v>
      </c>
      <c r="I191" s="48"/>
      <c r="J191" s="49">
        <v>343.077</v>
      </c>
      <c r="K191" s="49">
        <v>310.79399999999998</v>
      </c>
      <c r="L191" s="49">
        <v>323.22500000000002</v>
      </c>
      <c r="M191" s="61"/>
    </row>
    <row r="192" spans="1:13" s="2" customFormat="1" ht="67.5">
      <c r="A192" s="34" t="s">
        <v>53</v>
      </c>
      <c r="B192" s="35" t="s">
        <v>651</v>
      </c>
      <c r="C192" s="60" t="s">
        <v>526</v>
      </c>
      <c r="D192" s="37" t="s">
        <v>528</v>
      </c>
      <c r="E192" s="38" t="s">
        <v>297</v>
      </c>
      <c r="F192" s="38" t="s">
        <v>408</v>
      </c>
      <c r="G192" s="48" t="s">
        <v>59</v>
      </c>
      <c r="H192" s="48" t="s">
        <v>83</v>
      </c>
      <c r="I192" s="48" t="s">
        <v>44</v>
      </c>
      <c r="J192" s="49">
        <v>343.077</v>
      </c>
      <c r="K192" s="49">
        <v>310.79399999999998</v>
      </c>
      <c r="L192" s="49">
        <v>323.22500000000002</v>
      </c>
      <c r="M192" s="61" t="s">
        <v>303</v>
      </c>
    </row>
    <row r="193" spans="1:13" s="2" customFormat="1" ht="78.75">
      <c r="A193" s="34" t="s">
        <v>53</v>
      </c>
      <c r="B193" s="35" t="s">
        <v>683</v>
      </c>
      <c r="C193" s="79"/>
      <c r="D193" s="37" t="s">
        <v>311</v>
      </c>
      <c r="E193" s="38" t="s">
        <v>523</v>
      </c>
      <c r="F193" s="38" t="s">
        <v>326</v>
      </c>
      <c r="G193" s="76"/>
      <c r="H193" s="48" t="s">
        <v>84</v>
      </c>
      <c r="I193" s="48"/>
      <c r="J193" s="49">
        <v>4750</v>
      </c>
      <c r="K193" s="49">
        <v>5149.9549999999999</v>
      </c>
      <c r="L193" s="49">
        <v>5149.9549999999999</v>
      </c>
      <c r="M193" s="61"/>
    </row>
    <row r="194" spans="1:13" s="2" customFormat="1" ht="78.75">
      <c r="A194" s="34" t="s">
        <v>53</v>
      </c>
      <c r="B194" s="35" t="s">
        <v>684</v>
      </c>
      <c r="C194" s="79" t="s">
        <v>522</v>
      </c>
      <c r="D194" s="37" t="s">
        <v>521</v>
      </c>
      <c r="E194" s="38" t="s">
        <v>297</v>
      </c>
      <c r="F194" s="38" t="s">
        <v>520</v>
      </c>
      <c r="G194" s="48" t="s">
        <v>28</v>
      </c>
      <c r="H194" s="48" t="s">
        <v>84</v>
      </c>
      <c r="I194" s="48" t="s">
        <v>85</v>
      </c>
      <c r="J194" s="49">
        <v>4750</v>
      </c>
      <c r="K194" s="49">
        <v>5149.9549999999999</v>
      </c>
      <c r="L194" s="49">
        <v>5149.9549999999999</v>
      </c>
      <c r="M194" s="61" t="s">
        <v>303</v>
      </c>
    </row>
    <row r="195" spans="1:13" s="2" customFormat="1" ht="45">
      <c r="A195" s="34" t="s">
        <v>53</v>
      </c>
      <c r="B195" s="35" t="s">
        <v>685</v>
      </c>
      <c r="C195" s="79"/>
      <c r="D195" s="37" t="s">
        <v>311</v>
      </c>
      <c r="E195" s="38" t="s">
        <v>523</v>
      </c>
      <c r="F195" s="38" t="s">
        <v>326</v>
      </c>
      <c r="G195" s="76"/>
      <c r="H195" s="48" t="s">
        <v>86</v>
      </c>
      <c r="I195" s="48"/>
      <c r="J195" s="49">
        <v>1700.0450000000001</v>
      </c>
      <c r="K195" s="49">
        <v>1700.0450000000001</v>
      </c>
      <c r="L195" s="49">
        <v>1700.0450000000001</v>
      </c>
      <c r="M195" s="61"/>
    </row>
    <row r="196" spans="1:13" s="2" customFormat="1" ht="101.25">
      <c r="A196" s="34" t="s">
        <v>53</v>
      </c>
      <c r="B196" s="35" t="s">
        <v>625</v>
      </c>
      <c r="C196" s="79" t="s">
        <v>522</v>
      </c>
      <c r="D196" s="37" t="s">
        <v>525</v>
      </c>
      <c r="E196" s="38" t="s">
        <v>297</v>
      </c>
      <c r="F196" s="38" t="s">
        <v>524</v>
      </c>
      <c r="G196" s="48" t="s">
        <v>87</v>
      </c>
      <c r="H196" s="48" t="s">
        <v>86</v>
      </c>
      <c r="I196" s="48" t="s">
        <v>3</v>
      </c>
      <c r="J196" s="49">
        <v>1700.0450000000001</v>
      </c>
      <c r="K196" s="49">
        <v>1700.0450000000001</v>
      </c>
      <c r="L196" s="49">
        <v>1700.0450000000001</v>
      </c>
      <c r="M196" s="61" t="s">
        <v>303</v>
      </c>
    </row>
    <row r="197" spans="1:13" s="2" customFormat="1" ht="56.25">
      <c r="A197" s="34" t="s">
        <v>53</v>
      </c>
      <c r="B197" s="35" t="s">
        <v>686</v>
      </c>
      <c r="C197" s="79"/>
      <c r="D197" s="37" t="s">
        <v>311</v>
      </c>
      <c r="E197" s="38" t="s">
        <v>523</v>
      </c>
      <c r="F197" s="38" t="s">
        <v>326</v>
      </c>
      <c r="G197" s="61"/>
      <c r="H197" s="48" t="s">
        <v>88</v>
      </c>
      <c r="I197" s="61"/>
      <c r="J197" s="49">
        <v>193.2</v>
      </c>
      <c r="K197" s="49">
        <v>193.2</v>
      </c>
      <c r="L197" s="49">
        <v>193.2</v>
      </c>
      <c r="M197" s="61"/>
    </row>
    <row r="198" spans="1:13" s="2" customFormat="1" ht="78.75">
      <c r="A198" s="34" t="s">
        <v>53</v>
      </c>
      <c r="B198" s="35" t="s">
        <v>684</v>
      </c>
      <c r="C198" s="79" t="s">
        <v>522</v>
      </c>
      <c r="D198" s="37" t="s">
        <v>521</v>
      </c>
      <c r="E198" s="38" t="s">
        <v>297</v>
      </c>
      <c r="F198" s="38" t="s">
        <v>520</v>
      </c>
      <c r="G198" s="48" t="s">
        <v>28</v>
      </c>
      <c r="H198" s="48" t="s">
        <v>88</v>
      </c>
      <c r="I198" s="48" t="s">
        <v>85</v>
      </c>
      <c r="J198" s="49">
        <v>193.2</v>
      </c>
      <c r="K198" s="49">
        <v>193.2</v>
      </c>
      <c r="L198" s="49">
        <v>193.2</v>
      </c>
      <c r="M198" s="61" t="s">
        <v>303</v>
      </c>
    </row>
    <row r="199" spans="1:13" s="2" customFormat="1" ht="56.25">
      <c r="A199" s="34" t="s">
        <v>53</v>
      </c>
      <c r="B199" s="35" t="s">
        <v>686</v>
      </c>
      <c r="C199" s="79"/>
      <c r="D199" s="37" t="s">
        <v>311</v>
      </c>
      <c r="E199" s="38" t="s">
        <v>523</v>
      </c>
      <c r="F199" s="38" t="s">
        <v>326</v>
      </c>
      <c r="G199" s="61"/>
      <c r="H199" s="48" t="s">
        <v>89</v>
      </c>
      <c r="I199" s="61"/>
      <c r="J199" s="49">
        <v>10.17</v>
      </c>
      <c r="K199" s="49">
        <v>10.17</v>
      </c>
      <c r="L199" s="49">
        <v>10.17</v>
      </c>
      <c r="M199" s="61"/>
    </row>
    <row r="200" spans="1:13" s="2" customFormat="1" ht="78.75">
      <c r="A200" s="34" t="s">
        <v>53</v>
      </c>
      <c r="B200" s="35" t="s">
        <v>684</v>
      </c>
      <c r="C200" s="79" t="s">
        <v>522</v>
      </c>
      <c r="D200" s="37" t="s">
        <v>521</v>
      </c>
      <c r="E200" s="38" t="s">
        <v>297</v>
      </c>
      <c r="F200" s="38" t="s">
        <v>520</v>
      </c>
      <c r="G200" s="48" t="s">
        <v>28</v>
      </c>
      <c r="H200" s="48" t="s">
        <v>89</v>
      </c>
      <c r="I200" s="48" t="s">
        <v>85</v>
      </c>
      <c r="J200" s="49">
        <v>10.17</v>
      </c>
      <c r="K200" s="49">
        <v>10.17</v>
      </c>
      <c r="L200" s="49">
        <v>10.17</v>
      </c>
      <c r="M200" s="61" t="s">
        <v>303</v>
      </c>
    </row>
    <row r="201" spans="1:13" s="2" customFormat="1" ht="56.25">
      <c r="A201" s="34" t="s">
        <v>53</v>
      </c>
      <c r="B201" s="35" t="s">
        <v>687</v>
      </c>
      <c r="C201" s="79"/>
      <c r="D201" s="37" t="s">
        <v>514</v>
      </c>
      <c r="E201" s="38" t="s">
        <v>513</v>
      </c>
      <c r="F201" s="38" t="s">
        <v>512</v>
      </c>
      <c r="G201" s="76"/>
      <c r="H201" s="48" t="s">
        <v>90</v>
      </c>
      <c r="I201" s="48"/>
      <c r="J201" s="49">
        <v>77</v>
      </c>
      <c r="K201" s="49">
        <v>77</v>
      </c>
      <c r="L201" s="49">
        <v>77</v>
      </c>
      <c r="M201" s="61"/>
    </row>
    <row r="202" spans="1:13" s="2" customFormat="1" ht="69.75" customHeight="1">
      <c r="A202" s="34" t="s">
        <v>53</v>
      </c>
      <c r="B202" s="35" t="s">
        <v>625</v>
      </c>
      <c r="C202" s="79" t="s">
        <v>511</v>
      </c>
      <c r="D202" s="37" t="s">
        <v>534</v>
      </c>
      <c r="E202" s="38" t="s">
        <v>297</v>
      </c>
      <c r="F202" s="38" t="s">
        <v>533</v>
      </c>
      <c r="G202" s="48" t="s">
        <v>28</v>
      </c>
      <c r="H202" s="48" t="s">
        <v>90</v>
      </c>
      <c r="I202" s="48" t="s">
        <v>3</v>
      </c>
      <c r="J202" s="49">
        <v>77</v>
      </c>
      <c r="K202" s="49">
        <v>77</v>
      </c>
      <c r="L202" s="49">
        <v>77</v>
      </c>
      <c r="M202" s="61" t="s">
        <v>303</v>
      </c>
    </row>
    <row r="203" spans="1:13" s="2" customFormat="1" ht="39" customHeight="1">
      <c r="A203" s="34" t="s">
        <v>53</v>
      </c>
      <c r="B203" s="35" t="s">
        <v>947</v>
      </c>
      <c r="C203" s="79"/>
      <c r="D203" s="120" t="s">
        <v>311</v>
      </c>
      <c r="E203" s="117" t="s">
        <v>363</v>
      </c>
      <c r="F203" s="117" t="s">
        <v>326</v>
      </c>
      <c r="G203" s="76"/>
      <c r="H203" s="48" t="s">
        <v>949</v>
      </c>
      <c r="I203" s="48"/>
      <c r="J203" s="49">
        <v>19910</v>
      </c>
      <c r="K203" s="49">
        <v>0</v>
      </c>
      <c r="L203" s="49">
        <v>0</v>
      </c>
      <c r="M203" s="61"/>
    </row>
    <row r="204" spans="1:13" s="2" customFormat="1" ht="67.5">
      <c r="A204" s="34" t="s">
        <v>53</v>
      </c>
      <c r="B204" s="35" t="s">
        <v>951</v>
      </c>
      <c r="C204" s="79" t="s">
        <v>394</v>
      </c>
      <c r="D204" s="120" t="s">
        <v>429</v>
      </c>
      <c r="E204" s="117" t="s">
        <v>297</v>
      </c>
      <c r="F204" s="117" t="s">
        <v>428</v>
      </c>
      <c r="G204" s="78" t="s">
        <v>113</v>
      </c>
      <c r="H204" s="48" t="s">
        <v>949</v>
      </c>
      <c r="I204" s="48">
        <v>243</v>
      </c>
      <c r="J204" s="49">
        <v>19910</v>
      </c>
      <c r="K204" s="49">
        <v>0</v>
      </c>
      <c r="L204" s="49">
        <v>0</v>
      </c>
      <c r="M204" s="61" t="s">
        <v>303</v>
      </c>
    </row>
    <row r="205" spans="1:13" s="2" customFormat="1" ht="45">
      <c r="A205" s="34" t="s">
        <v>53</v>
      </c>
      <c r="B205" s="35" t="s">
        <v>948</v>
      </c>
      <c r="C205" s="79"/>
      <c r="D205" s="120" t="s">
        <v>311</v>
      </c>
      <c r="E205" s="66"/>
      <c r="F205" s="66"/>
      <c r="G205" s="76"/>
      <c r="H205" s="48" t="s">
        <v>950</v>
      </c>
      <c r="I205" s="48"/>
      <c r="J205" s="49">
        <v>1047.895</v>
      </c>
      <c r="K205" s="49">
        <v>0</v>
      </c>
      <c r="L205" s="49">
        <v>0</v>
      </c>
      <c r="M205" s="61"/>
    </row>
    <row r="206" spans="1:13" s="2" customFormat="1" ht="67.5">
      <c r="A206" s="34" t="s">
        <v>53</v>
      </c>
      <c r="B206" s="35" t="s">
        <v>951</v>
      </c>
      <c r="C206" s="79" t="s">
        <v>394</v>
      </c>
      <c r="D206" s="120" t="s">
        <v>429</v>
      </c>
      <c r="E206" s="66"/>
      <c r="F206" s="66"/>
      <c r="G206" s="78" t="s">
        <v>113</v>
      </c>
      <c r="H206" s="48" t="s">
        <v>950</v>
      </c>
      <c r="I206" s="48">
        <v>243</v>
      </c>
      <c r="J206" s="49">
        <v>1047.895</v>
      </c>
      <c r="K206" s="49">
        <v>0</v>
      </c>
      <c r="L206" s="49">
        <v>0</v>
      </c>
      <c r="M206" s="61" t="s">
        <v>303</v>
      </c>
    </row>
    <row r="207" spans="1:13" s="2" customFormat="1" ht="138" customHeight="1">
      <c r="A207" s="34" t="s">
        <v>53</v>
      </c>
      <c r="B207" s="35" t="s">
        <v>952</v>
      </c>
      <c r="C207" s="79"/>
      <c r="D207" s="82" t="s">
        <v>981</v>
      </c>
      <c r="E207" s="38" t="s">
        <v>297</v>
      </c>
      <c r="F207" s="38" t="s">
        <v>982</v>
      </c>
      <c r="G207" s="78"/>
      <c r="H207" s="48">
        <v>1810273170</v>
      </c>
      <c r="I207" s="48"/>
      <c r="J207" s="49">
        <v>102.6</v>
      </c>
      <c r="K207" s="49">
        <v>102.6</v>
      </c>
      <c r="L207" s="49">
        <v>102.6</v>
      </c>
      <c r="M207" s="61"/>
    </row>
    <row r="208" spans="1:13" s="2" customFormat="1" ht="49.5" customHeight="1">
      <c r="A208" s="34" t="s">
        <v>53</v>
      </c>
      <c r="B208" s="35" t="s">
        <v>625</v>
      </c>
      <c r="C208" s="79" t="s">
        <v>980</v>
      </c>
      <c r="D208" s="37" t="s">
        <v>534</v>
      </c>
      <c r="E208" s="38" t="s">
        <v>297</v>
      </c>
      <c r="F208" s="38" t="s">
        <v>979</v>
      </c>
      <c r="G208" s="78" t="s">
        <v>953</v>
      </c>
      <c r="H208" s="48">
        <v>1810273170</v>
      </c>
      <c r="I208" s="48">
        <v>244</v>
      </c>
      <c r="J208" s="49">
        <v>102.6</v>
      </c>
      <c r="K208" s="49">
        <v>102.6</v>
      </c>
      <c r="L208" s="49">
        <v>102.6</v>
      </c>
      <c r="M208" s="61" t="s">
        <v>303</v>
      </c>
    </row>
    <row r="209" spans="1:13" s="2" customFormat="1" ht="38.25" customHeight="1">
      <c r="A209" s="34" t="s">
        <v>53</v>
      </c>
      <c r="B209" s="35" t="s">
        <v>917</v>
      </c>
      <c r="C209" s="79"/>
      <c r="D209" s="37" t="s">
        <v>311</v>
      </c>
      <c r="E209" s="38" t="s">
        <v>435</v>
      </c>
      <c r="F209" s="38" t="s">
        <v>326</v>
      </c>
      <c r="G209" s="76"/>
      <c r="H209" s="48">
        <v>1810172640</v>
      </c>
      <c r="I209" s="48"/>
      <c r="J209" s="49"/>
      <c r="K209" s="49"/>
      <c r="L209" s="49"/>
      <c r="M209" s="61"/>
    </row>
    <row r="210" spans="1:13" s="2" customFormat="1" ht="78.75">
      <c r="A210" s="34" t="s">
        <v>53</v>
      </c>
      <c r="B210" s="35" t="s">
        <v>625</v>
      </c>
      <c r="C210" s="79" t="s">
        <v>517</v>
      </c>
      <c r="D210" s="37" t="s">
        <v>516</v>
      </c>
      <c r="E210" s="38" t="s">
        <v>297</v>
      </c>
      <c r="F210" s="38" t="s">
        <v>515</v>
      </c>
      <c r="G210" s="48" t="s">
        <v>73</v>
      </c>
      <c r="H210" s="48">
        <v>1810172640</v>
      </c>
      <c r="I210" s="48">
        <v>244</v>
      </c>
      <c r="J210" s="49"/>
      <c r="K210" s="49"/>
      <c r="L210" s="49"/>
      <c r="M210" s="61" t="s">
        <v>303</v>
      </c>
    </row>
    <row r="211" spans="1:13" s="2" customFormat="1" ht="45">
      <c r="A211" s="34" t="s">
        <v>53</v>
      </c>
      <c r="B211" s="35" t="s">
        <v>955</v>
      </c>
      <c r="C211" s="79"/>
      <c r="D211" s="37" t="s">
        <v>311</v>
      </c>
      <c r="E211" s="38" t="s">
        <v>435</v>
      </c>
      <c r="F211" s="38" t="s">
        <v>326</v>
      </c>
      <c r="G211" s="76"/>
      <c r="H211" s="48">
        <v>1820220920</v>
      </c>
      <c r="I211" s="48"/>
      <c r="J211" s="49">
        <v>18.899999999999999</v>
      </c>
      <c r="K211" s="49">
        <v>0</v>
      </c>
      <c r="L211" s="49">
        <v>0</v>
      </c>
      <c r="M211" s="61"/>
    </row>
    <row r="212" spans="1:13" s="2" customFormat="1" ht="78.75">
      <c r="A212" s="34" t="s">
        <v>53</v>
      </c>
      <c r="B212" s="35" t="s">
        <v>625</v>
      </c>
      <c r="C212" s="79" t="s">
        <v>517</v>
      </c>
      <c r="D212" s="37" t="s">
        <v>516</v>
      </c>
      <c r="E212" s="38" t="s">
        <v>297</v>
      </c>
      <c r="F212" s="38" t="s">
        <v>515</v>
      </c>
      <c r="G212" s="48" t="s">
        <v>73</v>
      </c>
      <c r="H212" s="48">
        <v>1820220920</v>
      </c>
      <c r="I212" s="48">
        <v>244</v>
      </c>
      <c r="J212" s="49">
        <v>18.899999999999999</v>
      </c>
      <c r="K212" s="49">
        <v>0</v>
      </c>
      <c r="L212" s="49">
        <v>0</v>
      </c>
      <c r="M212" s="61" t="s">
        <v>303</v>
      </c>
    </row>
    <row r="213" spans="1:13" s="2" customFormat="1" ht="45">
      <c r="A213" s="34" t="s">
        <v>53</v>
      </c>
      <c r="B213" s="35" t="s">
        <v>853</v>
      </c>
      <c r="C213" s="79"/>
      <c r="D213" s="37" t="s">
        <v>311</v>
      </c>
      <c r="E213" s="38" t="s">
        <v>435</v>
      </c>
      <c r="F213" s="38" t="s">
        <v>326</v>
      </c>
      <c r="G213" s="76"/>
      <c r="H213" s="48" t="s">
        <v>852</v>
      </c>
      <c r="I213" s="48"/>
      <c r="J213" s="49"/>
      <c r="K213" s="49">
        <v>0</v>
      </c>
      <c r="L213" s="49">
        <v>0</v>
      </c>
      <c r="M213" s="61"/>
    </row>
    <row r="214" spans="1:13" s="2" customFormat="1" ht="78.75">
      <c r="A214" s="34" t="s">
        <v>53</v>
      </c>
      <c r="B214" s="35" t="s">
        <v>625</v>
      </c>
      <c r="C214" s="79" t="s">
        <v>517</v>
      </c>
      <c r="D214" s="37" t="s">
        <v>516</v>
      </c>
      <c r="E214" s="38" t="s">
        <v>297</v>
      </c>
      <c r="F214" s="38" t="s">
        <v>515</v>
      </c>
      <c r="G214" s="48" t="s">
        <v>73</v>
      </c>
      <c r="H214" s="48" t="s">
        <v>852</v>
      </c>
      <c r="I214" s="48" t="s">
        <v>3</v>
      </c>
      <c r="J214" s="49"/>
      <c r="K214" s="49">
        <v>0</v>
      </c>
      <c r="L214" s="49">
        <v>0</v>
      </c>
      <c r="M214" s="61" t="s">
        <v>303</v>
      </c>
    </row>
    <row r="215" spans="1:13" s="2" customFormat="1" ht="69.75" customHeight="1">
      <c r="A215" s="34" t="s">
        <v>53</v>
      </c>
      <c r="B215" s="35" t="s">
        <v>918</v>
      </c>
      <c r="C215" s="79"/>
      <c r="D215" s="37" t="s">
        <v>311</v>
      </c>
      <c r="E215" s="38" t="s">
        <v>435</v>
      </c>
      <c r="F215" s="38" t="s">
        <v>326</v>
      </c>
      <c r="G215" s="76"/>
      <c r="H215" s="48" t="s">
        <v>954</v>
      </c>
      <c r="I215" s="48"/>
      <c r="J215" s="49">
        <v>6528.3159999999998</v>
      </c>
      <c r="K215" s="49">
        <v>6272.9470000000001</v>
      </c>
      <c r="L215" s="49">
        <v>6022.9470000000001</v>
      </c>
      <c r="M215" s="61"/>
    </row>
    <row r="216" spans="1:13" s="2" customFormat="1" ht="78.75">
      <c r="A216" s="34" t="s">
        <v>53</v>
      </c>
      <c r="B216" s="35" t="s">
        <v>625</v>
      </c>
      <c r="C216" s="79" t="s">
        <v>517</v>
      </c>
      <c r="D216" s="37" t="s">
        <v>516</v>
      </c>
      <c r="E216" s="38" t="s">
        <v>297</v>
      </c>
      <c r="F216" s="38" t="s">
        <v>515</v>
      </c>
      <c r="G216" s="48" t="s">
        <v>73</v>
      </c>
      <c r="H216" s="48" t="s">
        <v>91</v>
      </c>
      <c r="I216" s="48" t="s">
        <v>3</v>
      </c>
      <c r="J216" s="49"/>
      <c r="K216" s="49"/>
      <c r="L216" s="49"/>
      <c r="M216" s="61" t="s">
        <v>303</v>
      </c>
    </row>
    <row r="217" spans="1:13" s="2" customFormat="1" ht="78.75">
      <c r="A217" s="34" t="s">
        <v>53</v>
      </c>
      <c r="B217" s="35" t="s">
        <v>625</v>
      </c>
      <c r="C217" s="79" t="s">
        <v>517</v>
      </c>
      <c r="D217" s="37" t="s">
        <v>516</v>
      </c>
      <c r="E217" s="38" t="s">
        <v>297</v>
      </c>
      <c r="F217" s="38" t="s">
        <v>515</v>
      </c>
      <c r="G217" s="48" t="s">
        <v>73</v>
      </c>
      <c r="H217" s="48" t="s">
        <v>954</v>
      </c>
      <c r="I217" s="48" t="s">
        <v>3</v>
      </c>
      <c r="J217" s="49">
        <v>6528.3159999999998</v>
      </c>
      <c r="K217" s="49">
        <v>6272.9470000000001</v>
      </c>
      <c r="L217" s="49">
        <v>6022.9470000000001</v>
      </c>
      <c r="M217" s="61" t="s">
        <v>303</v>
      </c>
    </row>
    <row r="218" spans="1:13" s="2" customFormat="1" ht="45">
      <c r="A218" s="34" t="s">
        <v>53</v>
      </c>
      <c r="B218" s="35" t="s">
        <v>689</v>
      </c>
      <c r="C218" s="79"/>
      <c r="D218" s="37" t="s">
        <v>311</v>
      </c>
      <c r="E218" s="38" t="s">
        <v>435</v>
      </c>
      <c r="F218" s="38" t="s">
        <v>326</v>
      </c>
      <c r="G218" s="76"/>
      <c r="H218" s="48" t="s">
        <v>92</v>
      </c>
      <c r="I218" s="48"/>
      <c r="J218" s="49">
        <v>1250</v>
      </c>
      <c r="K218" s="49">
        <v>1250</v>
      </c>
      <c r="L218" s="49">
        <v>1250</v>
      </c>
      <c r="M218" s="61"/>
    </row>
    <row r="219" spans="1:13" s="2" customFormat="1" ht="101.25">
      <c r="A219" s="34" t="s">
        <v>53</v>
      </c>
      <c r="B219" s="35" t="s">
        <v>625</v>
      </c>
      <c r="C219" s="79" t="s">
        <v>434</v>
      </c>
      <c r="D219" s="37" t="s">
        <v>491</v>
      </c>
      <c r="E219" s="38" t="s">
        <v>297</v>
      </c>
      <c r="F219" s="38" t="s">
        <v>490</v>
      </c>
      <c r="G219" s="48" t="s">
        <v>73</v>
      </c>
      <c r="H219" s="48" t="s">
        <v>92</v>
      </c>
      <c r="I219" s="48" t="s">
        <v>3</v>
      </c>
      <c r="J219" s="49">
        <v>1250</v>
      </c>
      <c r="K219" s="49">
        <v>1250</v>
      </c>
      <c r="L219" s="49">
        <v>1250</v>
      </c>
      <c r="M219" s="61" t="s">
        <v>303</v>
      </c>
    </row>
    <row r="220" spans="1:13" s="2" customFormat="1" ht="67.5">
      <c r="A220" s="34" t="s">
        <v>53</v>
      </c>
      <c r="B220" s="35" t="s">
        <v>690</v>
      </c>
      <c r="C220" s="79"/>
      <c r="D220" s="37" t="s">
        <v>311</v>
      </c>
      <c r="E220" s="38" t="s">
        <v>435</v>
      </c>
      <c r="F220" s="38" t="s">
        <v>326</v>
      </c>
      <c r="G220" s="76"/>
      <c r="H220" s="48" t="s">
        <v>93</v>
      </c>
      <c r="I220" s="48"/>
      <c r="J220" s="49">
        <v>2832.93</v>
      </c>
      <c r="K220" s="49">
        <v>2832.93</v>
      </c>
      <c r="L220" s="49">
        <v>2832.93</v>
      </c>
      <c r="M220" s="61"/>
    </row>
    <row r="221" spans="1:13" s="2" customFormat="1" ht="101.25">
      <c r="A221" s="34" t="s">
        <v>53</v>
      </c>
      <c r="B221" s="35" t="s">
        <v>625</v>
      </c>
      <c r="C221" s="79" t="s">
        <v>434</v>
      </c>
      <c r="D221" s="37" t="s">
        <v>491</v>
      </c>
      <c r="E221" s="38" t="s">
        <v>297</v>
      </c>
      <c r="F221" s="38" t="s">
        <v>490</v>
      </c>
      <c r="G221" s="48" t="s">
        <v>73</v>
      </c>
      <c r="H221" s="48" t="s">
        <v>93</v>
      </c>
      <c r="I221" s="48" t="s">
        <v>3</v>
      </c>
      <c r="J221" s="49">
        <v>2832.93</v>
      </c>
      <c r="K221" s="49">
        <v>2832.93</v>
      </c>
      <c r="L221" s="49">
        <v>2832.93</v>
      </c>
      <c r="M221" s="61" t="s">
        <v>303</v>
      </c>
    </row>
    <row r="222" spans="1:13" s="2" customFormat="1" ht="45">
      <c r="A222" s="34" t="s">
        <v>53</v>
      </c>
      <c r="B222" s="35" t="s">
        <v>691</v>
      </c>
      <c r="C222" s="79"/>
      <c r="D222" s="37" t="s">
        <v>311</v>
      </c>
      <c r="E222" s="38" t="s">
        <v>435</v>
      </c>
      <c r="F222" s="38" t="s">
        <v>326</v>
      </c>
      <c r="G222" s="76"/>
      <c r="H222" s="48" t="s">
        <v>94</v>
      </c>
      <c r="I222" s="48"/>
      <c r="J222" s="49">
        <v>15305.661</v>
      </c>
      <c r="K222" s="49">
        <v>15917.887000000001</v>
      </c>
      <c r="L222" s="49">
        <v>16554.602999999999</v>
      </c>
      <c r="M222" s="61"/>
    </row>
    <row r="223" spans="1:13" s="2" customFormat="1" ht="101.25">
      <c r="A223" s="34" t="s">
        <v>53</v>
      </c>
      <c r="B223" s="35" t="s">
        <v>651</v>
      </c>
      <c r="C223" s="79" t="s">
        <v>434</v>
      </c>
      <c r="D223" s="37" t="s">
        <v>491</v>
      </c>
      <c r="E223" s="38" t="s">
        <v>297</v>
      </c>
      <c r="F223" s="38" t="s">
        <v>490</v>
      </c>
      <c r="G223" s="48" t="s">
        <v>73</v>
      </c>
      <c r="H223" s="48" t="s">
        <v>94</v>
      </c>
      <c r="I223" s="48" t="s">
        <v>44</v>
      </c>
      <c r="J223" s="49">
        <v>15305.661</v>
      </c>
      <c r="K223" s="49">
        <v>15917.887000000001</v>
      </c>
      <c r="L223" s="49">
        <v>16554.602999999999</v>
      </c>
      <c r="M223" s="61" t="s">
        <v>303</v>
      </c>
    </row>
    <row r="224" spans="1:13" s="25" customFormat="1" ht="56.25">
      <c r="A224" s="53" t="s">
        <v>95</v>
      </c>
      <c r="B224" s="54" t="s">
        <v>692</v>
      </c>
      <c r="C224" s="83"/>
      <c r="D224" s="84"/>
      <c r="E224" s="57"/>
      <c r="F224" s="57"/>
      <c r="G224" s="85"/>
      <c r="H224" s="48"/>
      <c r="I224" s="58"/>
      <c r="J224" s="86">
        <f>J225+J232+J234</f>
        <v>73261.518000000011</v>
      </c>
      <c r="K224" s="86">
        <f t="shared" ref="K224:L224" si="3">K225+K232+K234</f>
        <v>71891.14</v>
      </c>
      <c r="L224" s="86">
        <f t="shared" si="3"/>
        <v>71891.14</v>
      </c>
      <c r="M224" s="57"/>
    </row>
    <row r="225" spans="1:13" s="2" customFormat="1" ht="45">
      <c r="A225" s="34" t="s">
        <v>95</v>
      </c>
      <c r="B225" s="35" t="s">
        <v>635</v>
      </c>
      <c r="C225" s="87"/>
      <c r="D225" s="37" t="s">
        <v>311</v>
      </c>
      <c r="E225" s="38" t="s">
        <v>310</v>
      </c>
      <c r="F225" s="38" t="s">
        <v>309</v>
      </c>
      <c r="G225" s="61"/>
      <c r="H225" s="48" t="s">
        <v>96</v>
      </c>
      <c r="I225" s="61"/>
      <c r="J225" s="72">
        <v>69327.210000000006</v>
      </c>
      <c r="K225" s="72">
        <v>68140.225999999995</v>
      </c>
      <c r="L225" s="72">
        <v>68140.225999999995</v>
      </c>
      <c r="M225" s="61"/>
    </row>
    <row r="226" spans="1:13" s="2" customFormat="1" ht="157.5">
      <c r="A226" s="34" t="s">
        <v>95</v>
      </c>
      <c r="B226" s="35" t="s">
        <v>636</v>
      </c>
      <c r="C226" s="87" t="s">
        <v>314</v>
      </c>
      <c r="D226" s="37" t="s">
        <v>505</v>
      </c>
      <c r="E226" s="38" t="s">
        <v>297</v>
      </c>
      <c r="F226" s="38" t="s">
        <v>322</v>
      </c>
      <c r="G226" s="48" t="s">
        <v>16</v>
      </c>
      <c r="H226" s="48" t="s">
        <v>96</v>
      </c>
      <c r="I226" s="48" t="s">
        <v>17</v>
      </c>
      <c r="J226" s="49">
        <v>44759.474000000002</v>
      </c>
      <c r="K226" s="49">
        <v>44759.474000000002</v>
      </c>
      <c r="L226" s="49">
        <v>44759.474000000002</v>
      </c>
      <c r="M226" s="61" t="s">
        <v>295</v>
      </c>
    </row>
    <row r="227" spans="1:13" s="2" customFormat="1" ht="157.5">
      <c r="A227" s="34" t="s">
        <v>95</v>
      </c>
      <c r="B227" s="35" t="s">
        <v>638</v>
      </c>
      <c r="C227" s="87" t="s">
        <v>314</v>
      </c>
      <c r="D227" s="37" t="s">
        <v>505</v>
      </c>
      <c r="E227" s="38" t="s">
        <v>297</v>
      </c>
      <c r="F227" s="38" t="s">
        <v>322</v>
      </c>
      <c r="G227" s="48" t="s">
        <v>16</v>
      </c>
      <c r="H227" s="48" t="s">
        <v>96</v>
      </c>
      <c r="I227" s="48" t="s">
        <v>19</v>
      </c>
      <c r="J227" s="49">
        <v>13517.361000000001</v>
      </c>
      <c r="K227" s="49">
        <v>13517.361000000001</v>
      </c>
      <c r="L227" s="49">
        <v>13517.361000000001</v>
      </c>
      <c r="M227" s="61" t="s">
        <v>295</v>
      </c>
    </row>
    <row r="228" spans="1:13" s="2" customFormat="1" ht="67.5">
      <c r="A228" s="34" t="s">
        <v>95</v>
      </c>
      <c r="B228" s="35" t="s">
        <v>625</v>
      </c>
      <c r="C228" s="87" t="s">
        <v>314</v>
      </c>
      <c r="D228" s="82" t="s">
        <v>510</v>
      </c>
      <c r="E228" s="38" t="s">
        <v>297</v>
      </c>
      <c r="F228" s="43" t="s">
        <v>509</v>
      </c>
      <c r="G228" s="48" t="s">
        <v>16</v>
      </c>
      <c r="H228" s="48" t="s">
        <v>96</v>
      </c>
      <c r="I228" s="48" t="s">
        <v>3</v>
      </c>
      <c r="J228" s="49">
        <v>1288.836</v>
      </c>
      <c r="K228" s="49">
        <v>123.592</v>
      </c>
      <c r="L228" s="49">
        <v>131.608</v>
      </c>
      <c r="M228" s="61" t="s">
        <v>303</v>
      </c>
    </row>
    <row r="229" spans="1:13" s="2" customFormat="1" ht="67.5">
      <c r="A229" s="34" t="s">
        <v>95</v>
      </c>
      <c r="B229" s="35" t="s">
        <v>651</v>
      </c>
      <c r="C229" s="87" t="s">
        <v>314</v>
      </c>
      <c r="D229" s="82" t="s">
        <v>510</v>
      </c>
      <c r="E229" s="38" t="s">
        <v>297</v>
      </c>
      <c r="F229" s="43" t="s">
        <v>509</v>
      </c>
      <c r="G229" s="48" t="s">
        <v>16</v>
      </c>
      <c r="H229" s="48" t="s">
        <v>96</v>
      </c>
      <c r="I229" s="48" t="s">
        <v>44</v>
      </c>
      <c r="J229" s="49">
        <v>7332.9629999999997</v>
      </c>
      <c r="K229" s="49">
        <v>7292.9840000000004</v>
      </c>
      <c r="L229" s="49">
        <v>7315.7330000000002</v>
      </c>
      <c r="M229" s="61" t="s">
        <v>303</v>
      </c>
    </row>
    <row r="230" spans="1:13" s="2" customFormat="1" ht="22.5">
      <c r="A230" s="34" t="s">
        <v>95</v>
      </c>
      <c r="B230" s="35" t="s">
        <v>666</v>
      </c>
      <c r="C230" s="87" t="s">
        <v>314</v>
      </c>
      <c r="D230" s="37" t="s">
        <v>339</v>
      </c>
      <c r="E230" s="38" t="s">
        <v>504</v>
      </c>
      <c r="F230" s="38" t="s">
        <v>503</v>
      </c>
      <c r="G230" s="48" t="s">
        <v>16</v>
      </c>
      <c r="H230" s="48" t="s">
        <v>96</v>
      </c>
      <c r="I230" s="48" t="s">
        <v>65</v>
      </c>
      <c r="J230" s="49">
        <v>2392.0859999999998</v>
      </c>
      <c r="K230" s="49">
        <v>2410.3249999999998</v>
      </c>
      <c r="L230" s="49">
        <v>2379.56</v>
      </c>
      <c r="M230" s="61" t="s">
        <v>303</v>
      </c>
    </row>
    <row r="231" spans="1:13" s="2" customFormat="1" ht="33.75">
      <c r="A231" s="34" t="s">
        <v>95</v>
      </c>
      <c r="B231" s="35" t="s">
        <v>667</v>
      </c>
      <c r="C231" s="87" t="s">
        <v>314</v>
      </c>
      <c r="D231" s="82" t="s">
        <v>502</v>
      </c>
      <c r="E231" s="38" t="s">
        <v>297</v>
      </c>
      <c r="F231" s="43" t="s">
        <v>501</v>
      </c>
      <c r="G231" s="48" t="s">
        <v>16</v>
      </c>
      <c r="H231" s="48" t="s">
        <v>96</v>
      </c>
      <c r="I231" s="48" t="s">
        <v>66</v>
      </c>
      <c r="J231" s="49">
        <v>36.49</v>
      </c>
      <c r="K231" s="49">
        <v>36.49</v>
      </c>
      <c r="L231" s="49">
        <v>36.49</v>
      </c>
      <c r="M231" s="61" t="s">
        <v>303</v>
      </c>
    </row>
    <row r="232" spans="1:13" s="2" customFormat="1" ht="56.25">
      <c r="A232" s="34" t="s">
        <v>95</v>
      </c>
      <c r="B232" s="35" t="s">
        <v>693</v>
      </c>
      <c r="C232" s="87"/>
      <c r="D232" s="37" t="s">
        <v>311</v>
      </c>
      <c r="E232" s="38" t="s">
        <v>310</v>
      </c>
      <c r="F232" s="38" t="s">
        <v>309</v>
      </c>
      <c r="G232" s="61"/>
      <c r="H232" s="48" t="s">
        <v>97</v>
      </c>
      <c r="I232" s="61"/>
      <c r="J232" s="72">
        <v>1854</v>
      </c>
      <c r="K232" s="72">
        <v>1854</v>
      </c>
      <c r="L232" s="72">
        <v>1854</v>
      </c>
      <c r="M232" s="61"/>
    </row>
    <row r="233" spans="1:13" s="33" customFormat="1" ht="67.5">
      <c r="A233" s="34" t="s">
        <v>95</v>
      </c>
      <c r="B233" s="35" t="s">
        <v>625</v>
      </c>
      <c r="C233" s="87" t="s">
        <v>314</v>
      </c>
      <c r="D233" s="82" t="s">
        <v>510</v>
      </c>
      <c r="E233" s="38" t="s">
        <v>297</v>
      </c>
      <c r="F233" s="43" t="s">
        <v>509</v>
      </c>
      <c r="G233" s="48" t="s">
        <v>16</v>
      </c>
      <c r="H233" s="48" t="s">
        <v>97</v>
      </c>
      <c r="I233" s="48" t="s">
        <v>3</v>
      </c>
      <c r="J233" s="72">
        <v>1854</v>
      </c>
      <c r="K233" s="72">
        <v>1854</v>
      </c>
      <c r="L233" s="72">
        <v>1854</v>
      </c>
      <c r="M233" s="61" t="s">
        <v>303</v>
      </c>
    </row>
    <row r="234" spans="1:13" s="2" customFormat="1" ht="110.25" customHeight="1">
      <c r="A234" s="34" t="s">
        <v>95</v>
      </c>
      <c r="B234" s="35" t="s">
        <v>919</v>
      </c>
      <c r="C234" s="87"/>
      <c r="D234" s="37" t="s">
        <v>311</v>
      </c>
      <c r="E234" s="38" t="s">
        <v>310</v>
      </c>
      <c r="F234" s="38" t="s">
        <v>309</v>
      </c>
      <c r="G234" s="61"/>
      <c r="H234" s="48">
        <v>9990072200</v>
      </c>
      <c r="I234" s="48"/>
      <c r="J234" s="72">
        <v>2080.308</v>
      </c>
      <c r="K234" s="72">
        <v>1896.914</v>
      </c>
      <c r="L234" s="72">
        <v>1896.914</v>
      </c>
      <c r="M234" s="61"/>
    </row>
    <row r="235" spans="1:13" s="2" customFormat="1" ht="157.5">
      <c r="A235" s="34" t="s">
        <v>95</v>
      </c>
      <c r="B235" s="35" t="s">
        <v>636</v>
      </c>
      <c r="C235" s="87" t="s">
        <v>314</v>
      </c>
      <c r="D235" s="37" t="s">
        <v>505</v>
      </c>
      <c r="E235" s="38" t="s">
        <v>297</v>
      </c>
      <c r="F235" s="38" t="s">
        <v>322</v>
      </c>
      <c r="G235" s="48" t="s">
        <v>16</v>
      </c>
      <c r="H235" s="48">
        <v>9990072200</v>
      </c>
      <c r="I235" s="48">
        <v>111</v>
      </c>
      <c r="J235" s="72">
        <v>1456.923</v>
      </c>
      <c r="K235" s="72">
        <v>1456.923</v>
      </c>
      <c r="L235" s="72">
        <v>1456.923</v>
      </c>
      <c r="M235" s="61" t="s">
        <v>303</v>
      </c>
    </row>
    <row r="236" spans="1:13" s="2" customFormat="1" ht="157.5">
      <c r="A236" s="34" t="s">
        <v>95</v>
      </c>
      <c r="B236" s="35" t="s">
        <v>638</v>
      </c>
      <c r="C236" s="87" t="s">
        <v>314</v>
      </c>
      <c r="D236" s="37" t="s">
        <v>505</v>
      </c>
      <c r="E236" s="38" t="s">
        <v>297</v>
      </c>
      <c r="F236" s="38" t="s">
        <v>322</v>
      </c>
      <c r="G236" s="48" t="s">
        <v>16</v>
      </c>
      <c r="H236" s="48">
        <v>9990072200</v>
      </c>
      <c r="I236" s="48">
        <v>119</v>
      </c>
      <c r="J236" s="72">
        <v>439.99099999999999</v>
      </c>
      <c r="K236" s="72">
        <v>439.99099999999999</v>
      </c>
      <c r="L236" s="72">
        <v>439.99099999999999</v>
      </c>
      <c r="M236" s="61" t="s">
        <v>303</v>
      </c>
    </row>
    <row r="237" spans="1:13" s="2" customFormat="1" ht="67.5">
      <c r="A237" s="34" t="s">
        <v>95</v>
      </c>
      <c r="B237" s="35" t="s">
        <v>625</v>
      </c>
      <c r="C237" s="87" t="s">
        <v>314</v>
      </c>
      <c r="D237" s="82" t="s">
        <v>510</v>
      </c>
      <c r="E237" s="38" t="s">
        <v>297</v>
      </c>
      <c r="F237" s="43" t="s">
        <v>509</v>
      </c>
      <c r="G237" s="48" t="s">
        <v>16</v>
      </c>
      <c r="H237" s="48">
        <v>9990072200</v>
      </c>
      <c r="I237" s="48">
        <v>244</v>
      </c>
      <c r="J237" s="72">
        <v>15.696999999999999</v>
      </c>
      <c r="K237" s="72">
        <v>0</v>
      </c>
      <c r="L237" s="72">
        <v>0</v>
      </c>
      <c r="M237" s="61" t="s">
        <v>303</v>
      </c>
    </row>
    <row r="238" spans="1:13" s="2" customFormat="1" ht="67.5">
      <c r="A238" s="34" t="s">
        <v>95</v>
      </c>
      <c r="B238" s="35" t="s">
        <v>651</v>
      </c>
      <c r="C238" s="87" t="s">
        <v>314</v>
      </c>
      <c r="D238" s="82" t="s">
        <v>510</v>
      </c>
      <c r="E238" s="38" t="s">
        <v>297</v>
      </c>
      <c r="F238" s="43" t="s">
        <v>509</v>
      </c>
      <c r="G238" s="48" t="s">
        <v>16</v>
      </c>
      <c r="H238" s="48">
        <v>9990072200</v>
      </c>
      <c r="I238" s="48">
        <v>247</v>
      </c>
      <c r="J238" s="72">
        <v>167.697</v>
      </c>
      <c r="K238" s="72">
        <v>0</v>
      </c>
      <c r="L238" s="72">
        <v>0</v>
      </c>
      <c r="M238" s="61" t="s">
        <v>303</v>
      </c>
    </row>
    <row r="239" spans="1:13" s="25" customFormat="1" ht="45">
      <c r="A239" s="53" t="s">
        <v>98</v>
      </c>
      <c r="B239" s="54" t="s">
        <v>694</v>
      </c>
      <c r="C239" s="83"/>
      <c r="D239" s="56"/>
      <c r="E239" s="57"/>
      <c r="F239" s="57"/>
      <c r="G239" s="57"/>
      <c r="H239" s="58"/>
      <c r="I239" s="57"/>
      <c r="J239" s="59">
        <f>J240+J242+J244+J246+J259+J261+J266+J278+J280+J282+J284+J286+J290+J293+J255+J257+J276</f>
        <v>83561.695999999996</v>
      </c>
      <c r="K239" s="59">
        <f t="shared" ref="K239:L239" si="4">K240+K242+K244+K246+K259+K261+K266+K278+K280+K282+K284+K286+K290+K293+K255+K257+K276</f>
        <v>77705.239000000016</v>
      </c>
      <c r="L239" s="59">
        <f t="shared" si="4"/>
        <v>82705.239000000001</v>
      </c>
      <c r="M239" s="57"/>
    </row>
    <row r="240" spans="1:13" s="2" customFormat="1" ht="45">
      <c r="A240" s="34" t="s">
        <v>98</v>
      </c>
      <c r="B240" s="35" t="s">
        <v>695</v>
      </c>
      <c r="C240" s="87"/>
      <c r="D240" s="82" t="s">
        <v>311</v>
      </c>
      <c r="E240" s="38" t="s">
        <v>496</v>
      </c>
      <c r="F240" s="43" t="s">
        <v>854</v>
      </c>
      <c r="G240" s="76"/>
      <c r="H240" s="48" t="s">
        <v>956</v>
      </c>
      <c r="I240" s="48"/>
      <c r="J240" s="49">
        <v>2967.7759999999998</v>
      </c>
      <c r="K240" s="49">
        <v>2980.998</v>
      </c>
      <c r="L240" s="49">
        <v>2980.998</v>
      </c>
      <c r="M240" s="61"/>
    </row>
    <row r="241" spans="1:13" s="2" customFormat="1" ht="56.25">
      <c r="A241" s="34" t="s">
        <v>98</v>
      </c>
      <c r="B241" s="35" t="s">
        <v>625</v>
      </c>
      <c r="C241" s="87" t="s">
        <v>494</v>
      </c>
      <c r="D241" s="82" t="s">
        <v>498</v>
      </c>
      <c r="E241" s="38" t="s">
        <v>297</v>
      </c>
      <c r="F241" s="43" t="s">
        <v>855</v>
      </c>
      <c r="G241" s="48" t="s">
        <v>99</v>
      </c>
      <c r="H241" s="48" t="s">
        <v>956</v>
      </c>
      <c r="I241" s="48" t="s">
        <v>3</v>
      </c>
      <c r="J241" s="49">
        <v>2967.7759999999998</v>
      </c>
      <c r="K241" s="49">
        <v>2980.998</v>
      </c>
      <c r="L241" s="49">
        <v>2980.998</v>
      </c>
      <c r="M241" s="61" t="s">
        <v>303</v>
      </c>
    </row>
    <row r="242" spans="1:13" s="2" customFormat="1" ht="45">
      <c r="A242" s="34" t="s">
        <v>98</v>
      </c>
      <c r="B242" s="35" t="s">
        <v>696</v>
      </c>
      <c r="C242" s="87"/>
      <c r="D242" s="82" t="s">
        <v>311</v>
      </c>
      <c r="E242" s="38" t="s">
        <v>496</v>
      </c>
      <c r="F242" s="43" t="s">
        <v>854</v>
      </c>
      <c r="G242" s="76"/>
      <c r="H242" s="48" t="s">
        <v>957</v>
      </c>
      <c r="I242" s="48"/>
      <c r="J242" s="49">
        <v>225.54</v>
      </c>
      <c r="K242" s="49">
        <v>225.54</v>
      </c>
      <c r="L242" s="49">
        <v>225.54</v>
      </c>
      <c r="M242" s="61"/>
    </row>
    <row r="243" spans="1:13" s="2" customFormat="1" ht="56.25">
      <c r="A243" s="34" t="s">
        <v>98</v>
      </c>
      <c r="B243" s="35" t="s">
        <v>625</v>
      </c>
      <c r="C243" s="87" t="s">
        <v>494</v>
      </c>
      <c r="D243" s="82" t="s">
        <v>498</v>
      </c>
      <c r="E243" s="38" t="s">
        <v>297</v>
      </c>
      <c r="F243" s="43" t="s">
        <v>855</v>
      </c>
      <c r="G243" s="48" t="s">
        <v>99</v>
      </c>
      <c r="H243" s="48" t="s">
        <v>957</v>
      </c>
      <c r="I243" s="48" t="s">
        <v>3</v>
      </c>
      <c r="J243" s="49">
        <v>225.54</v>
      </c>
      <c r="K243" s="49">
        <v>225.54</v>
      </c>
      <c r="L243" s="49">
        <v>225.54</v>
      </c>
      <c r="M243" s="61" t="s">
        <v>303</v>
      </c>
    </row>
    <row r="244" spans="1:13" s="2" customFormat="1" ht="45">
      <c r="A244" s="34" t="s">
        <v>98</v>
      </c>
      <c r="B244" s="35" t="s">
        <v>697</v>
      </c>
      <c r="C244" s="87"/>
      <c r="D244" s="82" t="s">
        <v>311</v>
      </c>
      <c r="E244" s="38" t="s">
        <v>496</v>
      </c>
      <c r="F244" s="43" t="s">
        <v>854</v>
      </c>
      <c r="G244" s="76"/>
      <c r="H244" s="48" t="s">
        <v>958</v>
      </c>
      <c r="I244" s="48"/>
      <c r="J244" s="49">
        <v>244.73</v>
      </c>
      <c r="K244" s="49">
        <v>244.73</v>
      </c>
      <c r="L244" s="49">
        <v>244.73</v>
      </c>
      <c r="M244" s="61"/>
    </row>
    <row r="245" spans="1:13" s="2" customFormat="1" ht="56.25">
      <c r="A245" s="34" t="s">
        <v>98</v>
      </c>
      <c r="B245" s="35" t="s">
        <v>625</v>
      </c>
      <c r="C245" s="87" t="s">
        <v>494</v>
      </c>
      <c r="D245" s="82" t="s">
        <v>498</v>
      </c>
      <c r="E245" s="38" t="s">
        <v>297</v>
      </c>
      <c r="F245" s="43" t="s">
        <v>855</v>
      </c>
      <c r="G245" s="48" t="s">
        <v>99</v>
      </c>
      <c r="H245" s="48" t="s">
        <v>958</v>
      </c>
      <c r="I245" s="48" t="s">
        <v>3</v>
      </c>
      <c r="J245" s="49">
        <v>244.73</v>
      </c>
      <c r="K245" s="49">
        <v>244.73</v>
      </c>
      <c r="L245" s="49">
        <v>244.73</v>
      </c>
      <c r="M245" s="61" t="s">
        <v>303</v>
      </c>
    </row>
    <row r="246" spans="1:13" s="2" customFormat="1" ht="45">
      <c r="A246" s="34" t="s">
        <v>98</v>
      </c>
      <c r="B246" s="35" t="s">
        <v>635</v>
      </c>
      <c r="C246" s="60"/>
      <c r="D246" s="37" t="s">
        <v>311</v>
      </c>
      <c r="E246" s="38" t="s">
        <v>508</v>
      </c>
      <c r="F246" s="38" t="s">
        <v>507</v>
      </c>
      <c r="G246" s="76"/>
      <c r="H246" s="48" t="s">
        <v>100</v>
      </c>
      <c r="I246" s="48"/>
      <c r="J246" s="49">
        <v>6036.2110000000002</v>
      </c>
      <c r="K246" s="49">
        <v>4943.2269999999999</v>
      </c>
      <c r="L246" s="49">
        <v>4943.2269999999999</v>
      </c>
      <c r="M246" s="61"/>
    </row>
    <row r="247" spans="1:13" s="2" customFormat="1" ht="157.5">
      <c r="A247" s="34" t="s">
        <v>98</v>
      </c>
      <c r="B247" s="35" t="s">
        <v>636</v>
      </c>
      <c r="C247" s="60" t="s">
        <v>506</v>
      </c>
      <c r="D247" s="37" t="s">
        <v>505</v>
      </c>
      <c r="E247" s="38" t="s">
        <v>297</v>
      </c>
      <c r="F247" s="38" t="s">
        <v>322</v>
      </c>
      <c r="G247" s="48" t="s">
        <v>73</v>
      </c>
      <c r="H247" s="48" t="s">
        <v>100</v>
      </c>
      <c r="I247" s="48" t="s">
        <v>17</v>
      </c>
      <c r="J247" s="49">
        <v>2533.6219999999998</v>
      </c>
      <c r="K247" s="49">
        <v>2533.6219999999998</v>
      </c>
      <c r="L247" s="49">
        <v>2533.6219999999998</v>
      </c>
      <c r="M247" s="61" t="s">
        <v>295</v>
      </c>
    </row>
    <row r="248" spans="1:13" s="2" customFormat="1" ht="56.25">
      <c r="A248" s="34" t="s">
        <v>98</v>
      </c>
      <c r="B248" s="35" t="s">
        <v>637</v>
      </c>
      <c r="C248" s="60" t="s">
        <v>506</v>
      </c>
      <c r="D248" s="82" t="s">
        <v>498</v>
      </c>
      <c r="E248" s="38" t="s">
        <v>297</v>
      </c>
      <c r="F248" s="43" t="s">
        <v>855</v>
      </c>
      <c r="G248" s="48" t="s">
        <v>73</v>
      </c>
      <c r="H248" s="48" t="s">
        <v>100</v>
      </c>
      <c r="I248" s="48" t="s">
        <v>18</v>
      </c>
      <c r="J248" s="49">
        <v>24.013999999999999</v>
      </c>
      <c r="K248" s="49">
        <v>24.013999999999999</v>
      </c>
      <c r="L248" s="49">
        <v>24.013999999999999</v>
      </c>
      <c r="M248" s="61" t="s">
        <v>303</v>
      </c>
    </row>
    <row r="249" spans="1:13" s="2" customFormat="1" ht="157.5">
      <c r="A249" s="34" t="s">
        <v>98</v>
      </c>
      <c r="B249" s="35" t="s">
        <v>638</v>
      </c>
      <c r="C249" s="60" t="s">
        <v>506</v>
      </c>
      <c r="D249" s="37" t="s">
        <v>505</v>
      </c>
      <c r="E249" s="38" t="s">
        <v>297</v>
      </c>
      <c r="F249" s="38" t="s">
        <v>322</v>
      </c>
      <c r="G249" s="48" t="s">
        <v>73</v>
      </c>
      <c r="H249" s="48" t="s">
        <v>100</v>
      </c>
      <c r="I249" s="48" t="s">
        <v>19</v>
      </c>
      <c r="J249" s="49">
        <v>765.154</v>
      </c>
      <c r="K249" s="49">
        <v>765.154</v>
      </c>
      <c r="L249" s="49">
        <v>765.154</v>
      </c>
      <c r="M249" s="61" t="s">
        <v>295</v>
      </c>
    </row>
    <row r="250" spans="1:13" s="2" customFormat="1" ht="56.25">
      <c r="A250" s="34" t="s">
        <v>98</v>
      </c>
      <c r="B250" s="35" t="s">
        <v>625</v>
      </c>
      <c r="C250" s="60" t="s">
        <v>506</v>
      </c>
      <c r="D250" s="82" t="s">
        <v>498</v>
      </c>
      <c r="E250" s="38" t="s">
        <v>297</v>
      </c>
      <c r="F250" s="43" t="s">
        <v>855</v>
      </c>
      <c r="G250" s="48" t="s">
        <v>73</v>
      </c>
      <c r="H250" s="48" t="s">
        <v>100</v>
      </c>
      <c r="I250" s="48" t="s">
        <v>3</v>
      </c>
      <c r="J250" s="49">
        <v>1753.9739999999999</v>
      </c>
      <c r="K250" s="49">
        <v>660.99</v>
      </c>
      <c r="L250" s="49">
        <v>660.99</v>
      </c>
      <c r="M250" s="61" t="s">
        <v>303</v>
      </c>
    </row>
    <row r="251" spans="1:13" s="2" customFormat="1" ht="56.25">
      <c r="A251" s="34" t="s">
        <v>98</v>
      </c>
      <c r="B251" s="35" t="s">
        <v>651</v>
      </c>
      <c r="C251" s="60" t="s">
        <v>506</v>
      </c>
      <c r="D251" s="82" t="s">
        <v>498</v>
      </c>
      <c r="E251" s="38" t="s">
        <v>297</v>
      </c>
      <c r="F251" s="43" t="s">
        <v>855</v>
      </c>
      <c r="G251" s="48" t="s">
        <v>73</v>
      </c>
      <c r="H251" s="48" t="s">
        <v>100</v>
      </c>
      <c r="I251" s="48" t="s">
        <v>44</v>
      </c>
      <c r="J251" s="49">
        <v>132.804</v>
      </c>
      <c r="K251" s="49">
        <v>132.804</v>
      </c>
      <c r="L251" s="49">
        <v>132.804</v>
      </c>
      <c r="M251" s="61" t="s">
        <v>303</v>
      </c>
    </row>
    <row r="252" spans="1:13" s="2" customFormat="1" ht="22.5">
      <c r="A252" s="34" t="s">
        <v>98</v>
      </c>
      <c r="B252" s="35" t="s">
        <v>666</v>
      </c>
      <c r="C252" s="60" t="s">
        <v>506</v>
      </c>
      <c r="D252" s="37" t="s">
        <v>339</v>
      </c>
      <c r="E252" s="38" t="s">
        <v>504</v>
      </c>
      <c r="F252" s="38" t="s">
        <v>503</v>
      </c>
      <c r="G252" s="48" t="s">
        <v>73</v>
      </c>
      <c r="H252" s="48" t="s">
        <v>100</v>
      </c>
      <c r="I252" s="48" t="s">
        <v>65</v>
      </c>
      <c r="J252" s="49">
        <v>534.14300000000003</v>
      </c>
      <c r="K252" s="49">
        <v>534.14300000000003</v>
      </c>
      <c r="L252" s="49">
        <v>534.14300000000003</v>
      </c>
      <c r="M252" s="61" t="s">
        <v>303</v>
      </c>
    </row>
    <row r="253" spans="1:13" s="2" customFormat="1" ht="33.75">
      <c r="A253" s="34" t="s">
        <v>98</v>
      </c>
      <c r="B253" s="35" t="s">
        <v>667</v>
      </c>
      <c r="C253" s="60" t="s">
        <v>506</v>
      </c>
      <c r="D253" s="82" t="s">
        <v>502</v>
      </c>
      <c r="E253" s="38" t="s">
        <v>297</v>
      </c>
      <c r="F253" s="43" t="s">
        <v>501</v>
      </c>
      <c r="G253" s="48" t="s">
        <v>73</v>
      </c>
      <c r="H253" s="48" t="s">
        <v>100</v>
      </c>
      <c r="I253" s="48" t="s">
        <v>66</v>
      </c>
      <c r="J253" s="49">
        <v>3800</v>
      </c>
      <c r="K253" s="49">
        <v>3800</v>
      </c>
      <c r="L253" s="49">
        <v>3800</v>
      </c>
      <c r="M253" s="61" t="s">
        <v>303</v>
      </c>
    </row>
    <row r="254" spans="1:13" s="2" customFormat="1" ht="45">
      <c r="A254" s="34" t="s">
        <v>98</v>
      </c>
      <c r="B254" s="35" t="s">
        <v>698</v>
      </c>
      <c r="C254" s="60" t="s">
        <v>506</v>
      </c>
      <c r="D254" s="37" t="s">
        <v>500</v>
      </c>
      <c r="E254" s="38" t="s">
        <v>297</v>
      </c>
      <c r="F254" s="43" t="s">
        <v>499</v>
      </c>
      <c r="G254" s="48" t="s">
        <v>73</v>
      </c>
      <c r="H254" s="48" t="s">
        <v>100</v>
      </c>
      <c r="I254" s="48" t="s">
        <v>101</v>
      </c>
      <c r="J254" s="49">
        <v>288.7</v>
      </c>
      <c r="K254" s="49">
        <v>288.7</v>
      </c>
      <c r="L254" s="49">
        <v>288.7</v>
      </c>
      <c r="M254" s="61" t="s">
        <v>303</v>
      </c>
    </row>
    <row r="255" spans="1:13" s="2" customFormat="1" ht="56.25">
      <c r="A255" s="34" t="s">
        <v>98</v>
      </c>
      <c r="B255" s="35" t="s">
        <v>693</v>
      </c>
      <c r="C255" s="60"/>
      <c r="D255" s="37" t="s">
        <v>311</v>
      </c>
      <c r="E255" s="38" t="s">
        <v>508</v>
      </c>
      <c r="F255" s="38" t="s">
        <v>507</v>
      </c>
      <c r="G255" s="61"/>
      <c r="H255" s="48" t="s">
        <v>102</v>
      </c>
      <c r="I255" s="61"/>
      <c r="J255" s="72">
        <v>2456.2840000000001</v>
      </c>
      <c r="K255" s="72">
        <v>2456.2840000000001</v>
      </c>
      <c r="L255" s="72">
        <v>2456.2840000000001</v>
      </c>
      <c r="M255" s="61"/>
    </row>
    <row r="256" spans="1:13" s="2" customFormat="1" ht="56.25">
      <c r="A256" s="34" t="s">
        <v>98</v>
      </c>
      <c r="B256" s="35" t="s">
        <v>625</v>
      </c>
      <c r="C256" s="60" t="s">
        <v>506</v>
      </c>
      <c r="D256" s="82" t="s">
        <v>498</v>
      </c>
      <c r="E256" s="38" t="s">
        <v>297</v>
      </c>
      <c r="F256" s="43" t="s">
        <v>855</v>
      </c>
      <c r="G256" s="48" t="s">
        <v>73</v>
      </c>
      <c r="H256" s="48" t="s">
        <v>102</v>
      </c>
      <c r="I256" s="48" t="s">
        <v>3</v>
      </c>
      <c r="J256" s="49">
        <v>2456.2840000000001</v>
      </c>
      <c r="K256" s="49">
        <v>2456.2840000000001</v>
      </c>
      <c r="L256" s="49">
        <v>2456.2840000000001</v>
      </c>
      <c r="M256" s="61" t="s">
        <v>303</v>
      </c>
    </row>
    <row r="257" spans="1:13" s="2" customFormat="1" ht="45">
      <c r="A257" s="34" t="s">
        <v>98</v>
      </c>
      <c r="B257" s="35" t="s">
        <v>699</v>
      </c>
      <c r="C257" s="50"/>
      <c r="D257" s="82" t="s">
        <v>311</v>
      </c>
      <c r="E257" s="43" t="s">
        <v>495</v>
      </c>
      <c r="F257" s="43" t="s">
        <v>326</v>
      </c>
      <c r="G257" s="61"/>
      <c r="H257" s="48" t="s">
        <v>959</v>
      </c>
      <c r="I257" s="61"/>
      <c r="J257" s="72">
        <v>9763</v>
      </c>
      <c r="K257" s="72">
        <v>9763</v>
      </c>
      <c r="L257" s="72">
        <v>9763</v>
      </c>
      <c r="M257" s="61"/>
    </row>
    <row r="258" spans="1:13" s="2" customFormat="1" ht="78.75">
      <c r="A258" s="34" t="s">
        <v>98</v>
      </c>
      <c r="B258" s="35" t="s">
        <v>625</v>
      </c>
      <c r="C258" s="50" t="s">
        <v>494</v>
      </c>
      <c r="D258" s="82" t="s">
        <v>493</v>
      </c>
      <c r="E258" s="43" t="s">
        <v>297</v>
      </c>
      <c r="F258" s="43" t="s">
        <v>492</v>
      </c>
      <c r="G258" s="48" t="s">
        <v>99</v>
      </c>
      <c r="H258" s="48" t="s">
        <v>959</v>
      </c>
      <c r="I258" s="48" t="s">
        <v>3</v>
      </c>
      <c r="J258" s="49">
        <v>9763</v>
      </c>
      <c r="K258" s="49">
        <v>9763</v>
      </c>
      <c r="L258" s="49">
        <v>9763</v>
      </c>
      <c r="M258" s="61" t="s">
        <v>303</v>
      </c>
    </row>
    <row r="259" spans="1:13" s="2" customFormat="1" ht="45">
      <c r="A259" s="34" t="s">
        <v>98</v>
      </c>
      <c r="B259" s="35" t="s">
        <v>699</v>
      </c>
      <c r="C259" s="50"/>
      <c r="D259" s="82" t="s">
        <v>311</v>
      </c>
      <c r="E259" s="43" t="s">
        <v>495</v>
      </c>
      <c r="F259" s="43" t="s">
        <v>326</v>
      </c>
      <c r="G259" s="61"/>
      <c r="H259" s="48" t="s">
        <v>960</v>
      </c>
      <c r="I259" s="61"/>
      <c r="J259" s="72">
        <v>2337</v>
      </c>
      <c r="K259" s="72">
        <v>2337</v>
      </c>
      <c r="L259" s="72">
        <v>2337</v>
      </c>
      <c r="M259" s="61"/>
    </row>
    <row r="260" spans="1:13" s="2" customFormat="1" ht="78.75">
      <c r="A260" s="34" t="s">
        <v>98</v>
      </c>
      <c r="B260" s="35" t="s">
        <v>625</v>
      </c>
      <c r="C260" s="50" t="s">
        <v>494</v>
      </c>
      <c r="D260" s="82" t="s">
        <v>493</v>
      </c>
      <c r="E260" s="43" t="s">
        <v>297</v>
      </c>
      <c r="F260" s="43" t="s">
        <v>492</v>
      </c>
      <c r="G260" s="48" t="s">
        <v>99</v>
      </c>
      <c r="H260" s="48" t="s">
        <v>960</v>
      </c>
      <c r="I260" s="48" t="s">
        <v>3</v>
      </c>
      <c r="J260" s="49">
        <v>2337</v>
      </c>
      <c r="K260" s="49">
        <v>2337</v>
      </c>
      <c r="L260" s="49">
        <v>2337</v>
      </c>
      <c r="M260" s="61" t="s">
        <v>303</v>
      </c>
    </row>
    <row r="261" spans="1:13" s="2" customFormat="1" ht="45">
      <c r="A261" s="34" t="s">
        <v>98</v>
      </c>
      <c r="B261" s="35" t="s">
        <v>699</v>
      </c>
      <c r="C261" s="50"/>
      <c r="D261" s="82" t="s">
        <v>311</v>
      </c>
      <c r="E261" s="43" t="s">
        <v>495</v>
      </c>
      <c r="F261" s="43" t="s">
        <v>326</v>
      </c>
      <c r="G261" s="61"/>
      <c r="H261" s="48" t="s">
        <v>961</v>
      </c>
      <c r="I261" s="61"/>
      <c r="J261" s="72">
        <v>987.346</v>
      </c>
      <c r="K261" s="72">
        <v>1522</v>
      </c>
      <c r="L261" s="72">
        <v>7525.2870000000003</v>
      </c>
      <c r="M261" s="61"/>
    </row>
    <row r="262" spans="1:13" s="2" customFormat="1" ht="78.75">
      <c r="A262" s="34" t="s">
        <v>98</v>
      </c>
      <c r="B262" s="35" t="s">
        <v>625</v>
      </c>
      <c r="C262" s="50" t="s">
        <v>494</v>
      </c>
      <c r="D262" s="82" t="s">
        <v>493</v>
      </c>
      <c r="E262" s="43" t="s">
        <v>297</v>
      </c>
      <c r="F262" s="43" t="s">
        <v>492</v>
      </c>
      <c r="G262" s="48" t="s">
        <v>99</v>
      </c>
      <c r="H262" s="48" t="s">
        <v>961</v>
      </c>
      <c r="I262" s="48" t="s">
        <v>3</v>
      </c>
      <c r="J262" s="72">
        <v>987.346</v>
      </c>
      <c r="K262" s="72">
        <v>1522</v>
      </c>
      <c r="L262" s="72">
        <v>7525.2870000000003</v>
      </c>
      <c r="M262" s="61" t="s">
        <v>303</v>
      </c>
    </row>
    <row r="263" spans="1:13" s="2" customFormat="1" ht="78.75">
      <c r="A263" s="34" t="s">
        <v>98</v>
      </c>
      <c r="B263" s="35" t="s">
        <v>625</v>
      </c>
      <c r="C263" s="50" t="s">
        <v>494</v>
      </c>
      <c r="D263" s="82" t="s">
        <v>493</v>
      </c>
      <c r="E263" s="43" t="s">
        <v>297</v>
      </c>
      <c r="F263" s="43" t="s">
        <v>492</v>
      </c>
      <c r="G263" s="48" t="s">
        <v>99</v>
      </c>
      <c r="H263" s="48" t="s">
        <v>103</v>
      </c>
      <c r="I263" s="48" t="s">
        <v>3</v>
      </c>
      <c r="J263" s="49"/>
      <c r="K263" s="49"/>
      <c r="L263" s="49"/>
      <c r="M263" s="61" t="s">
        <v>303</v>
      </c>
    </row>
    <row r="264" spans="1:13" s="2" customFormat="1" ht="56.25">
      <c r="A264" s="34" t="s">
        <v>98</v>
      </c>
      <c r="B264" s="35" t="s">
        <v>700</v>
      </c>
      <c r="C264" s="50"/>
      <c r="D264" s="82" t="s">
        <v>311</v>
      </c>
      <c r="E264" s="43" t="s">
        <v>495</v>
      </c>
      <c r="F264" s="43" t="s">
        <v>854</v>
      </c>
      <c r="G264" s="76"/>
      <c r="H264" s="48" t="s">
        <v>104</v>
      </c>
      <c r="I264" s="48"/>
      <c r="J264" s="49"/>
      <c r="K264" s="49"/>
      <c r="L264" s="49"/>
      <c r="M264" s="61"/>
    </row>
    <row r="265" spans="1:13" s="2" customFormat="1" ht="56.25">
      <c r="A265" s="34" t="s">
        <v>98</v>
      </c>
      <c r="B265" s="35" t="s">
        <v>625</v>
      </c>
      <c r="C265" s="50" t="s">
        <v>494</v>
      </c>
      <c r="D265" s="82" t="s">
        <v>856</v>
      </c>
      <c r="E265" s="43" t="s">
        <v>297</v>
      </c>
      <c r="F265" s="43" t="s">
        <v>857</v>
      </c>
      <c r="G265" s="48" t="s">
        <v>99</v>
      </c>
      <c r="H265" s="48" t="s">
        <v>104</v>
      </c>
      <c r="I265" s="48" t="s">
        <v>3</v>
      </c>
      <c r="J265" s="49"/>
      <c r="K265" s="49"/>
      <c r="L265" s="49"/>
      <c r="M265" s="61" t="s">
        <v>303</v>
      </c>
    </row>
    <row r="266" spans="1:13" s="2" customFormat="1" ht="45">
      <c r="A266" s="34" t="s">
        <v>98</v>
      </c>
      <c r="B266" s="35" t="s">
        <v>635</v>
      </c>
      <c r="C266" s="50"/>
      <c r="D266" s="37" t="s">
        <v>311</v>
      </c>
      <c r="E266" s="38" t="s">
        <v>496</v>
      </c>
      <c r="F266" s="38" t="s">
        <v>326</v>
      </c>
      <c r="G266" s="76"/>
      <c r="H266" s="48" t="s">
        <v>105</v>
      </c>
      <c r="I266" s="48"/>
      <c r="J266" s="49">
        <v>38978.178999999996</v>
      </c>
      <c r="K266" s="49">
        <v>37840.578000000001</v>
      </c>
      <c r="L266" s="49">
        <v>37840.578000000001</v>
      </c>
      <c r="M266" s="61"/>
    </row>
    <row r="267" spans="1:13" s="2" customFormat="1" ht="157.5">
      <c r="A267" s="34" t="s">
        <v>98</v>
      </c>
      <c r="B267" s="35" t="s">
        <v>636</v>
      </c>
      <c r="C267" s="50" t="s">
        <v>494</v>
      </c>
      <c r="D267" s="37" t="s">
        <v>505</v>
      </c>
      <c r="E267" s="38" t="s">
        <v>297</v>
      </c>
      <c r="F267" s="38" t="s">
        <v>322</v>
      </c>
      <c r="G267" s="48" t="s">
        <v>99</v>
      </c>
      <c r="H267" s="48" t="s">
        <v>962</v>
      </c>
      <c r="I267" s="48" t="s">
        <v>17</v>
      </c>
      <c r="J267" s="49">
        <v>20350.153999999999</v>
      </c>
      <c r="K267" s="49">
        <v>20350.153999999999</v>
      </c>
      <c r="L267" s="49">
        <v>20350.153999999999</v>
      </c>
      <c r="M267" s="61" t="s">
        <v>295</v>
      </c>
    </row>
    <row r="268" spans="1:13" s="2" customFormat="1" ht="56.25">
      <c r="A268" s="34" t="s">
        <v>98</v>
      </c>
      <c r="B268" s="35" t="s">
        <v>637</v>
      </c>
      <c r="C268" s="50" t="s">
        <v>494</v>
      </c>
      <c r="D268" s="37" t="s">
        <v>325</v>
      </c>
      <c r="E268" s="38" t="s">
        <v>297</v>
      </c>
      <c r="F268" s="38" t="s">
        <v>324</v>
      </c>
      <c r="G268" s="48" t="s">
        <v>99</v>
      </c>
      <c r="H268" s="48" t="s">
        <v>962</v>
      </c>
      <c r="I268" s="48" t="s">
        <v>18</v>
      </c>
      <c r="J268" s="49">
        <v>11.13</v>
      </c>
      <c r="K268" s="49">
        <v>11.13</v>
      </c>
      <c r="L268" s="49">
        <v>11.13</v>
      </c>
      <c r="M268" s="61" t="s">
        <v>303</v>
      </c>
    </row>
    <row r="269" spans="1:13" s="2" customFormat="1" ht="157.5">
      <c r="A269" s="34" t="s">
        <v>98</v>
      </c>
      <c r="B269" s="35" t="s">
        <v>638</v>
      </c>
      <c r="C269" s="50" t="s">
        <v>494</v>
      </c>
      <c r="D269" s="37" t="s">
        <v>505</v>
      </c>
      <c r="E269" s="38" t="s">
        <v>297</v>
      </c>
      <c r="F269" s="38" t="s">
        <v>322</v>
      </c>
      <c r="G269" s="48" t="s">
        <v>99</v>
      </c>
      <c r="H269" s="48" t="s">
        <v>962</v>
      </c>
      <c r="I269" s="48" t="s">
        <v>19</v>
      </c>
      <c r="J269" s="49">
        <v>6145.7470000000003</v>
      </c>
      <c r="K269" s="49">
        <v>6145.7470000000003</v>
      </c>
      <c r="L269" s="49">
        <v>6145.7470000000003</v>
      </c>
      <c r="M269" s="61" t="s">
        <v>295</v>
      </c>
    </row>
    <row r="270" spans="1:13" s="2" customFormat="1" ht="56.25">
      <c r="A270" s="34" t="s">
        <v>98</v>
      </c>
      <c r="B270" s="35" t="s">
        <v>625</v>
      </c>
      <c r="C270" s="50" t="s">
        <v>494</v>
      </c>
      <c r="D270" s="82" t="s">
        <v>498</v>
      </c>
      <c r="E270" s="43" t="s">
        <v>297</v>
      </c>
      <c r="F270" s="43" t="s">
        <v>497</v>
      </c>
      <c r="G270" s="48" t="s">
        <v>99</v>
      </c>
      <c r="H270" s="48" t="s">
        <v>962</v>
      </c>
      <c r="I270" s="48" t="s">
        <v>3</v>
      </c>
      <c r="J270" s="49">
        <v>8253.4069999999992</v>
      </c>
      <c r="K270" s="49">
        <v>7362.86</v>
      </c>
      <c r="L270" s="49">
        <v>7362.86</v>
      </c>
      <c r="M270" s="61" t="s">
        <v>303</v>
      </c>
    </row>
    <row r="271" spans="1:13" s="2" customFormat="1" ht="22.5">
      <c r="A271" s="34" t="s">
        <v>98</v>
      </c>
      <c r="B271" s="35" t="s">
        <v>666</v>
      </c>
      <c r="C271" s="50" t="s">
        <v>494</v>
      </c>
      <c r="D271" s="37" t="s">
        <v>339</v>
      </c>
      <c r="E271" s="38" t="s">
        <v>504</v>
      </c>
      <c r="F271" s="38" t="s">
        <v>503</v>
      </c>
      <c r="G271" s="48" t="s">
        <v>99</v>
      </c>
      <c r="H271" s="48" t="s">
        <v>962</v>
      </c>
      <c r="I271" s="48" t="s">
        <v>65</v>
      </c>
      <c r="J271" s="49">
        <v>535.84400000000005</v>
      </c>
      <c r="K271" s="49">
        <v>535.84400000000005</v>
      </c>
      <c r="L271" s="49">
        <v>535.84400000000005</v>
      </c>
      <c r="M271" s="61" t="s">
        <v>303</v>
      </c>
    </row>
    <row r="272" spans="1:13" s="2" customFormat="1" ht="33.75">
      <c r="A272" s="34" t="s">
        <v>98</v>
      </c>
      <c r="B272" s="35" t="s">
        <v>667</v>
      </c>
      <c r="C272" s="50" t="s">
        <v>494</v>
      </c>
      <c r="D272" s="82" t="s">
        <v>502</v>
      </c>
      <c r="E272" s="38" t="s">
        <v>297</v>
      </c>
      <c r="F272" s="43" t="s">
        <v>501</v>
      </c>
      <c r="G272" s="48" t="s">
        <v>99</v>
      </c>
      <c r="H272" s="48" t="s">
        <v>962</v>
      </c>
      <c r="I272" s="48" t="s">
        <v>66</v>
      </c>
      <c r="J272" s="49">
        <v>130.36600000000001</v>
      </c>
      <c r="K272" s="49">
        <v>130.36600000000001</v>
      </c>
      <c r="L272" s="49">
        <v>130.36600000000001</v>
      </c>
      <c r="M272" s="61" t="s">
        <v>303</v>
      </c>
    </row>
    <row r="273" spans="1:13" s="2" customFormat="1" ht="45">
      <c r="A273" s="34" t="s">
        <v>98</v>
      </c>
      <c r="B273" s="35" t="s">
        <v>698</v>
      </c>
      <c r="C273" s="50" t="s">
        <v>494</v>
      </c>
      <c r="D273" s="37" t="s">
        <v>500</v>
      </c>
      <c r="E273" s="38" t="s">
        <v>297</v>
      </c>
      <c r="F273" s="43" t="s">
        <v>499</v>
      </c>
      <c r="G273" s="48" t="s">
        <v>99</v>
      </c>
      <c r="H273" s="48" t="s">
        <v>962</v>
      </c>
      <c r="I273" s="48" t="s">
        <v>101</v>
      </c>
      <c r="J273" s="49">
        <v>3.6</v>
      </c>
      <c r="K273" s="49">
        <v>3.6</v>
      </c>
      <c r="L273" s="49">
        <v>3.6</v>
      </c>
      <c r="M273" s="61" t="s">
        <v>303</v>
      </c>
    </row>
    <row r="274" spans="1:13" s="2" customFormat="1" ht="56.25">
      <c r="A274" s="34" t="s">
        <v>98</v>
      </c>
      <c r="B274" s="35" t="s">
        <v>625</v>
      </c>
      <c r="C274" s="79" t="s">
        <v>434</v>
      </c>
      <c r="D274" s="82" t="s">
        <v>498</v>
      </c>
      <c r="E274" s="43" t="s">
        <v>297</v>
      </c>
      <c r="F274" s="43" t="s">
        <v>497</v>
      </c>
      <c r="G274" s="48" t="s">
        <v>73</v>
      </c>
      <c r="H274" s="48" t="s">
        <v>105</v>
      </c>
      <c r="I274" s="48" t="s">
        <v>3</v>
      </c>
      <c r="J274" s="49">
        <v>2089.8159999999998</v>
      </c>
      <c r="K274" s="49">
        <v>1842.7619999999999</v>
      </c>
      <c r="L274" s="49">
        <v>1842.7619999999999</v>
      </c>
      <c r="M274" s="61" t="s">
        <v>303</v>
      </c>
    </row>
    <row r="275" spans="1:13" s="2" customFormat="1" ht="56.25">
      <c r="A275" s="34" t="s">
        <v>98</v>
      </c>
      <c r="B275" s="35" t="s">
        <v>651</v>
      </c>
      <c r="C275" s="79" t="s">
        <v>434</v>
      </c>
      <c r="D275" s="82" t="s">
        <v>498</v>
      </c>
      <c r="E275" s="43" t="s">
        <v>297</v>
      </c>
      <c r="F275" s="43" t="s">
        <v>497</v>
      </c>
      <c r="G275" s="48" t="s">
        <v>73</v>
      </c>
      <c r="H275" s="48" t="s">
        <v>105</v>
      </c>
      <c r="I275" s="48" t="s">
        <v>44</v>
      </c>
      <c r="J275" s="49">
        <v>1458.115</v>
      </c>
      <c r="K275" s="49">
        <v>1458.115</v>
      </c>
      <c r="L275" s="49">
        <v>1458.115</v>
      </c>
      <c r="M275" s="61" t="s">
        <v>303</v>
      </c>
    </row>
    <row r="276" spans="1:13" s="2" customFormat="1" ht="56.25">
      <c r="A276" s="34" t="s">
        <v>98</v>
      </c>
      <c r="B276" s="35" t="s">
        <v>693</v>
      </c>
      <c r="C276" s="50"/>
      <c r="D276" s="82" t="s">
        <v>311</v>
      </c>
      <c r="E276" s="43" t="s">
        <v>495</v>
      </c>
      <c r="F276" s="43" t="s">
        <v>854</v>
      </c>
      <c r="G276" s="76"/>
      <c r="H276" s="48" t="s">
        <v>963</v>
      </c>
      <c r="I276" s="61"/>
      <c r="J276" s="49">
        <v>10962.606</v>
      </c>
      <c r="K276" s="49">
        <v>11705.735000000001</v>
      </c>
      <c r="L276" s="49">
        <v>10702.448</v>
      </c>
      <c r="M276" s="61"/>
    </row>
    <row r="277" spans="1:13" s="2" customFormat="1" ht="56.25">
      <c r="A277" s="34" t="s">
        <v>98</v>
      </c>
      <c r="B277" s="35" t="s">
        <v>625</v>
      </c>
      <c r="C277" s="50" t="s">
        <v>494</v>
      </c>
      <c r="D277" s="82" t="s">
        <v>498</v>
      </c>
      <c r="E277" s="43" t="s">
        <v>297</v>
      </c>
      <c r="F277" s="43" t="s">
        <v>497</v>
      </c>
      <c r="G277" s="48" t="s">
        <v>99</v>
      </c>
      <c r="H277" s="48" t="s">
        <v>963</v>
      </c>
      <c r="I277" s="48" t="s">
        <v>3</v>
      </c>
      <c r="J277" s="49">
        <v>10962.606</v>
      </c>
      <c r="K277" s="49">
        <v>11705.735000000001</v>
      </c>
      <c r="L277" s="49">
        <v>10702.448</v>
      </c>
      <c r="M277" s="61" t="s">
        <v>303</v>
      </c>
    </row>
    <row r="278" spans="1:13" s="2" customFormat="1" ht="45">
      <c r="A278" s="34" t="s">
        <v>98</v>
      </c>
      <c r="B278" s="35" t="s">
        <v>701</v>
      </c>
      <c r="C278" s="50"/>
      <c r="D278" s="82" t="s">
        <v>311</v>
      </c>
      <c r="E278" s="43" t="s">
        <v>495</v>
      </c>
      <c r="F278" s="43" t="s">
        <v>326</v>
      </c>
      <c r="G278" s="76"/>
      <c r="H278" s="48" t="s">
        <v>964</v>
      </c>
      <c r="I278" s="48"/>
      <c r="J278" s="49">
        <v>3966.877</v>
      </c>
      <c r="K278" s="49">
        <v>0</v>
      </c>
      <c r="L278" s="49">
        <v>0</v>
      </c>
      <c r="M278" s="61"/>
    </row>
    <row r="279" spans="1:13" s="2" customFormat="1" ht="78.75">
      <c r="A279" s="34" t="s">
        <v>98</v>
      </c>
      <c r="B279" s="35" t="s">
        <v>625</v>
      </c>
      <c r="C279" s="50" t="s">
        <v>494</v>
      </c>
      <c r="D279" s="82" t="s">
        <v>493</v>
      </c>
      <c r="E279" s="43" t="s">
        <v>297</v>
      </c>
      <c r="F279" s="43" t="s">
        <v>492</v>
      </c>
      <c r="G279" s="48" t="s">
        <v>99</v>
      </c>
      <c r="H279" s="48" t="s">
        <v>964</v>
      </c>
      <c r="I279" s="48" t="s">
        <v>3</v>
      </c>
      <c r="J279" s="49">
        <v>3966.877</v>
      </c>
      <c r="K279" s="49">
        <v>0</v>
      </c>
      <c r="L279" s="49">
        <v>0</v>
      </c>
      <c r="M279" s="61" t="s">
        <v>303</v>
      </c>
    </row>
    <row r="280" spans="1:13" s="2" customFormat="1" ht="45">
      <c r="A280" s="34" t="s">
        <v>98</v>
      </c>
      <c r="B280" s="35" t="s">
        <v>702</v>
      </c>
      <c r="C280" s="50"/>
      <c r="D280" s="82" t="s">
        <v>311</v>
      </c>
      <c r="E280" s="43" t="s">
        <v>495</v>
      </c>
      <c r="F280" s="43" t="s">
        <v>326</v>
      </c>
      <c r="G280" s="76"/>
      <c r="H280" s="48" t="s">
        <v>965</v>
      </c>
      <c r="I280" s="48"/>
      <c r="J280" s="49">
        <v>20</v>
      </c>
      <c r="K280" s="49">
        <v>20</v>
      </c>
      <c r="L280" s="49">
        <v>20</v>
      </c>
      <c r="M280" s="61"/>
    </row>
    <row r="281" spans="1:13" s="2" customFormat="1" ht="78.75">
      <c r="A281" s="34" t="s">
        <v>98</v>
      </c>
      <c r="B281" s="35" t="s">
        <v>625</v>
      </c>
      <c r="C281" s="50" t="s">
        <v>494</v>
      </c>
      <c r="D281" s="82" t="s">
        <v>493</v>
      </c>
      <c r="E281" s="43" t="s">
        <v>297</v>
      </c>
      <c r="F281" s="43" t="s">
        <v>492</v>
      </c>
      <c r="G281" s="48" t="s">
        <v>99</v>
      </c>
      <c r="H281" s="48" t="s">
        <v>965</v>
      </c>
      <c r="I281" s="48" t="s">
        <v>3</v>
      </c>
      <c r="J281" s="49">
        <v>20</v>
      </c>
      <c r="K281" s="49">
        <v>20</v>
      </c>
      <c r="L281" s="49">
        <v>20</v>
      </c>
      <c r="M281" s="61" t="s">
        <v>303</v>
      </c>
    </row>
    <row r="282" spans="1:13" s="2" customFormat="1" ht="45">
      <c r="A282" s="34" t="s">
        <v>98</v>
      </c>
      <c r="B282" s="35" t="s">
        <v>703</v>
      </c>
      <c r="C282" s="50"/>
      <c r="D282" s="82" t="s">
        <v>311</v>
      </c>
      <c r="E282" s="43" t="s">
        <v>495</v>
      </c>
      <c r="F282" s="43" t="s">
        <v>326</v>
      </c>
      <c r="G282" s="76"/>
      <c r="H282" s="48" t="s">
        <v>966</v>
      </c>
      <c r="I282" s="48"/>
      <c r="J282" s="49">
        <v>1564.4290000000001</v>
      </c>
      <c r="K282" s="49">
        <v>1564.4290000000001</v>
      </c>
      <c r="L282" s="49">
        <v>1564.4290000000001</v>
      </c>
      <c r="M282" s="61"/>
    </row>
    <row r="283" spans="1:13" s="2" customFormat="1" ht="78.75">
      <c r="A283" s="34" t="s">
        <v>98</v>
      </c>
      <c r="B283" s="35" t="s">
        <v>625</v>
      </c>
      <c r="C283" s="50" t="s">
        <v>494</v>
      </c>
      <c r="D283" s="82" t="s">
        <v>493</v>
      </c>
      <c r="E283" s="43" t="s">
        <v>297</v>
      </c>
      <c r="F283" s="43" t="s">
        <v>492</v>
      </c>
      <c r="G283" s="48" t="s">
        <v>99</v>
      </c>
      <c r="H283" s="48" t="s">
        <v>966</v>
      </c>
      <c r="I283" s="48" t="s">
        <v>3</v>
      </c>
      <c r="J283" s="49">
        <v>1564.4290000000001</v>
      </c>
      <c r="K283" s="49">
        <v>1564.4290000000001</v>
      </c>
      <c r="L283" s="49">
        <v>1564.4290000000001</v>
      </c>
      <c r="M283" s="61" t="s">
        <v>303</v>
      </c>
    </row>
    <row r="284" spans="1:13" s="2" customFormat="1" ht="45">
      <c r="A284" s="34" t="s">
        <v>98</v>
      </c>
      <c r="B284" s="35" t="s">
        <v>704</v>
      </c>
      <c r="C284" s="50"/>
      <c r="D284" s="82" t="s">
        <v>311</v>
      </c>
      <c r="E284" s="43" t="s">
        <v>435</v>
      </c>
      <c r="F284" s="43" t="s">
        <v>326</v>
      </c>
      <c r="G284" s="76"/>
      <c r="H284" s="48" t="s">
        <v>106</v>
      </c>
      <c r="I284" s="48"/>
      <c r="J284" s="49">
        <v>1075.0999999999999</v>
      </c>
      <c r="K284" s="49">
        <v>1075.0999999999999</v>
      </c>
      <c r="L284" s="49">
        <v>1075.0999999999999</v>
      </c>
      <c r="M284" s="61"/>
    </row>
    <row r="285" spans="1:13" s="2" customFormat="1" ht="101.25">
      <c r="A285" s="34" t="s">
        <v>98</v>
      </c>
      <c r="B285" s="35" t="s">
        <v>625</v>
      </c>
      <c r="C285" s="50" t="s">
        <v>434</v>
      </c>
      <c r="D285" s="82" t="s">
        <v>491</v>
      </c>
      <c r="E285" s="43" t="s">
        <v>297</v>
      </c>
      <c r="F285" s="43" t="s">
        <v>490</v>
      </c>
      <c r="G285" s="48" t="s">
        <v>73</v>
      </c>
      <c r="H285" s="48" t="s">
        <v>106</v>
      </c>
      <c r="I285" s="48" t="s">
        <v>3</v>
      </c>
      <c r="J285" s="49">
        <v>1075.0999999999999</v>
      </c>
      <c r="K285" s="49">
        <v>1075.0999999999999</v>
      </c>
      <c r="L285" s="49">
        <v>1075.0999999999999</v>
      </c>
      <c r="M285" s="61" t="s">
        <v>303</v>
      </c>
    </row>
    <row r="286" spans="1:13" s="2" customFormat="1" ht="45">
      <c r="A286" s="34" t="s">
        <v>98</v>
      </c>
      <c r="B286" s="35" t="s">
        <v>705</v>
      </c>
      <c r="C286" s="50"/>
      <c r="D286" s="82" t="s">
        <v>311</v>
      </c>
      <c r="E286" s="43" t="s">
        <v>435</v>
      </c>
      <c r="F286" s="43" t="s">
        <v>326</v>
      </c>
      <c r="G286" s="76"/>
      <c r="H286" s="48" t="s">
        <v>107</v>
      </c>
      <c r="I286" s="48"/>
      <c r="J286" s="49">
        <v>290.714</v>
      </c>
      <c r="K286" s="49">
        <v>290.714</v>
      </c>
      <c r="L286" s="49">
        <v>290.714</v>
      </c>
      <c r="M286" s="61"/>
    </row>
    <row r="287" spans="1:13" s="2" customFormat="1" ht="101.25">
      <c r="A287" s="34" t="s">
        <v>98</v>
      </c>
      <c r="B287" s="35" t="s">
        <v>636</v>
      </c>
      <c r="C287" s="50" t="s">
        <v>434</v>
      </c>
      <c r="D287" s="82" t="s">
        <v>491</v>
      </c>
      <c r="E287" s="43" t="s">
        <v>297</v>
      </c>
      <c r="F287" s="43" t="s">
        <v>490</v>
      </c>
      <c r="G287" s="48" t="s">
        <v>73</v>
      </c>
      <c r="H287" s="48" t="s">
        <v>107</v>
      </c>
      <c r="I287" s="48" t="s">
        <v>17</v>
      </c>
      <c r="J287" s="49">
        <v>201.96</v>
      </c>
      <c r="K287" s="49">
        <v>201.96</v>
      </c>
      <c r="L287" s="49">
        <v>201.96</v>
      </c>
      <c r="M287" s="61" t="s">
        <v>295</v>
      </c>
    </row>
    <row r="288" spans="1:13" s="2" customFormat="1" ht="101.25">
      <c r="A288" s="34" t="s">
        <v>98</v>
      </c>
      <c r="B288" s="35" t="s">
        <v>638</v>
      </c>
      <c r="C288" s="50" t="s">
        <v>434</v>
      </c>
      <c r="D288" s="82" t="s">
        <v>491</v>
      </c>
      <c r="E288" s="43" t="s">
        <v>297</v>
      </c>
      <c r="F288" s="43" t="s">
        <v>490</v>
      </c>
      <c r="G288" s="48" t="s">
        <v>73</v>
      </c>
      <c r="H288" s="48" t="s">
        <v>107</v>
      </c>
      <c r="I288" s="48" t="s">
        <v>19</v>
      </c>
      <c r="J288" s="49">
        <v>60.991999999999997</v>
      </c>
      <c r="K288" s="49">
        <v>60.991999999999997</v>
      </c>
      <c r="L288" s="49">
        <v>60.991999999999997</v>
      </c>
      <c r="M288" s="61" t="s">
        <v>295</v>
      </c>
    </row>
    <row r="289" spans="1:13" s="2" customFormat="1" ht="101.25">
      <c r="A289" s="34" t="s">
        <v>98</v>
      </c>
      <c r="B289" s="35" t="s">
        <v>625</v>
      </c>
      <c r="C289" s="50" t="s">
        <v>434</v>
      </c>
      <c r="D289" s="82" t="s">
        <v>491</v>
      </c>
      <c r="E289" s="43" t="s">
        <v>297</v>
      </c>
      <c r="F289" s="43" t="s">
        <v>490</v>
      </c>
      <c r="G289" s="48" t="s">
        <v>73</v>
      </c>
      <c r="H289" s="48" t="s">
        <v>107</v>
      </c>
      <c r="I289" s="48" t="s">
        <v>3</v>
      </c>
      <c r="J289" s="49">
        <v>27.762</v>
      </c>
      <c r="K289" s="49">
        <v>27.762</v>
      </c>
      <c r="L289" s="49">
        <v>27.762</v>
      </c>
      <c r="M289" s="61" t="s">
        <v>303</v>
      </c>
    </row>
    <row r="290" spans="1:13" s="2" customFormat="1" ht="67.5">
      <c r="A290" s="34" t="s">
        <v>98</v>
      </c>
      <c r="B290" s="35" t="s">
        <v>706</v>
      </c>
      <c r="C290" s="50"/>
      <c r="D290" s="82" t="s">
        <v>311</v>
      </c>
      <c r="E290" s="43" t="s">
        <v>347</v>
      </c>
      <c r="F290" s="43" t="s">
        <v>326</v>
      </c>
      <c r="G290" s="76"/>
      <c r="H290" s="48" t="s">
        <v>108</v>
      </c>
      <c r="I290" s="48"/>
      <c r="J290" s="49">
        <v>525.904</v>
      </c>
      <c r="K290" s="49">
        <v>525.904</v>
      </c>
      <c r="L290" s="49">
        <v>525.904</v>
      </c>
      <c r="M290" s="61"/>
    </row>
    <row r="291" spans="1:13" s="2" customFormat="1" ht="56.25">
      <c r="A291" s="34" t="s">
        <v>98</v>
      </c>
      <c r="B291" s="35" t="s">
        <v>636</v>
      </c>
      <c r="C291" s="50" t="s">
        <v>346</v>
      </c>
      <c r="D291" s="82" t="s">
        <v>349</v>
      </c>
      <c r="E291" s="43" t="s">
        <v>297</v>
      </c>
      <c r="F291" s="43" t="s">
        <v>348</v>
      </c>
      <c r="G291" s="48" t="s">
        <v>109</v>
      </c>
      <c r="H291" s="48" t="s">
        <v>108</v>
      </c>
      <c r="I291" s="48" t="s">
        <v>17</v>
      </c>
      <c r="J291" s="49">
        <v>403.92</v>
      </c>
      <c r="K291" s="49">
        <v>403.92</v>
      </c>
      <c r="L291" s="49">
        <v>403.92</v>
      </c>
      <c r="M291" s="61" t="s">
        <v>295</v>
      </c>
    </row>
    <row r="292" spans="1:13" s="2" customFormat="1" ht="56.25">
      <c r="A292" s="34" t="s">
        <v>98</v>
      </c>
      <c r="B292" s="35" t="s">
        <v>638</v>
      </c>
      <c r="C292" s="50" t="s">
        <v>346</v>
      </c>
      <c r="D292" s="82" t="s">
        <v>349</v>
      </c>
      <c r="E292" s="43" t="s">
        <v>297</v>
      </c>
      <c r="F292" s="43" t="s">
        <v>348</v>
      </c>
      <c r="G292" s="48" t="s">
        <v>109</v>
      </c>
      <c r="H292" s="48" t="s">
        <v>108</v>
      </c>
      <c r="I292" s="48" t="s">
        <v>19</v>
      </c>
      <c r="J292" s="49">
        <v>121.98399999999999</v>
      </c>
      <c r="K292" s="49">
        <v>121.98399999999999</v>
      </c>
      <c r="L292" s="49">
        <v>121.98399999999999</v>
      </c>
      <c r="M292" s="61" t="s">
        <v>295</v>
      </c>
    </row>
    <row r="293" spans="1:13" s="2" customFormat="1" ht="45">
      <c r="A293" s="34" t="s">
        <v>98</v>
      </c>
      <c r="B293" s="35" t="s">
        <v>707</v>
      </c>
      <c r="C293" s="50"/>
      <c r="D293" s="82" t="s">
        <v>311</v>
      </c>
      <c r="E293" s="43" t="s">
        <v>435</v>
      </c>
      <c r="F293" s="43" t="s">
        <v>326</v>
      </c>
      <c r="G293" s="76"/>
      <c r="H293" s="48" t="s">
        <v>110</v>
      </c>
      <c r="I293" s="48"/>
      <c r="J293" s="49">
        <v>1160</v>
      </c>
      <c r="K293" s="49">
        <v>210</v>
      </c>
      <c r="L293" s="49">
        <v>210</v>
      </c>
      <c r="M293" s="61"/>
    </row>
    <row r="294" spans="1:13" s="2" customFormat="1" ht="101.25">
      <c r="A294" s="34" t="s">
        <v>98</v>
      </c>
      <c r="B294" s="35" t="s">
        <v>625</v>
      </c>
      <c r="C294" s="50" t="s">
        <v>434</v>
      </c>
      <c r="D294" s="82" t="s">
        <v>491</v>
      </c>
      <c r="E294" s="43" t="s">
        <v>297</v>
      </c>
      <c r="F294" s="43" t="s">
        <v>490</v>
      </c>
      <c r="G294" s="48" t="s">
        <v>73</v>
      </c>
      <c r="H294" s="48" t="s">
        <v>110</v>
      </c>
      <c r="I294" s="48" t="s">
        <v>3</v>
      </c>
      <c r="J294" s="49">
        <v>1160</v>
      </c>
      <c r="K294" s="49">
        <v>210</v>
      </c>
      <c r="L294" s="49">
        <v>210</v>
      </c>
      <c r="M294" s="61" t="s">
        <v>303</v>
      </c>
    </row>
    <row r="295" spans="1:13" s="25" customFormat="1" ht="56.25">
      <c r="A295" s="53" t="s">
        <v>111</v>
      </c>
      <c r="B295" s="54" t="s">
        <v>708</v>
      </c>
      <c r="C295" s="55"/>
      <c r="D295" s="88"/>
      <c r="E295" s="57"/>
      <c r="F295" s="89"/>
      <c r="G295" s="85"/>
      <c r="H295" s="58"/>
      <c r="I295" s="58"/>
      <c r="J295" s="86">
        <f>J296+J298+J300+J302+J304+J307+J309+J311+J313+J315+J317+J319+J321+J323+J326+J329+J331+J333+J336+J340+J343+J345+J347+J349+J351+J353+J355+J357+J359+J361+J363+J365+J367+J369+J371+J373+J375+J377+J379+J381+J383+J386+J389+J391+J395</f>
        <v>136690.209</v>
      </c>
      <c r="K295" s="86">
        <f t="shared" ref="K295" si="5">K296+K298+K300+K302+K304+K307+K309+K311+K313+K315+K317+K319+K321+K323+K326+K329+K331+K333+K336+K340+K343+K345+K347+K349+K351+K353+K355+K357+K359+K361+K363+K365+K367+K369+K371+K373+K375+K377+K379+K381+K383+K386+K389+K391+K395</f>
        <v>111680.52999999998</v>
      </c>
      <c r="L295" s="86">
        <v>124926.03200000001</v>
      </c>
      <c r="M295" s="57"/>
    </row>
    <row r="296" spans="1:13" s="2" customFormat="1" ht="90">
      <c r="A296" s="34" t="s">
        <v>111</v>
      </c>
      <c r="B296" s="35" t="s">
        <v>709</v>
      </c>
      <c r="C296" s="60"/>
      <c r="D296" s="60" t="s">
        <v>364</v>
      </c>
      <c r="E296" s="60" t="s">
        <v>363</v>
      </c>
      <c r="F296" s="60" t="s">
        <v>326</v>
      </c>
      <c r="G296" s="76"/>
      <c r="H296" s="48" t="s">
        <v>112</v>
      </c>
      <c r="I296" s="48"/>
      <c r="J296" s="49">
        <v>1132.1859999999999</v>
      </c>
      <c r="K296" s="49">
        <v>1132.1859999999999</v>
      </c>
      <c r="L296" s="49">
        <v>1132.1859999999999</v>
      </c>
      <c r="M296" s="61"/>
    </row>
    <row r="297" spans="1:13" s="2" customFormat="1" ht="112.5">
      <c r="A297" s="34" t="s">
        <v>111</v>
      </c>
      <c r="B297" s="35" t="s">
        <v>710</v>
      </c>
      <c r="C297" s="60" t="s">
        <v>394</v>
      </c>
      <c r="D297" s="82" t="s">
        <v>858</v>
      </c>
      <c r="E297" s="43" t="s">
        <v>297</v>
      </c>
      <c r="F297" s="43" t="s">
        <v>384</v>
      </c>
      <c r="G297" s="48" t="s">
        <v>113</v>
      </c>
      <c r="H297" s="48" t="s">
        <v>112</v>
      </c>
      <c r="I297" s="48" t="s">
        <v>114</v>
      </c>
      <c r="J297" s="49">
        <v>1132.1859999999999</v>
      </c>
      <c r="K297" s="49">
        <v>1132.1859999999999</v>
      </c>
      <c r="L297" s="49">
        <v>1132.1859999999999</v>
      </c>
      <c r="M297" s="61" t="s">
        <v>303</v>
      </c>
    </row>
    <row r="298" spans="1:13" s="2" customFormat="1" ht="135">
      <c r="A298" s="34" t="s">
        <v>111</v>
      </c>
      <c r="B298" s="35" t="s">
        <v>711</v>
      </c>
      <c r="C298" s="60"/>
      <c r="D298" s="60" t="s">
        <v>364</v>
      </c>
      <c r="E298" s="60" t="s">
        <v>363</v>
      </c>
      <c r="F298" s="60" t="s">
        <v>326</v>
      </c>
      <c r="G298" s="76"/>
      <c r="H298" s="48" t="s">
        <v>115</v>
      </c>
      <c r="I298" s="48"/>
      <c r="J298" s="49">
        <v>1320.883</v>
      </c>
      <c r="K298" s="49">
        <v>1320.883</v>
      </c>
      <c r="L298" s="49">
        <v>1320.883</v>
      </c>
      <c r="M298" s="61"/>
    </row>
    <row r="299" spans="1:13" s="2" customFormat="1" ht="112.5">
      <c r="A299" s="34" t="s">
        <v>111</v>
      </c>
      <c r="B299" s="35" t="s">
        <v>710</v>
      </c>
      <c r="C299" s="60" t="s">
        <v>394</v>
      </c>
      <c r="D299" s="82" t="s">
        <v>858</v>
      </c>
      <c r="E299" s="43" t="s">
        <v>297</v>
      </c>
      <c r="F299" s="43" t="s">
        <v>384</v>
      </c>
      <c r="G299" s="48" t="s">
        <v>113</v>
      </c>
      <c r="H299" s="48" t="s">
        <v>115</v>
      </c>
      <c r="I299" s="48" t="s">
        <v>114</v>
      </c>
      <c r="J299" s="49">
        <v>1320.883</v>
      </c>
      <c r="K299" s="49">
        <v>1320.883</v>
      </c>
      <c r="L299" s="49">
        <v>1320.883</v>
      </c>
      <c r="M299" s="61" t="s">
        <v>303</v>
      </c>
    </row>
    <row r="300" spans="1:13" s="2" customFormat="1" ht="112.5">
      <c r="A300" s="34" t="s">
        <v>111</v>
      </c>
      <c r="B300" s="35" t="s">
        <v>712</v>
      </c>
      <c r="C300" s="60"/>
      <c r="D300" s="60" t="s">
        <v>364</v>
      </c>
      <c r="E300" s="60" t="s">
        <v>363</v>
      </c>
      <c r="F300" s="60" t="s">
        <v>326</v>
      </c>
      <c r="G300" s="76"/>
      <c r="H300" s="48" t="s">
        <v>116</v>
      </c>
      <c r="I300" s="48"/>
      <c r="J300" s="49">
        <v>691.89099999999996</v>
      </c>
      <c r="K300" s="49">
        <v>691.89099999999996</v>
      </c>
      <c r="L300" s="49">
        <v>691.89099999999996</v>
      </c>
      <c r="M300" s="61"/>
    </row>
    <row r="301" spans="1:13" s="2" customFormat="1" ht="112.5">
      <c r="A301" s="34" t="s">
        <v>111</v>
      </c>
      <c r="B301" s="35" t="s">
        <v>710</v>
      </c>
      <c r="C301" s="60" t="s">
        <v>394</v>
      </c>
      <c r="D301" s="82" t="s">
        <v>858</v>
      </c>
      <c r="E301" s="43" t="s">
        <v>297</v>
      </c>
      <c r="F301" s="43" t="s">
        <v>384</v>
      </c>
      <c r="G301" s="48" t="s">
        <v>113</v>
      </c>
      <c r="H301" s="48" t="s">
        <v>116</v>
      </c>
      <c r="I301" s="48" t="s">
        <v>114</v>
      </c>
      <c r="J301" s="49">
        <v>691.89099999999996</v>
      </c>
      <c r="K301" s="49">
        <v>691.89099999999996</v>
      </c>
      <c r="L301" s="49">
        <v>691.89099999999996</v>
      </c>
      <c r="M301" s="61" t="s">
        <v>303</v>
      </c>
    </row>
    <row r="302" spans="1:13" s="2" customFormat="1" ht="45">
      <c r="A302" s="34" t="s">
        <v>111</v>
      </c>
      <c r="B302" s="35" t="s">
        <v>921</v>
      </c>
      <c r="C302" s="60"/>
      <c r="D302" s="60" t="s">
        <v>364</v>
      </c>
      <c r="E302" s="60" t="s">
        <v>470</v>
      </c>
      <c r="F302" s="60" t="s">
        <v>326</v>
      </c>
      <c r="G302" s="78"/>
      <c r="H302" s="48" t="s">
        <v>922</v>
      </c>
      <c r="I302" s="48"/>
      <c r="J302" s="49">
        <v>19</v>
      </c>
      <c r="K302" s="49">
        <v>0</v>
      </c>
      <c r="L302" s="49">
        <v>0</v>
      </c>
      <c r="M302" s="61"/>
    </row>
    <row r="303" spans="1:13" s="2" customFormat="1" ht="45">
      <c r="A303" s="34" t="s">
        <v>111</v>
      </c>
      <c r="B303" s="35" t="s">
        <v>920</v>
      </c>
      <c r="C303" s="60" t="s">
        <v>450</v>
      </c>
      <c r="D303" s="82" t="s">
        <v>478</v>
      </c>
      <c r="E303" s="43" t="s">
        <v>297</v>
      </c>
      <c r="F303" s="43" t="s">
        <v>477</v>
      </c>
      <c r="G303" s="78" t="s">
        <v>73</v>
      </c>
      <c r="H303" s="48" t="s">
        <v>922</v>
      </c>
      <c r="I303" s="48">
        <v>612</v>
      </c>
      <c r="J303" s="49">
        <v>19</v>
      </c>
      <c r="K303" s="49">
        <v>0</v>
      </c>
      <c r="L303" s="49">
        <v>0</v>
      </c>
      <c r="M303" s="61" t="s">
        <v>303</v>
      </c>
    </row>
    <row r="304" spans="1:13" s="2" customFormat="1" ht="67.5">
      <c r="A304" s="34" t="s">
        <v>111</v>
      </c>
      <c r="B304" s="35" t="s">
        <v>713</v>
      </c>
      <c r="C304" s="60"/>
      <c r="D304" s="82" t="s">
        <v>364</v>
      </c>
      <c r="E304" s="43" t="s">
        <v>474</v>
      </c>
      <c r="F304" s="90" t="s">
        <v>326</v>
      </c>
      <c r="G304" s="76"/>
      <c r="H304" s="48" t="s">
        <v>117</v>
      </c>
      <c r="I304" s="48"/>
      <c r="J304" s="49">
        <v>73.052999999999997</v>
      </c>
      <c r="K304" s="49">
        <v>73.158000000000001</v>
      </c>
      <c r="L304" s="49">
        <v>72.421999999999997</v>
      </c>
      <c r="M304" s="61"/>
    </row>
    <row r="305" spans="1:13" s="2" customFormat="1" ht="45">
      <c r="A305" s="34" t="s">
        <v>111</v>
      </c>
      <c r="B305" s="35" t="s">
        <v>714</v>
      </c>
      <c r="C305" s="60" t="s">
        <v>469</v>
      </c>
      <c r="D305" s="82" t="s">
        <v>487</v>
      </c>
      <c r="E305" s="43" t="s">
        <v>297</v>
      </c>
      <c r="F305" s="90" t="s">
        <v>486</v>
      </c>
      <c r="G305" s="48" t="s">
        <v>118</v>
      </c>
      <c r="H305" s="48" t="s">
        <v>117</v>
      </c>
      <c r="I305" s="48" t="s">
        <v>119</v>
      </c>
      <c r="J305" s="49">
        <v>73.052999999999997</v>
      </c>
      <c r="K305" s="49">
        <v>73.158000000000001</v>
      </c>
      <c r="L305" s="49">
        <v>72.421999999999997</v>
      </c>
      <c r="M305" s="61" t="s">
        <v>303</v>
      </c>
    </row>
    <row r="306" spans="1:13" s="2" customFormat="1" ht="45">
      <c r="A306" s="34" t="s">
        <v>111</v>
      </c>
      <c r="B306" s="35" t="s">
        <v>714</v>
      </c>
      <c r="C306" s="60" t="s">
        <v>469</v>
      </c>
      <c r="D306" s="82" t="s">
        <v>487</v>
      </c>
      <c r="E306" s="43" t="s">
        <v>297</v>
      </c>
      <c r="F306" s="90" t="s">
        <v>486</v>
      </c>
      <c r="G306" s="48" t="s">
        <v>118</v>
      </c>
      <c r="H306" s="48" t="s">
        <v>117</v>
      </c>
      <c r="I306" s="48" t="s">
        <v>119</v>
      </c>
      <c r="J306" s="49"/>
      <c r="K306" s="49"/>
      <c r="L306" s="49"/>
      <c r="M306" s="61" t="s">
        <v>303</v>
      </c>
    </row>
    <row r="307" spans="1:13" s="2" customFormat="1" ht="112.5">
      <c r="A307" s="34" t="s">
        <v>111</v>
      </c>
      <c r="B307" s="35" t="s">
        <v>715</v>
      </c>
      <c r="C307" s="79"/>
      <c r="D307" s="82" t="s">
        <v>415</v>
      </c>
      <c r="E307" s="43" t="s">
        <v>297</v>
      </c>
      <c r="F307" s="43" t="s">
        <v>414</v>
      </c>
      <c r="G307" s="81"/>
      <c r="H307" s="48" t="s">
        <v>120</v>
      </c>
      <c r="I307" s="43"/>
      <c r="J307" s="49">
        <v>7798.4290000000001</v>
      </c>
      <c r="K307" s="49">
        <v>8175.2259999999997</v>
      </c>
      <c r="L307" s="49">
        <v>8708.3420000000006</v>
      </c>
      <c r="M307" s="61"/>
    </row>
    <row r="308" spans="1:13" s="2" customFormat="1" ht="78.75">
      <c r="A308" s="34" t="s">
        <v>111</v>
      </c>
      <c r="B308" s="35" t="s">
        <v>716</v>
      </c>
      <c r="C308" s="79" t="s">
        <v>394</v>
      </c>
      <c r="D308" s="82" t="s">
        <v>468</v>
      </c>
      <c r="E308" s="43" t="s">
        <v>297</v>
      </c>
      <c r="F308" s="43" t="s">
        <v>467</v>
      </c>
      <c r="G308" s="48" t="s">
        <v>113</v>
      </c>
      <c r="H308" s="48" t="s">
        <v>120</v>
      </c>
      <c r="I308" s="48" t="s">
        <v>121</v>
      </c>
      <c r="J308" s="49">
        <v>7798.4290000000001</v>
      </c>
      <c r="K308" s="49">
        <v>8175.2259999999997</v>
      </c>
      <c r="L308" s="49">
        <v>8708.3420000000006</v>
      </c>
      <c r="M308" s="61" t="s">
        <v>303</v>
      </c>
    </row>
    <row r="309" spans="1:13" s="2" customFormat="1" ht="112.5">
      <c r="A309" s="34" t="s">
        <v>111</v>
      </c>
      <c r="B309" s="35" t="s">
        <v>717</v>
      </c>
      <c r="C309" s="60"/>
      <c r="D309" s="82" t="s">
        <v>415</v>
      </c>
      <c r="E309" s="43" t="s">
        <v>297</v>
      </c>
      <c r="F309" s="43" t="s">
        <v>414</v>
      </c>
      <c r="G309" s="81"/>
      <c r="H309" s="48" t="s">
        <v>122</v>
      </c>
      <c r="I309" s="43"/>
      <c r="J309" s="49">
        <v>5742.4340000000002</v>
      </c>
      <c r="K309" s="49">
        <v>5884.1660000000002</v>
      </c>
      <c r="L309" s="49">
        <v>6267.88</v>
      </c>
      <c r="M309" s="61"/>
    </row>
    <row r="310" spans="1:13" s="2" customFormat="1" ht="78.75">
      <c r="A310" s="34" t="s">
        <v>111</v>
      </c>
      <c r="B310" s="35" t="s">
        <v>716</v>
      </c>
      <c r="C310" s="60" t="s">
        <v>450</v>
      </c>
      <c r="D310" s="82" t="s">
        <v>468</v>
      </c>
      <c r="E310" s="43" t="s">
        <v>297</v>
      </c>
      <c r="F310" s="43" t="s">
        <v>467</v>
      </c>
      <c r="G310" s="48" t="s">
        <v>118</v>
      </c>
      <c r="H310" s="48" t="s">
        <v>122</v>
      </c>
      <c r="I310" s="48" t="s">
        <v>121</v>
      </c>
      <c r="J310" s="49">
        <v>5742.4340000000002</v>
      </c>
      <c r="K310" s="49">
        <v>5884.1660000000002</v>
      </c>
      <c r="L310" s="49">
        <v>6267.88</v>
      </c>
      <c r="M310" s="61" t="s">
        <v>303</v>
      </c>
    </row>
    <row r="311" spans="1:13" s="2" customFormat="1" ht="101.25">
      <c r="A311" s="34" t="s">
        <v>111</v>
      </c>
      <c r="B311" s="35" t="s">
        <v>718</v>
      </c>
      <c r="C311" s="60"/>
      <c r="D311" s="82" t="s">
        <v>415</v>
      </c>
      <c r="E311" s="43" t="s">
        <v>297</v>
      </c>
      <c r="F311" s="43" t="s">
        <v>414</v>
      </c>
      <c r="G311" s="81"/>
      <c r="H311" s="48" t="s">
        <v>123</v>
      </c>
      <c r="I311" s="43"/>
      <c r="J311" s="49">
        <v>3999.1950000000002</v>
      </c>
      <c r="K311" s="49">
        <v>4097.8999999999996</v>
      </c>
      <c r="L311" s="49">
        <v>4365.13</v>
      </c>
      <c r="M311" s="61"/>
    </row>
    <row r="312" spans="1:13" s="2" customFormat="1" ht="78.75">
      <c r="A312" s="34" t="s">
        <v>111</v>
      </c>
      <c r="B312" s="35" t="s">
        <v>716</v>
      </c>
      <c r="C312" s="60" t="s">
        <v>450</v>
      </c>
      <c r="D312" s="82" t="s">
        <v>468</v>
      </c>
      <c r="E312" s="43" t="s">
        <v>297</v>
      </c>
      <c r="F312" s="43" t="s">
        <v>467</v>
      </c>
      <c r="G312" s="48" t="s">
        <v>118</v>
      </c>
      <c r="H312" s="48" t="s">
        <v>123</v>
      </c>
      <c r="I312" s="48" t="s">
        <v>121</v>
      </c>
      <c r="J312" s="49">
        <v>3999.1950000000002</v>
      </c>
      <c r="K312" s="49">
        <v>4097.8999999999996</v>
      </c>
      <c r="L312" s="49">
        <v>4365.13</v>
      </c>
      <c r="M312" s="61" t="s">
        <v>303</v>
      </c>
    </row>
    <row r="313" spans="1:13" s="2" customFormat="1" ht="112.5">
      <c r="A313" s="34" t="s">
        <v>111</v>
      </c>
      <c r="B313" s="35" t="s">
        <v>719</v>
      </c>
      <c r="C313" s="60"/>
      <c r="D313" s="82" t="s">
        <v>415</v>
      </c>
      <c r="E313" s="43" t="s">
        <v>297</v>
      </c>
      <c r="F313" s="43" t="s">
        <v>414</v>
      </c>
      <c r="G313" s="81"/>
      <c r="H313" s="48" t="s">
        <v>124</v>
      </c>
      <c r="I313" s="43"/>
      <c r="J313" s="49">
        <v>3076.3040000000001</v>
      </c>
      <c r="K313" s="49">
        <v>3152.232</v>
      </c>
      <c r="L313" s="49">
        <v>3357.7919999999999</v>
      </c>
      <c r="M313" s="61"/>
    </row>
    <row r="314" spans="1:13" s="2" customFormat="1" ht="78.75">
      <c r="A314" s="34" t="s">
        <v>111</v>
      </c>
      <c r="B314" s="35" t="s">
        <v>716</v>
      </c>
      <c r="C314" s="60" t="s">
        <v>469</v>
      </c>
      <c r="D314" s="82" t="s">
        <v>468</v>
      </c>
      <c r="E314" s="43" t="s">
        <v>297</v>
      </c>
      <c r="F314" s="43" t="s">
        <v>467</v>
      </c>
      <c r="G314" s="48" t="s">
        <v>118</v>
      </c>
      <c r="H314" s="48" t="s">
        <v>124</v>
      </c>
      <c r="I314" s="48" t="s">
        <v>121</v>
      </c>
      <c r="J314" s="49">
        <v>3076.3040000000001</v>
      </c>
      <c r="K314" s="49">
        <v>3152.232</v>
      </c>
      <c r="L314" s="49">
        <v>3357.7919999999999</v>
      </c>
      <c r="M314" s="61" t="s">
        <v>303</v>
      </c>
    </row>
    <row r="315" spans="1:13" s="2" customFormat="1" ht="112.5">
      <c r="A315" s="34" t="s">
        <v>111</v>
      </c>
      <c r="B315" s="35" t="s">
        <v>720</v>
      </c>
      <c r="C315" s="60"/>
      <c r="D315" s="82" t="s">
        <v>415</v>
      </c>
      <c r="E315" s="43" t="s">
        <v>297</v>
      </c>
      <c r="F315" s="43" t="s">
        <v>414</v>
      </c>
      <c r="G315" s="81"/>
      <c r="H315" s="48" t="s">
        <v>125</v>
      </c>
      <c r="I315" s="43"/>
      <c r="J315" s="49">
        <v>4101.7380000000003</v>
      </c>
      <c r="K315" s="49">
        <v>4202.9759999999997</v>
      </c>
      <c r="L315" s="49">
        <v>4477.0559999999996</v>
      </c>
      <c r="M315" s="61"/>
    </row>
    <row r="316" spans="1:13" s="2" customFormat="1" ht="78.75">
      <c r="A316" s="34" t="s">
        <v>111</v>
      </c>
      <c r="B316" s="35" t="s">
        <v>716</v>
      </c>
      <c r="C316" s="60" t="s">
        <v>450</v>
      </c>
      <c r="D316" s="82" t="s">
        <v>468</v>
      </c>
      <c r="E316" s="43" t="s">
        <v>297</v>
      </c>
      <c r="F316" s="43" t="s">
        <v>467</v>
      </c>
      <c r="G316" s="48" t="s">
        <v>118</v>
      </c>
      <c r="H316" s="48" t="s">
        <v>125</v>
      </c>
      <c r="I316" s="48" t="s">
        <v>121</v>
      </c>
      <c r="J316" s="49">
        <v>4101.7380000000003</v>
      </c>
      <c r="K316" s="49">
        <v>4202.9759999999997</v>
      </c>
      <c r="L316" s="49">
        <v>4477.0559999999996</v>
      </c>
      <c r="M316" s="61" t="s">
        <v>303</v>
      </c>
    </row>
    <row r="317" spans="1:13" s="2" customFormat="1" ht="33.75">
      <c r="A317" s="34" t="s">
        <v>111</v>
      </c>
      <c r="B317" s="35" t="s">
        <v>721</v>
      </c>
      <c r="C317" s="79"/>
      <c r="D317" s="82" t="s">
        <v>415</v>
      </c>
      <c r="E317" s="43" t="s">
        <v>297</v>
      </c>
      <c r="F317" s="38" t="s">
        <v>414</v>
      </c>
      <c r="G317" s="76"/>
      <c r="H317" s="48" t="s">
        <v>126</v>
      </c>
      <c r="I317" s="48"/>
      <c r="J317" s="49">
        <v>808.2</v>
      </c>
      <c r="K317" s="49">
        <v>988</v>
      </c>
      <c r="L317" s="49">
        <v>1186.2</v>
      </c>
      <c r="M317" s="61"/>
    </row>
    <row r="318" spans="1:13" s="2" customFormat="1" ht="78.75">
      <c r="A318" s="34" t="s">
        <v>111</v>
      </c>
      <c r="B318" s="35" t="s">
        <v>716</v>
      </c>
      <c r="C318" s="79" t="s">
        <v>394</v>
      </c>
      <c r="D318" s="82" t="s">
        <v>366</v>
      </c>
      <c r="E318" s="43" t="s">
        <v>297</v>
      </c>
      <c r="F318" s="38" t="s">
        <v>365</v>
      </c>
      <c r="G318" s="48" t="s">
        <v>113</v>
      </c>
      <c r="H318" s="48" t="s">
        <v>126</v>
      </c>
      <c r="I318" s="48" t="s">
        <v>121</v>
      </c>
      <c r="J318" s="49">
        <v>808.2</v>
      </c>
      <c r="K318" s="49">
        <v>988</v>
      </c>
      <c r="L318" s="49">
        <v>1186.2</v>
      </c>
      <c r="M318" s="61" t="s">
        <v>303</v>
      </c>
    </row>
    <row r="319" spans="1:13" s="2" customFormat="1" ht="33.75">
      <c r="A319" s="34" t="s">
        <v>111</v>
      </c>
      <c r="B319" s="35" t="s">
        <v>721</v>
      </c>
      <c r="C319" s="79"/>
      <c r="D319" s="82" t="s">
        <v>415</v>
      </c>
      <c r="E319" s="43" t="s">
        <v>297</v>
      </c>
      <c r="F319" s="38" t="s">
        <v>414</v>
      </c>
      <c r="G319" s="76"/>
      <c r="H319" s="48" t="s">
        <v>127</v>
      </c>
      <c r="I319" s="48"/>
      <c r="J319" s="49">
        <v>120.76600000000001</v>
      </c>
      <c r="K319" s="49">
        <v>147.63200000000001</v>
      </c>
      <c r="L319" s="49">
        <v>177.24799999999999</v>
      </c>
      <c r="M319" s="61"/>
    </row>
    <row r="320" spans="1:13" s="2" customFormat="1" ht="78.75">
      <c r="A320" s="34" t="s">
        <v>111</v>
      </c>
      <c r="B320" s="35" t="s">
        <v>716</v>
      </c>
      <c r="C320" s="79" t="s">
        <v>394</v>
      </c>
      <c r="D320" s="82" t="s">
        <v>366</v>
      </c>
      <c r="E320" s="43" t="s">
        <v>297</v>
      </c>
      <c r="F320" s="38" t="s">
        <v>365</v>
      </c>
      <c r="G320" s="48" t="s">
        <v>113</v>
      </c>
      <c r="H320" s="48" t="s">
        <v>127</v>
      </c>
      <c r="I320" s="48" t="s">
        <v>121</v>
      </c>
      <c r="J320" s="49">
        <v>120.76600000000001</v>
      </c>
      <c r="K320" s="49">
        <v>147.63200000000001</v>
      </c>
      <c r="L320" s="49">
        <v>177.24799999999999</v>
      </c>
      <c r="M320" s="61" t="s">
        <v>303</v>
      </c>
    </row>
    <row r="321" spans="1:13" s="2" customFormat="1" ht="56.25">
      <c r="A321" s="34" t="s">
        <v>111</v>
      </c>
      <c r="B321" s="35" t="s">
        <v>722</v>
      </c>
      <c r="C321" s="79"/>
      <c r="D321" s="82" t="s">
        <v>364</v>
      </c>
      <c r="E321" s="43" t="s">
        <v>456</v>
      </c>
      <c r="F321" s="43" t="s">
        <v>326</v>
      </c>
      <c r="G321" s="76"/>
      <c r="H321" s="48" t="s">
        <v>128</v>
      </c>
      <c r="I321" s="48"/>
      <c r="J321" s="49">
        <v>1070.5999999999999</v>
      </c>
      <c r="K321" s="49">
        <v>1070.5999999999999</v>
      </c>
      <c r="L321" s="49">
        <v>1070.5999999999999</v>
      </c>
      <c r="M321" s="61"/>
    </row>
    <row r="322" spans="1:13" s="2" customFormat="1" ht="78.75">
      <c r="A322" s="34" t="s">
        <v>111</v>
      </c>
      <c r="B322" s="35" t="s">
        <v>716</v>
      </c>
      <c r="C322" s="79" t="s">
        <v>455</v>
      </c>
      <c r="D322" s="82" t="s">
        <v>454</v>
      </c>
      <c r="E322" s="43" t="s">
        <v>297</v>
      </c>
      <c r="F322" s="43" t="s">
        <v>453</v>
      </c>
      <c r="G322" s="48" t="s">
        <v>129</v>
      </c>
      <c r="H322" s="48" t="s">
        <v>128</v>
      </c>
      <c r="I322" s="48" t="s">
        <v>121</v>
      </c>
      <c r="J322" s="49">
        <v>1070.5999999999999</v>
      </c>
      <c r="K322" s="49">
        <v>1070.5999999999999</v>
      </c>
      <c r="L322" s="49">
        <v>1070.5999999999999</v>
      </c>
      <c r="M322" s="61" t="s">
        <v>303</v>
      </c>
    </row>
    <row r="323" spans="1:13" s="2" customFormat="1" ht="53.25" customHeight="1">
      <c r="A323" s="34" t="s">
        <v>111</v>
      </c>
      <c r="B323" s="35" t="s">
        <v>968</v>
      </c>
      <c r="C323" s="79"/>
      <c r="D323" s="82" t="s">
        <v>364</v>
      </c>
      <c r="E323" s="43" t="s">
        <v>363</v>
      </c>
      <c r="F323" s="43" t="s">
        <v>326</v>
      </c>
      <c r="G323" s="76"/>
      <c r="H323" s="48" t="s">
        <v>969</v>
      </c>
      <c r="I323" s="48"/>
      <c r="J323" s="49">
        <v>0</v>
      </c>
      <c r="K323" s="49">
        <v>0</v>
      </c>
      <c r="L323" s="49">
        <v>3537.895</v>
      </c>
      <c r="M323" s="61"/>
    </row>
    <row r="324" spans="1:13" s="2" customFormat="1" ht="59.25" customHeight="1">
      <c r="A324" s="34" t="s">
        <v>111</v>
      </c>
      <c r="B324" s="35" t="s">
        <v>714</v>
      </c>
      <c r="C324" s="79" t="s">
        <v>455</v>
      </c>
      <c r="D324" s="82" t="s">
        <v>458</v>
      </c>
      <c r="E324" s="43" t="s">
        <v>297</v>
      </c>
      <c r="F324" s="43" t="s">
        <v>457</v>
      </c>
      <c r="G324" s="76">
        <v>1103</v>
      </c>
      <c r="H324" s="48" t="s">
        <v>969</v>
      </c>
      <c r="I324" s="48">
        <v>612</v>
      </c>
      <c r="J324" s="49">
        <v>0</v>
      </c>
      <c r="K324" s="49">
        <v>0</v>
      </c>
      <c r="L324" s="49">
        <v>176.89500000000001</v>
      </c>
      <c r="M324" s="61" t="s">
        <v>295</v>
      </c>
    </row>
    <row r="325" spans="1:13" s="2" customFormat="1" ht="57.75" customHeight="1">
      <c r="A325" s="34" t="s">
        <v>111</v>
      </c>
      <c r="B325" s="35" t="s">
        <v>714</v>
      </c>
      <c r="C325" s="79" t="s">
        <v>455</v>
      </c>
      <c r="D325" s="82" t="s">
        <v>458</v>
      </c>
      <c r="E325" s="43" t="s">
        <v>297</v>
      </c>
      <c r="F325" s="43" t="s">
        <v>457</v>
      </c>
      <c r="G325" s="76">
        <v>1103</v>
      </c>
      <c r="H325" s="48" t="s">
        <v>969</v>
      </c>
      <c r="I325" s="48">
        <v>612</v>
      </c>
      <c r="J325" s="49">
        <v>0</v>
      </c>
      <c r="K325" s="49">
        <v>0</v>
      </c>
      <c r="L325" s="49">
        <v>3361</v>
      </c>
      <c r="M325" s="61" t="s">
        <v>295</v>
      </c>
    </row>
    <row r="326" spans="1:13" s="2" customFormat="1" ht="45">
      <c r="A326" s="34" t="s">
        <v>111</v>
      </c>
      <c r="B326" s="35" t="s">
        <v>924</v>
      </c>
      <c r="C326" s="79"/>
      <c r="D326" s="82" t="s">
        <v>364</v>
      </c>
      <c r="E326" s="43" t="s">
        <v>456</v>
      </c>
      <c r="F326" s="43" t="s">
        <v>326</v>
      </c>
      <c r="G326" s="76"/>
      <c r="H326" s="48" t="s">
        <v>923</v>
      </c>
      <c r="I326" s="48"/>
      <c r="J326" s="49">
        <v>20689.654999999999</v>
      </c>
      <c r="K326" s="49">
        <v>0</v>
      </c>
      <c r="L326" s="49">
        <v>0</v>
      </c>
      <c r="M326" s="61"/>
    </row>
    <row r="327" spans="1:13" s="2" customFormat="1" ht="56.25">
      <c r="A327" s="34" t="s">
        <v>111</v>
      </c>
      <c r="B327" s="35" t="s">
        <v>625</v>
      </c>
      <c r="C327" s="79" t="s">
        <v>460</v>
      </c>
      <c r="D327" s="82" t="s">
        <v>462</v>
      </c>
      <c r="E327" s="43" t="s">
        <v>297</v>
      </c>
      <c r="F327" s="43" t="s">
        <v>461</v>
      </c>
      <c r="G327" s="76">
        <v>1102</v>
      </c>
      <c r="H327" s="48" t="s">
        <v>923</v>
      </c>
      <c r="I327" s="48">
        <v>244</v>
      </c>
      <c r="J327" s="49">
        <v>18000</v>
      </c>
      <c r="K327" s="49">
        <v>0</v>
      </c>
      <c r="L327" s="49">
        <v>0</v>
      </c>
      <c r="M327" s="61" t="s">
        <v>303</v>
      </c>
    </row>
    <row r="328" spans="1:13" s="2" customFormat="1" ht="56.25">
      <c r="A328" s="34" t="s">
        <v>111</v>
      </c>
      <c r="B328" s="35" t="s">
        <v>625</v>
      </c>
      <c r="C328" s="79" t="s">
        <v>460</v>
      </c>
      <c r="D328" s="82" t="s">
        <v>462</v>
      </c>
      <c r="E328" s="43" t="s">
        <v>297</v>
      </c>
      <c r="F328" s="43" t="s">
        <v>461</v>
      </c>
      <c r="G328" s="76">
        <v>1102</v>
      </c>
      <c r="H328" s="48" t="s">
        <v>923</v>
      </c>
      <c r="I328" s="48">
        <v>244</v>
      </c>
      <c r="J328" s="49">
        <v>2689.6550000000002</v>
      </c>
      <c r="K328" s="49">
        <v>0</v>
      </c>
      <c r="L328" s="49">
        <v>0</v>
      </c>
      <c r="M328" s="61" t="s">
        <v>303</v>
      </c>
    </row>
    <row r="329" spans="1:13" s="2" customFormat="1" ht="59.25" customHeight="1">
      <c r="A329" s="34" t="s">
        <v>111</v>
      </c>
      <c r="B329" s="35" t="s">
        <v>932</v>
      </c>
      <c r="C329" s="91"/>
      <c r="D329" s="82" t="s">
        <v>364</v>
      </c>
      <c r="E329" s="60" t="s">
        <v>470</v>
      </c>
      <c r="F329" s="60" t="s">
        <v>326</v>
      </c>
      <c r="G329" s="92"/>
      <c r="H329" s="48">
        <v>1610654670</v>
      </c>
      <c r="I329" s="48"/>
      <c r="J329" s="49">
        <v>1287.2</v>
      </c>
      <c r="K329" s="49">
        <v>0</v>
      </c>
      <c r="L329" s="49">
        <v>0</v>
      </c>
      <c r="M329" s="69"/>
    </row>
    <row r="330" spans="1:13" s="2" customFormat="1" ht="22.5">
      <c r="A330" s="34" t="s">
        <v>111</v>
      </c>
      <c r="B330" s="35" t="s">
        <v>714</v>
      </c>
      <c r="C330" s="79" t="s">
        <v>450</v>
      </c>
      <c r="D330" s="93"/>
      <c r="E330" s="94"/>
      <c r="F330" s="43" t="s">
        <v>461</v>
      </c>
      <c r="G330" s="78" t="s">
        <v>118</v>
      </c>
      <c r="H330" s="48">
        <v>1610654670</v>
      </c>
      <c r="I330" s="48">
        <v>612</v>
      </c>
      <c r="J330" s="49">
        <v>1287.2</v>
      </c>
      <c r="K330" s="49">
        <v>0</v>
      </c>
      <c r="L330" s="49">
        <v>0</v>
      </c>
      <c r="M330" s="61" t="s">
        <v>303</v>
      </c>
    </row>
    <row r="331" spans="1:13" s="2" customFormat="1" ht="56.25">
      <c r="A331" s="34" t="s">
        <v>111</v>
      </c>
      <c r="B331" s="35" t="s">
        <v>933</v>
      </c>
      <c r="C331" s="79"/>
      <c r="D331" s="82" t="s">
        <v>364</v>
      </c>
      <c r="E331" s="60" t="s">
        <v>470</v>
      </c>
      <c r="F331" s="60" t="s">
        <v>326</v>
      </c>
      <c r="G331" s="92"/>
      <c r="H331" s="48" t="s">
        <v>931</v>
      </c>
      <c r="I331" s="48"/>
      <c r="J331" s="49">
        <v>192.34</v>
      </c>
      <c r="K331" s="49">
        <v>0</v>
      </c>
      <c r="L331" s="49">
        <v>0</v>
      </c>
      <c r="M331" s="69"/>
    </row>
    <row r="332" spans="1:13" s="2" customFormat="1" ht="22.5">
      <c r="A332" s="34" t="s">
        <v>111</v>
      </c>
      <c r="B332" s="35" t="s">
        <v>714</v>
      </c>
      <c r="C332" s="79" t="s">
        <v>450</v>
      </c>
      <c r="D332" s="93"/>
      <c r="E332" s="94"/>
      <c r="F332" s="43" t="s">
        <v>461</v>
      </c>
      <c r="G332" s="78" t="s">
        <v>118</v>
      </c>
      <c r="H332" s="48" t="s">
        <v>931</v>
      </c>
      <c r="I332" s="48">
        <v>612</v>
      </c>
      <c r="J332" s="49">
        <v>192.34</v>
      </c>
      <c r="K332" s="49">
        <v>0</v>
      </c>
      <c r="L332" s="49">
        <v>0</v>
      </c>
      <c r="M332" s="61" t="s">
        <v>303</v>
      </c>
    </row>
    <row r="333" spans="1:13" s="2" customFormat="1" ht="78.75">
      <c r="A333" s="34" t="s">
        <v>111</v>
      </c>
      <c r="B333" s="35" t="s">
        <v>723</v>
      </c>
      <c r="C333" s="79"/>
      <c r="D333" s="82" t="s">
        <v>364</v>
      </c>
      <c r="E333" s="43" t="s">
        <v>456</v>
      </c>
      <c r="F333" s="43" t="s">
        <v>326</v>
      </c>
      <c r="G333" s="76"/>
      <c r="H333" s="48" t="s">
        <v>967</v>
      </c>
      <c r="I333" s="48"/>
      <c r="J333" s="49">
        <v>1146.6669999999999</v>
      </c>
      <c r="K333" s="49">
        <v>1146.6669999999999</v>
      </c>
      <c r="L333" s="49">
        <v>1146.6669999999999</v>
      </c>
      <c r="M333" s="61"/>
    </row>
    <row r="334" spans="1:13" s="2" customFormat="1" ht="56.25">
      <c r="A334" s="34" t="s">
        <v>111</v>
      </c>
      <c r="B334" s="35" t="s">
        <v>714</v>
      </c>
      <c r="C334" s="79" t="s">
        <v>455</v>
      </c>
      <c r="D334" s="82" t="s">
        <v>454</v>
      </c>
      <c r="E334" s="43" t="s">
        <v>297</v>
      </c>
      <c r="F334" s="43" t="s">
        <v>453</v>
      </c>
      <c r="G334" s="48" t="s">
        <v>129</v>
      </c>
      <c r="H334" s="48" t="s">
        <v>967</v>
      </c>
      <c r="I334" s="48" t="s">
        <v>119</v>
      </c>
      <c r="J334" s="49">
        <v>1146.6669999999999</v>
      </c>
      <c r="K334" s="49">
        <v>1146.6669999999999</v>
      </c>
      <c r="L334" s="49">
        <v>1146.6669999999999</v>
      </c>
      <c r="M334" s="61" t="s">
        <v>303</v>
      </c>
    </row>
    <row r="335" spans="1:13" s="2" customFormat="1" ht="56.25">
      <c r="A335" s="34" t="s">
        <v>111</v>
      </c>
      <c r="B335" s="35" t="s">
        <v>714</v>
      </c>
      <c r="C335" s="79" t="s">
        <v>455</v>
      </c>
      <c r="D335" s="82" t="s">
        <v>454</v>
      </c>
      <c r="E335" s="43" t="s">
        <v>297</v>
      </c>
      <c r="F335" s="43" t="s">
        <v>453</v>
      </c>
      <c r="G335" s="48" t="s">
        <v>129</v>
      </c>
      <c r="H335" s="48" t="s">
        <v>130</v>
      </c>
      <c r="I335" s="48" t="s">
        <v>119</v>
      </c>
      <c r="J335" s="49"/>
      <c r="K335" s="49"/>
      <c r="L335" s="49"/>
      <c r="M335" s="61" t="s">
        <v>303</v>
      </c>
    </row>
    <row r="336" spans="1:13" s="2" customFormat="1" ht="45">
      <c r="A336" s="34" t="s">
        <v>111</v>
      </c>
      <c r="B336" s="35" t="s">
        <v>635</v>
      </c>
      <c r="C336" s="60"/>
      <c r="D336" s="60" t="s">
        <v>364</v>
      </c>
      <c r="E336" s="60" t="s">
        <v>470</v>
      </c>
      <c r="F336" s="60" t="s">
        <v>326</v>
      </c>
      <c r="G336" s="76"/>
      <c r="H336" s="48" t="s">
        <v>131</v>
      </c>
      <c r="I336" s="48"/>
      <c r="J336" s="49">
        <v>13838.212</v>
      </c>
      <c r="K336" s="49">
        <v>13839.611999999999</v>
      </c>
      <c r="L336" s="49">
        <v>13889.611999999999</v>
      </c>
      <c r="M336" s="61"/>
    </row>
    <row r="337" spans="1:13" s="2" customFormat="1" ht="225">
      <c r="A337" s="34" t="s">
        <v>111</v>
      </c>
      <c r="B337" s="35" t="s">
        <v>636</v>
      </c>
      <c r="C337" s="60" t="s">
        <v>450</v>
      </c>
      <c r="D337" s="82" t="s">
        <v>485</v>
      </c>
      <c r="E337" s="38" t="s">
        <v>297</v>
      </c>
      <c r="F337" s="38" t="s">
        <v>322</v>
      </c>
      <c r="G337" s="48" t="s">
        <v>132</v>
      </c>
      <c r="H337" s="48" t="s">
        <v>131</v>
      </c>
      <c r="I337" s="48" t="s">
        <v>17</v>
      </c>
      <c r="J337" s="49">
        <v>10283.879999999999</v>
      </c>
      <c r="K337" s="49">
        <v>10283.879999999999</v>
      </c>
      <c r="L337" s="49">
        <v>10283.879999999999</v>
      </c>
      <c r="M337" s="61" t="s">
        <v>295</v>
      </c>
    </row>
    <row r="338" spans="1:13" s="2" customFormat="1" ht="225">
      <c r="A338" s="34" t="s">
        <v>111</v>
      </c>
      <c r="B338" s="35" t="s">
        <v>638</v>
      </c>
      <c r="C338" s="60" t="s">
        <v>450</v>
      </c>
      <c r="D338" s="82" t="s">
        <v>485</v>
      </c>
      <c r="E338" s="38" t="s">
        <v>297</v>
      </c>
      <c r="F338" s="38" t="s">
        <v>322</v>
      </c>
      <c r="G338" s="48" t="s">
        <v>132</v>
      </c>
      <c r="H338" s="48" t="s">
        <v>131</v>
      </c>
      <c r="I338" s="48" t="s">
        <v>19</v>
      </c>
      <c r="J338" s="49">
        <v>3105.732</v>
      </c>
      <c r="K338" s="49">
        <v>3105.732</v>
      </c>
      <c r="L338" s="49">
        <v>3105.732</v>
      </c>
      <c r="M338" s="61" t="s">
        <v>295</v>
      </c>
    </row>
    <row r="339" spans="1:13" s="2" customFormat="1" ht="45">
      <c r="A339" s="34" t="s">
        <v>111</v>
      </c>
      <c r="B339" s="35" t="s">
        <v>625</v>
      </c>
      <c r="C339" s="60" t="s">
        <v>450</v>
      </c>
      <c r="D339" s="82" t="s">
        <v>484</v>
      </c>
      <c r="E339" s="43" t="s">
        <v>297</v>
      </c>
      <c r="F339" s="43" t="s">
        <v>483</v>
      </c>
      <c r="G339" s="48" t="s">
        <v>132</v>
      </c>
      <c r="H339" s="48" t="s">
        <v>131</v>
      </c>
      <c r="I339" s="48" t="s">
        <v>3</v>
      </c>
      <c r="J339" s="49">
        <v>448.6</v>
      </c>
      <c r="K339" s="49">
        <v>450</v>
      </c>
      <c r="L339" s="49">
        <v>500</v>
      </c>
      <c r="M339" s="61" t="s">
        <v>303</v>
      </c>
    </row>
    <row r="340" spans="1:13" s="2" customFormat="1" ht="45">
      <c r="A340" s="34" t="s">
        <v>111</v>
      </c>
      <c r="B340" s="35" t="s">
        <v>724</v>
      </c>
      <c r="C340" s="60"/>
      <c r="D340" s="60" t="s">
        <v>364</v>
      </c>
      <c r="E340" s="60" t="s">
        <v>470</v>
      </c>
      <c r="F340" s="60" t="s">
        <v>326</v>
      </c>
      <c r="G340" s="76"/>
      <c r="H340" s="48" t="s">
        <v>133</v>
      </c>
      <c r="I340" s="48"/>
      <c r="J340" s="49">
        <v>6091.0159999999996</v>
      </c>
      <c r="K340" s="49">
        <v>6091.0159999999996</v>
      </c>
      <c r="L340" s="49">
        <v>6091.0159999999996</v>
      </c>
      <c r="M340" s="61"/>
    </row>
    <row r="341" spans="1:13" s="2" customFormat="1" ht="225">
      <c r="A341" s="34" t="s">
        <v>111</v>
      </c>
      <c r="B341" s="35" t="s">
        <v>636</v>
      </c>
      <c r="C341" s="60" t="s">
        <v>450</v>
      </c>
      <c r="D341" s="82" t="s">
        <v>485</v>
      </c>
      <c r="E341" s="38" t="s">
        <v>297</v>
      </c>
      <c r="F341" s="38" t="s">
        <v>322</v>
      </c>
      <c r="G341" s="48" t="s">
        <v>132</v>
      </c>
      <c r="H341" s="48" t="s">
        <v>133</v>
      </c>
      <c r="I341" s="48" t="s">
        <v>17</v>
      </c>
      <c r="J341" s="49">
        <v>4678.2</v>
      </c>
      <c r="K341" s="49">
        <v>4678.2</v>
      </c>
      <c r="L341" s="49">
        <v>4678.2</v>
      </c>
      <c r="M341" s="61" t="s">
        <v>295</v>
      </c>
    </row>
    <row r="342" spans="1:13" s="2" customFormat="1" ht="225">
      <c r="A342" s="34" t="s">
        <v>111</v>
      </c>
      <c r="B342" s="35" t="s">
        <v>638</v>
      </c>
      <c r="C342" s="60" t="s">
        <v>450</v>
      </c>
      <c r="D342" s="82" t="s">
        <v>485</v>
      </c>
      <c r="E342" s="38" t="s">
        <v>297</v>
      </c>
      <c r="F342" s="38" t="s">
        <v>322</v>
      </c>
      <c r="G342" s="48" t="s">
        <v>132</v>
      </c>
      <c r="H342" s="48" t="s">
        <v>133</v>
      </c>
      <c r="I342" s="48" t="s">
        <v>19</v>
      </c>
      <c r="J342" s="49">
        <v>1412.816</v>
      </c>
      <c r="K342" s="49">
        <v>1412.816</v>
      </c>
      <c r="L342" s="49">
        <v>1412.816</v>
      </c>
      <c r="M342" s="61" t="s">
        <v>295</v>
      </c>
    </row>
    <row r="343" spans="1:13" s="2" customFormat="1" ht="45">
      <c r="A343" s="34" t="s">
        <v>111</v>
      </c>
      <c r="B343" s="35" t="s">
        <v>725</v>
      </c>
      <c r="C343" s="79"/>
      <c r="D343" s="82" t="s">
        <v>364</v>
      </c>
      <c r="E343" s="43" t="s">
        <v>363</v>
      </c>
      <c r="F343" s="90" t="s">
        <v>326</v>
      </c>
      <c r="G343" s="76"/>
      <c r="H343" s="48" t="s">
        <v>134</v>
      </c>
      <c r="I343" s="48"/>
      <c r="J343" s="95">
        <v>1754.962</v>
      </c>
      <c r="K343" s="95">
        <v>1322.222</v>
      </c>
      <c r="L343" s="95">
        <v>1530</v>
      </c>
      <c r="M343" s="61"/>
    </row>
    <row r="344" spans="1:13" s="2" customFormat="1" ht="78.75">
      <c r="A344" s="34" t="s">
        <v>111</v>
      </c>
      <c r="B344" s="35" t="s">
        <v>716</v>
      </c>
      <c r="C344" s="79" t="s">
        <v>394</v>
      </c>
      <c r="D344" s="82" t="s">
        <v>482</v>
      </c>
      <c r="E344" s="43" t="s">
        <v>297</v>
      </c>
      <c r="F344" s="90" t="s">
        <v>481</v>
      </c>
      <c r="G344" s="48" t="s">
        <v>113</v>
      </c>
      <c r="H344" s="48" t="s">
        <v>134</v>
      </c>
      <c r="I344" s="48" t="s">
        <v>121</v>
      </c>
      <c r="J344" s="95">
        <v>1754.962</v>
      </c>
      <c r="K344" s="95">
        <v>1322.222</v>
      </c>
      <c r="L344" s="95">
        <v>1530</v>
      </c>
      <c r="M344" s="61" t="s">
        <v>303</v>
      </c>
    </row>
    <row r="345" spans="1:13" s="2" customFormat="1" ht="45">
      <c r="A345" s="34" t="s">
        <v>111</v>
      </c>
      <c r="B345" s="35" t="s">
        <v>726</v>
      </c>
      <c r="C345" s="60"/>
      <c r="D345" s="82" t="s">
        <v>364</v>
      </c>
      <c r="E345" s="43" t="s">
        <v>470</v>
      </c>
      <c r="F345" s="90" t="s">
        <v>326</v>
      </c>
      <c r="G345" s="76"/>
      <c r="H345" s="48" t="s">
        <v>135</v>
      </c>
      <c r="I345" s="48"/>
      <c r="J345" s="95">
        <v>2262.9679999999998</v>
      </c>
      <c r="K345" s="95">
        <v>1860.068</v>
      </c>
      <c r="L345" s="95">
        <v>1870</v>
      </c>
      <c r="M345" s="61"/>
    </row>
    <row r="346" spans="1:13" s="2" customFormat="1" ht="78.75">
      <c r="A346" s="34" t="s">
        <v>111</v>
      </c>
      <c r="B346" s="35" t="s">
        <v>716</v>
      </c>
      <c r="C346" s="60" t="s">
        <v>450</v>
      </c>
      <c r="D346" s="82" t="s">
        <v>480</v>
      </c>
      <c r="E346" s="43" t="s">
        <v>297</v>
      </c>
      <c r="F346" s="90" t="s">
        <v>479</v>
      </c>
      <c r="G346" s="48" t="s">
        <v>118</v>
      </c>
      <c r="H346" s="48" t="s">
        <v>135</v>
      </c>
      <c r="I346" s="48" t="s">
        <v>121</v>
      </c>
      <c r="J346" s="95">
        <v>2262.9679999999998</v>
      </c>
      <c r="K346" s="95">
        <v>1860.068</v>
      </c>
      <c r="L346" s="95">
        <v>1870</v>
      </c>
      <c r="M346" s="61" t="s">
        <v>303</v>
      </c>
    </row>
    <row r="347" spans="1:13" s="2" customFormat="1" ht="45">
      <c r="A347" s="34" t="s">
        <v>111</v>
      </c>
      <c r="B347" s="35" t="s">
        <v>727</v>
      </c>
      <c r="C347" s="60"/>
      <c r="D347" s="82" t="s">
        <v>364</v>
      </c>
      <c r="E347" s="43" t="s">
        <v>470</v>
      </c>
      <c r="F347" s="90" t="s">
        <v>326</v>
      </c>
      <c r="G347" s="76"/>
      <c r="H347" s="48" t="s">
        <v>136</v>
      </c>
      <c r="I347" s="48"/>
      <c r="J347" s="95">
        <v>2279.8719999999998</v>
      </c>
      <c r="K347" s="95">
        <v>1094.789</v>
      </c>
      <c r="L347" s="95">
        <v>1650</v>
      </c>
      <c r="M347" s="61"/>
    </row>
    <row r="348" spans="1:13" s="2" customFormat="1" ht="78.75">
      <c r="A348" s="34" t="s">
        <v>111</v>
      </c>
      <c r="B348" s="35" t="s">
        <v>716</v>
      </c>
      <c r="C348" s="60" t="s">
        <v>450</v>
      </c>
      <c r="D348" s="82" t="s">
        <v>480</v>
      </c>
      <c r="E348" s="43" t="s">
        <v>297</v>
      </c>
      <c r="F348" s="90" t="s">
        <v>479</v>
      </c>
      <c r="G348" s="48" t="s">
        <v>118</v>
      </c>
      <c r="H348" s="48" t="s">
        <v>136</v>
      </c>
      <c r="I348" s="48" t="s">
        <v>121</v>
      </c>
      <c r="J348" s="95">
        <v>2279.8719999999998</v>
      </c>
      <c r="K348" s="95">
        <v>1094.789</v>
      </c>
      <c r="L348" s="95">
        <v>1650</v>
      </c>
      <c r="M348" s="61" t="s">
        <v>303</v>
      </c>
    </row>
    <row r="349" spans="1:13" s="2" customFormat="1" ht="45">
      <c r="A349" s="34" t="s">
        <v>111</v>
      </c>
      <c r="B349" s="35" t="s">
        <v>728</v>
      </c>
      <c r="C349" s="60"/>
      <c r="D349" s="82" t="s">
        <v>364</v>
      </c>
      <c r="E349" s="43" t="s">
        <v>470</v>
      </c>
      <c r="F349" s="90" t="s">
        <v>326</v>
      </c>
      <c r="G349" s="76"/>
      <c r="H349" s="48" t="s">
        <v>137</v>
      </c>
      <c r="I349" s="48"/>
      <c r="J349" s="95">
        <v>1025.4059999999999</v>
      </c>
      <c r="K349" s="95">
        <v>333.29599999999999</v>
      </c>
      <c r="L349" s="95">
        <v>1332.096</v>
      </c>
      <c r="M349" s="61"/>
    </row>
    <row r="350" spans="1:13" s="2" customFormat="1" ht="78.75">
      <c r="A350" s="34" t="s">
        <v>111</v>
      </c>
      <c r="B350" s="35" t="s">
        <v>716</v>
      </c>
      <c r="C350" s="60" t="s">
        <v>450</v>
      </c>
      <c r="D350" s="82" t="s">
        <v>478</v>
      </c>
      <c r="E350" s="43" t="s">
        <v>297</v>
      </c>
      <c r="F350" s="90" t="s">
        <v>477</v>
      </c>
      <c r="G350" s="48" t="s">
        <v>118</v>
      </c>
      <c r="H350" s="48" t="s">
        <v>137</v>
      </c>
      <c r="I350" s="48" t="s">
        <v>121</v>
      </c>
      <c r="J350" s="95">
        <v>1025.4059999999999</v>
      </c>
      <c r="K350" s="95">
        <v>333.29599999999999</v>
      </c>
      <c r="L350" s="95">
        <v>1332.096</v>
      </c>
      <c r="M350" s="61" t="s">
        <v>303</v>
      </c>
    </row>
    <row r="351" spans="1:13" s="2" customFormat="1" ht="45">
      <c r="A351" s="34" t="s">
        <v>111</v>
      </c>
      <c r="B351" s="35" t="s">
        <v>729</v>
      </c>
      <c r="C351" s="60"/>
      <c r="D351" s="82" t="s">
        <v>364</v>
      </c>
      <c r="E351" s="43" t="s">
        <v>474</v>
      </c>
      <c r="F351" s="90" t="s">
        <v>326</v>
      </c>
      <c r="G351" s="76"/>
      <c r="H351" s="48" t="s">
        <v>138</v>
      </c>
      <c r="I351" s="48"/>
      <c r="J351" s="95">
        <v>234.08</v>
      </c>
      <c r="K351" s="95">
        <v>50</v>
      </c>
      <c r="L351" s="95">
        <v>270</v>
      </c>
      <c r="M351" s="61"/>
    </row>
    <row r="352" spans="1:13" s="2" customFormat="1" ht="78.75">
      <c r="A352" s="34" t="s">
        <v>111</v>
      </c>
      <c r="B352" s="35" t="s">
        <v>716</v>
      </c>
      <c r="C352" s="60" t="s">
        <v>469</v>
      </c>
      <c r="D352" s="82" t="s">
        <v>476</v>
      </c>
      <c r="E352" s="43" t="s">
        <v>297</v>
      </c>
      <c r="F352" s="90" t="s">
        <v>475</v>
      </c>
      <c r="G352" s="48" t="s">
        <v>118</v>
      </c>
      <c r="H352" s="48" t="s">
        <v>138</v>
      </c>
      <c r="I352" s="48" t="s">
        <v>121</v>
      </c>
      <c r="J352" s="95">
        <v>234.08</v>
      </c>
      <c r="K352" s="95">
        <v>50</v>
      </c>
      <c r="L352" s="95">
        <v>270</v>
      </c>
      <c r="M352" s="61" t="s">
        <v>303</v>
      </c>
    </row>
    <row r="353" spans="1:13" s="2" customFormat="1" ht="45">
      <c r="A353" s="34" t="s">
        <v>111</v>
      </c>
      <c r="B353" s="35" t="s">
        <v>730</v>
      </c>
      <c r="C353" s="60"/>
      <c r="D353" s="82" t="s">
        <v>364</v>
      </c>
      <c r="E353" s="43" t="s">
        <v>470</v>
      </c>
      <c r="F353" s="90" t="s">
        <v>326</v>
      </c>
      <c r="G353" s="80"/>
      <c r="H353" s="48" t="s">
        <v>139</v>
      </c>
      <c r="I353" s="80"/>
      <c r="J353" s="95">
        <v>5021.6390000000001</v>
      </c>
      <c r="K353" s="95">
        <v>1726.9960000000001</v>
      </c>
      <c r="L353" s="95">
        <v>1790.8910000000001</v>
      </c>
      <c r="M353" s="61"/>
    </row>
    <row r="354" spans="1:13" s="2" customFormat="1" ht="78.75">
      <c r="A354" s="34" t="s">
        <v>111</v>
      </c>
      <c r="B354" s="35" t="s">
        <v>716</v>
      </c>
      <c r="C354" s="60" t="s">
        <v>450</v>
      </c>
      <c r="D354" s="82" t="s">
        <v>473</v>
      </c>
      <c r="E354" s="43" t="s">
        <v>297</v>
      </c>
      <c r="F354" s="90" t="s">
        <v>472</v>
      </c>
      <c r="G354" s="48" t="s">
        <v>118</v>
      </c>
      <c r="H354" s="48" t="s">
        <v>139</v>
      </c>
      <c r="I354" s="48" t="s">
        <v>121</v>
      </c>
      <c r="J354" s="95">
        <v>5021.6390000000001</v>
      </c>
      <c r="K354" s="95">
        <v>1726.9960000000001</v>
      </c>
      <c r="L354" s="95">
        <v>1790.8910000000001</v>
      </c>
      <c r="M354" s="61" t="s">
        <v>303</v>
      </c>
    </row>
    <row r="355" spans="1:13" s="2" customFormat="1" ht="90">
      <c r="A355" s="34" t="s">
        <v>111</v>
      </c>
      <c r="B355" s="35" t="s">
        <v>731</v>
      </c>
      <c r="C355" s="79"/>
      <c r="D355" s="82" t="s">
        <v>415</v>
      </c>
      <c r="E355" s="43" t="s">
        <v>297</v>
      </c>
      <c r="F355" s="38" t="s">
        <v>414</v>
      </c>
      <c r="G355" s="76"/>
      <c r="H355" s="48" t="s">
        <v>140</v>
      </c>
      <c r="I355" s="48"/>
      <c r="J355" s="95">
        <v>4800.9830000000002</v>
      </c>
      <c r="K355" s="95">
        <v>5059.8329999999996</v>
      </c>
      <c r="L355" s="95">
        <v>5612.085</v>
      </c>
      <c r="M355" s="61"/>
    </row>
    <row r="356" spans="1:13" s="2" customFormat="1" ht="78.75">
      <c r="A356" s="34" t="s">
        <v>111</v>
      </c>
      <c r="B356" s="35" t="s">
        <v>716</v>
      </c>
      <c r="C356" s="79" t="s">
        <v>394</v>
      </c>
      <c r="D356" s="82" t="s">
        <v>366</v>
      </c>
      <c r="E356" s="43" t="s">
        <v>297</v>
      </c>
      <c r="F356" s="38" t="s">
        <v>365</v>
      </c>
      <c r="G356" s="48" t="s">
        <v>113</v>
      </c>
      <c r="H356" s="48" t="s">
        <v>140</v>
      </c>
      <c r="I356" s="48" t="s">
        <v>121</v>
      </c>
      <c r="J356" s="95">
        <v>4800.9830000000002</v>
      </c>
      <c r="K356" s="95">
        <v>5059.8329999999996</v>
      </c>
      <c r="L356" s="95">
        <v>5612.085</v>
      </c>
      <c r="M356" s="61" t="s">
        <v>303</v>
      </c>
    </row>
    <row r="357" spans="1:13" s="2" customFormat="1" ht="90">
      <c r="A357" s="34" t="s">
        <v>111</v>
      </c>
      <c r="B357" s="35" t="s">
        <v>732</v>
      </c>
      <c r="C357" s="60"/>
      <c r="D357" s="82" t="s">
        <v>415</v>
      </c>
      <c r="E357" s="43" t="s">
        <v>297</v>
      </c>
      <c r="F357" s="43" t="s">
        <v>414</v>
      </c>
      <c r="G357" s="81"/>
      <c r="H357" s="48" t="s">
        <v>141</v>
      </c>
      <c r="I357" s="71"/>
      <c r="J357" s="95">
        <v>4043.29</v>
      </c>
      <c r="K357" s="95">
        <v>4395.5510000000004</v>
      </c>
      <c r="L357" s="95">
        <v>4854.7579999999998</v>
      </c>
      <c r="M357" s="61"/>
    </row>
    <row r="358" spans="1:13" s="2" customFormat="1" ht="78.75">
      <c r="A358" s="34" t="s">
        <v>111</v>
      </c>
      <c r="B358" s="35" t="s">
        <v>716</v>
      </c>
      <c r="C358" s="60" t="s">
        <v>450</v>
      </c>
      <c r="D358" s="82" t="s">
        <v>468</v>
      </c>
      <c r="E358" s="43" t="s">
        <v>297</v>
      </c>
      <c r="F358" s="43" t="s">
        <v>471</v>
      </c>
      <c r="G358" s="48" t="s">
        <v>118</v>
      </c>
      <c r="H358" s="48" t="s">
        <v>141</v>
      </c>
      <c r="I358" s="48" t="s">
        <v>121</v>
      </c>
      <c r="J358" s="95">
        <v>4043.29</v>
      </c>
      <c r="K358" s="95">
        <v>4395.5510000000004</v>
      </c>
      <c r="L358" s="95">
        <v>4854.7579999999998</v>
      </c>
      <c r="M358" s="61" t="s">
        <v>303</v>
      </c>
    </row>
    <row r="359" spans="1:13" s="2" customFormat="1" ht="90">
      <c r="A359" s="34" t="s">
        <v>111</v>
      </c>
      <c r="B359" s="35" t="s">
        <v>733</v>
      </c>
      <c r="C359" s="60"/>
      <c r="D359" s="82" t="s">
        <v>415</v>
      </c>
      <c r="E359" s="43" t="s">
        <v>297</v>
      </c>
      <c r="F359" s="43" t="s">
        <v>414</v>
      </c>
      <c r="G359" s="81"/>
      <c r="H359" s="48" t="s">
        <v>142</v>
      </c>
      <c r="I359" s="71"/>
      <c r="J359" s="95">
        <v>2815.8629999999998</v>
      </c>
      <c r="K359" s="95">
        <v>3061.1889999999999</v>
      </c>
      <c r="L359" s="95">
        <v>3380.9929999999999</v>
      </c>
      <c r="M359" s="61"/>
    </row>
    <row r="360" spans="1:13" s="2" customFormat="1" ht="78.75">
      <c r="A360" s="34" t="s">
        <v>111</v>
      </c>
      <c r="B360" s="35" t="s">
        <v>716</v>
      </c>
      <c r="C360" s="60" t="s">
        <v>450</v>
      </c>
      <c r="D360" s="82" t="s">
        <v>468</v>
      </c>
      <c r="E360" s="43" t="s">
        <v>297</v>
      </c>
      <c r="F360" s="43" t="s">
        <v>471</v>
      </c>
      <c r="G360" s="48" t="s">
        <v>118</v>
      </c>
      <c r="H360" s="48" t="s">
        <v>142</v>
      </c>
      <c r="I360" s="48" t="s">
        <v>121</v>
      </c>
      <c r="J360" s="95">
        <v>2815.8629999999998</v>
      </c>
      <c r="K360" s="95">
        <v>3061.1889999999999</v>
      </c>
      <c r="L360" s="95">
        <v>3380.9929999999999</v>
      </c>
      <c r="M360" s="61" t="s">
        <v>303</v>
      </c>
    </row>
    <row r="361" spans="1:13" s="2" customFormat="1" ht="101.25">
      <c r="A361" s="34" t="s">
        <v>111</v>
      </c>
      <c r="B361" s="35" t="s">
        <v>734</v>
      </c>
      <c r="C361" s="60"/>
      <c r="D361" s="82" t="s">
        <v>415</v>
      </c>
      <c r="E361" s="43" t="s">
        <v>297</v>
      </c>
      <c r="F361" s="43" t="s">
        <v>414</v>
      </c>
      <c r="G361" s="81"/>
      <c r="H361" s="48" t="s">
        <v>143</v>
      </c>
      <c r="I361" s="71"/>
      <c r="J361" s="95">
        <v>2166.0479999999998</v>
      </c>
      <c r="K361" s="95">
        <v>2354.759</v>
      </c>
      <c r="L361" s="95">
        <v>2600.7640000000001</v>
      </c>
      <c r="M361" s="61"/>
    </row>
    <row r="362" spans="1:13" s="2" customFormat="1" ht="78.75">
      <c r="A362" s="34" t="s">
        <v>111</v>
      </c>
      <c r="B362" s="35" t="s">
        <v>716</v>
      </c>
      <c r="C362" s="60" t="s">
        <v>469</v>
      </c>
      <c r="D362" s="82" t="s">
        <v>468</v>
      </c>
      <c r="E362" s="43" t="s">
        <v>297</v>
      </c>
      <c r="F362" s="43" t="s">
        <v>471</v>
      </c>
      <c r="G362" s="48" t="s">
        <v>118</v>
      </c>
      <c r="H362" s="48" t="s">
        <v>143</v>
      </c>
      <c r="I362" s="48" t="s">
        <v>121</v>
      </c>
      <c r="J362" s="95">
        <v>2166.0479999999998</v>
      </c>
      <c r="K362" s="95">
        <v>2354.759</v>
      </c>
      <c r="L362" s="95">
        <v>2600.7640000000001</v>
      </c>
      <c r="M362" s="61" t="s">
        <v>303</v>
      </c>
    </row>
    <row r="363" spans="1:13" s="2" customFormat="1" ht="90">
      <c r="A363" s="34" t="s">
        <v>111</v>
      </c>
      <c r="B363" s="35" t="s">
        <v>735</v>
      </c>
      <c r="C363" s="60"/>
      <c r="D363" s="82" t="s">
        <v>415</v>
      </c>
      <c r="E363" s="43" t="s">
        <v>297</v>
      </c>
      <c r="F363" s="43" t="s">
        <v>414</v>
      </c>
      <c r="G363" s="81"/>
      <c r="H363" s="48" t="s">
        <v>144</v>
      </c>
      <c r="I363" s="71"/>
      <c r="J363" s="95">
        <v>2888.0650000000001</v>
      </c>
      <c r="K363" s="95">
        <v>3139.6790000000001</v>
      </c>
      <c r="L363" s="95">
        <v>3467.6860000000001</v>
      </c>
      <c r="M363" s="61"/>
    </row>
    <row r="364" spans="1:13" s="2" customFormat="1" ht="78.75">
      <c r="A364" s="34" t="s">
        <v>111</v>
      </c>
      <c r="B364" s="35" t="s">
        <v>716</v>
      </c>
      <c r="C364" s="60" t="s">
        <v>450</v>
      </c>
      <c r="D364" s="82" t="s">
        <v>468</v>
      </c>
      <c r="E364" s="43" t="s">
        <v>297</v>
      </c>
      <c r="F364" s="43" t="s">
        <v>471</v>
      </c>
      <c r="G364" s="48" t="s">
        <v>118</v>
      </c>
      <c r="H364" s="48" t="s">
        <v>144</v>
      </c>
      <c r="I364" s="48" t="s">
        <v>121</v>
      </c>
      <c r="J364" s="95">
        <v>2888.0650000000001</v>
      </c>
      <c r="K364" s="95">
        <v>3139.6790000000001</v>
      </c>
      <c r="L364" s="95">
        <v>3467.6860000000001</v>
      </c>
      <c r="M364" s="61" t="s">
        <v>303</v>
      </c>
    </row>
    <row r="365" spans="1:13" s="2" customFormat="1" ht="67.5">
      <c r="A365" s="34" t="s">
        <v>111</v>
      </c>
      <c r="B365" s="35" t="s">
        <v>736</v>
      </c>
      <c r="C365" s="79"/>
      <c r="D365" s="82" t="s">
        <v>364</v>
      </c>
      <c r="E365" s="43" t="s">
        <v>363</v>
      </c>
      <c r="F365" s="38" t="s">
        <v>326</v>
      </c>
      <c r="G365" s="81"/>
      <c r="H365" s="48" t="s">
        <v>145</v>
      </c>
      <c r="I365" s="71"/>
      <c r="J365" s="95">
        <v>4201.9390000000003</v>
      </c>
      <c r="K365" s="95">
        <v>4201.9390000000003</v>
      </c>
      <c r="L365" s="95">
        <v>4201.9390000000003</v>
      </c>
      <c r="M365" s="61"/>
    </row>
    <row r="366" spans="1:13" s="2" customFormat="1" ht="78.75">
      <c r="A366" s="34" t="s">
        <v>111</v>
      </c>
      <c r="B366" s="35" t="s">
        <v>716</v>
      </c>
      <c r="C366" s="79" t="s">
        <v>394</v>
      </c>
      <c r="D366" s="82" t="s">
        <v>366</v>
      </c>
      <c r="E366" s="43" t="s">
        <v>297</v>
      </c>
      <c r="F366" s="38" t="s">
        <v>365</v>
      </c>
      <c r="G366" s="48" t="s">
        <v>113</v>
      </c>
      <c r="H366" s="48" t="s">
        <v>145</v>
      </c>
      <c r="I366" s="48" t="s">
        <v>121</v>
      </c>
      <c r="J366" s="95">
        <v>4201.9390000000003</v>
      </c>
      <c r="K366" s="95">
        <v>4201.9390000000003</v>
      </c>
      <c r="L366" s="95">
        <v>4201.9390000000003</v>
      </c>
      <c r="M366" s="61" t="s">
        <v>303</v>
      </c>
    </row>
    <row r="367" spans="1:13" s="2" customFormat="1" ht="67.5">
      <c r="A367" s="34" t="s">
        <v>111</v>
      </c>
      <c r="B367" s="35" t="s">
        <v>737</v>
      </c>
      <c r="C367" s="60"/>
      <c r="D367" s="60" t="s">
        <v>415</v>
      </c>
      <c r="E367" s="60" t="s">
        <v>297</v>
      </c>
      <c r="F367" s="60" t="s">
        <v>414</v>
      </c>
      <c r="G367" s="81"/>
      <c r="H367" s="48" t="s">
        <v>146</v>
      </c>
      <c r="I367" s="71"/>
      <c r="J367" s="95">
        <v>2621.1750000000002</v>
      </c>
      <c r="K367" s="95">
        <v>3671.328</v>
      </c>
      <c r="L367" s="95">
        <v>3972.3710000000001</v>
      </c>
      <c r="M367" s="61"/>
    </row>
    <row r="368" spans="1:13" s="2" customFormat="1" ht="78.75">
      <c r="A368" s="34" t="s">
        <v>111</v>
      </c>
      <c r="B368" s="35" t="s">
        <v>716</v>
      </c>
      <c r="C368" s="60" t="s">
        <v>450</v>
      </c>
      <c r="D368" s="82" t="s">
        <v>468</v>
      </c>
      <c r="E368" s="43" t="s">
        <v>297</v>
      </c>
      <c r="F368" s="43" t="s">
        <v>471</v>
      </c>
      <c r="G368" s="48" t="s">
        <v>118</v>
      </c>
      <c r="H368" s="48" t="s">
        <v>146</v>
      </c>
      <c r="I368" s="48" t="s">
        <v>121</v>
      </c>
      <c r="J368" s="95">
        <v>2621.1750000000002</v>
      </c>
      <c r="K368" s="95">
        <v>3671.328</v>
      </c>
      <c r="L368" s="95">
        <v>3972.3710000000001</v>
      </c>
      <c r="M368" s="61" t="s">
        <v>303</v>
      </c>
    </row>
    <row r="369" spans="1:13" s="2" customFormat="1" ht="56.25">
      <c r="A369" s="34" t="s">
        <v>111</v>
      </c>
      <c r="B369" s="35" t="s">
        <v>738</v>
      </c>
      <c r="C369" s="60"/>
      <c r="D369" s="82" t="s">
        <v>415</v>
      </c>
      <c r="E369" s="43" t="s">
        <v>297</v>
      </c>
      <c r="F369" s="43" t="s">
        <v>414</v>
      </c>
      <c r="G369" s="81"/>
      <c r="H369" s="48" t="s">
        <v>147</v>
      </c>
      <c r="I369" s="71"/>
      <c r="J369" s="95">
        <v>1747.451</v>
      </c>
      <c r="K369" s="95">
        <v>3671.3270000000002</v>
      </c>
      <c r="L369" s="95">
        <v>3972.3710000000001</v>
      </c>
      <c r="M369" s="61"/>
    </row>
    <row r="370" spans="1:13" s="2" customFormat="1" ht="78.75">
      <c r="A370" s="34" t="s">
        <v>111</v>
      </c>
      <c r="B370" s="35" t="s">
        <v>716</v>
      </c>
      <c r="C370" s="60" t="s">
        <v>450</v>
      </c>
      <c r="D370" s="82" t="s">
        <v>468</v>
      </c>
      <c r="E370" s="43" t="s">
        <v>297</v>
      </c>
      <c r="F370" s="43" t="s">
        <v>471</v>
      </c>
      <c r="G370" s="48" t="s">
        <v>118</v>
      </c>
      <c r="H370" s="48" t="s">
        <v>147</v>
      </c>
      <c r="I370" s="48" t="s">
        <v>121</v>
      </c>
      <c r="J370" s="95">
        <v>1747.451</v>
      </c>
      <c r="K370" s="95">
        <v>3671.3270000000002</v>
      </c>
      <c r="L370" s="95">
        <v>3972.3710000000001</v>
      </c>
      <c r="M370" s="61" t="s">
        <v>303</v>
      </c>
    </row>
    <row r="371" spans="1:13" s="2" customFormat="1" ht="56.25">
      <c r="A371" s="34" t="s">
        <v>111</v>
      </c>
      <c r="B371" s="35" t="s">
        <v>739</v>
      </c>
      <c r="C371" s="60"/>
      <c r="D371" s="82" t="s">
        <v>364</v>
      </c>
      <c r="E371" s="43" t="s">
        <v>470</v>
      </c>
      <c r="F371" s="90" t="s">
        <v>326</v>
      </c>
      <c r="G371" s="76"/>
      <c r="H371" s="48" t="s">
        <v>148</v>
      </c>
      <c r="I371" s="48"/>
      <c r="J371" s="95">
        <v>1747.451</v>
      </c>
      <c r="K371" s="95">
        <v>1835.664</v>
      </c>
      <c r="L371" s="95">
        <v>1986.1849999999999</v>
      </c>
      <c r="M371" s="61"/>
    </row>
    <row r="372" spans="1:13" s="2" customFormat="1" ht="78.75">
      <c r="A372" s="34" t="s">
        <v>111</v>
      </c>
      <c r="B372" s="35" t="s">
        <v>716</v>
      </c>
      <c r="C372" s="60" t="s">
        <v>450</v>
      </c>
      <c r="D372" s="82" t="s">
        <v>478</v>
      </c>
      <c r="E372" s="43" t="s">
        <v>297</v>
      </c>
      <c r="F372" s="90" t="s">
        <v>477</v>
      </c>
      <c r="G372" s="48" t="s">
        <v>118</v>
      </c>
      <c r="H372" s="48" t="s">
        <v>148</v>
      </c>
      <c r="I372" s="48" t="s">
        <v>121</v>
      </c>
      <c r="J372" s="95">
        <v>1747.451</v>
      </c>
      <c r="K372" s="95">
        <v>1835.664</v>
      </c>
      <c r="L372" s="95">
        <v>1986.1849999999999</v>
      </c>
      <c r="M372" s="61" t="s">
        <v>303</v>
      </c>
    </row>
    <row r="373" spans="1:13" s="2" customFormat="1" ht="67.5">
      <c r="A373" s="34" t="s">
        <v>111</v>
      </c>
      <c r="B373" s="35" t="s">
        <v>740</v>
      </c>
      <c r="C373" s="60"/>
      <c r="D373" s="82" t="s">
        <v>364</v>
      </c>
      <c r="E373" s="43" t="s">
        <v>474</v>
      </c>
      <c r="F373" s="43" t="s">
        <v>326</v>
      </c>
      <c r="G373" s="81"/>
      <c r="H373" s="48" t="s">
        <v>149</v>
      </c>
      <c r="I373" s="71"/>
      <c r="J373" s="95">
        <v>873.72500000000002</v>
      </c>
      <c r="K373" s="95">
        <v>917.83199999999999</v>
      </c>
      <c r="L373" s="95">
        <v>993.09299999999996</v>
      </c>
      <c r="M373" s="61"/>
    </row>
    <row r="374" spans="1:13" s="2" customFormat="1" ht="78.75">
      <c r="A374" s="34" t="s">
        <v>111</v>
      </c>
      <c r="B374" s="35" t="s">
        <v>716</v>
      </c>
      <c r="C374" s="60" t="s">
        <v>469</v>
      </c>
      <c r="D374" s="82" t="s">
        <v>468</v>
      </c>
      <c r="E374" s="43" t="s">
        <v>297</v>
      </c>
      <c r="F374" s="43" t="s">
        <v>360</v>
      </c>
      <c r="G374" s="48" t="s">
        <v>118</v>
      </c>
      <c r="H374" s="48" t="s">
        <v>149</v>
      </c>
      <c r="I374" s="48" t="s">
        <v>121</v>
      </c>
      <c r="J374" s="95">
        <v>873.72500000000002</v>
      </c>
      <c r="K374" s="95">
        <v>917.83199999999999</v>
      </c>
      <c r="L374" s="95">
        <v>993.09299999999996</v>
      </c>
      <c r="M374" s="61" t="s">
        <v>303</v>
      </c>
    </row>
    <row r="375" spans="1:13" s="2" customFormat="1" ht="56.25">
      <c r="A375" s="34" t="s">
        <v>111</v>
      </c>
      <c r="B375" s="35" t="s">
        <v>741</v>
      </c>
      <c r="C375" s="60"/>
      <c r="D375" s="82" t="s">
        <v>364</v>
      </c>
      <c r="E375" s="43" t="s">
        <v>470</v>
      </c>
      <c r="F375" s="43" t="s">
        <v>326</v>
      </c>
      <c r="G375" s="81"/>
      <c r="H375" s="48" t="s">
        <v>150</v>
      </c>
      <c r="I375" s="71"/>
      <c r="J375" s="95">
        <v>2621.1750000000002</v>
      </c>
      <c r="K375" s="95">
        <v>2753.4960000000001</v>
      </c>
      <c r="L375" s="95">
        <v>2979.2779999999998</v>
      </c>
      <c r="M375" s="61"/>
    </row>
    <row r="376" spans="1:13" s="2" customFormat="1" ht="78.75">
      <c r="A376" s="34" t="s">
        <v>111</v>
      </c>
      <c r="B376" s="35" t="s">
        <v>716</v>
      </c>
      <c r="C376" s="60" t="s">
        <v>450</v>
      </c>
      <c r="D376" s="82" t="s">
        <v>468</v>
      </c>
      <c r="E376" s="43" t="s">
        <v>297</v>
      </c>
      <c r="F376" s="43" t="s">
        <v>360</v>
      </c>
      <c r="G376" s="48" t="s">
        <v>118</v>
      </c>
      <c r="H376" s="48" t="s">
        <v>150</v>
      </c>
      <c r="I376" s="48" t="s">
        <v>121</v>
      </c>
      <c r="J376" s="95">
        <v>2621.1750000000002</v>
      </c>
      <c r="K376" s="95">
        <v>2753.4960000000001</v>
      </c>
      <c r="L376" s="95">
        <v>2979.2779999999998</v>
      </c>
      <c r="M376" s="61" t="s">
        <v>303</v>
      </c>
    </row>
    <row r="377" spans="1:13" s="2" customFormat="1" ht="45">
      <c r="A377" s="34" t="s">
        <v>111</v>
      </c>
      <c r="B377" s="35" t="s">
        <v>742</v>
      </c>
      <c r="C377" s="60"/>
      <c r="D377" s="82" t="s">
        <v>364</v>
      </c>
      <c r="E377" s="43" t="s">
        <v>470</v>
      </c>
      <c r="F377" s="43" t="s">
        <v>326</v>
      </c>
      <c r="G377" s="81"/>
      <c r="H377" s="48" t="s">
        <v>151</v>
      </c>
      <c r="I377" s="71"/>
      <c r="J377" s="95">
        <v>652</v>
      </c>
      <c r="K377" s="95">
        <v>500</v>
      </c>
      <c r="L377" s="95">
        <v>600</v>
      </c>
      <c r="M377" s="61"/>
    </row>
    <row r="378" spans="1:13" s="2" customFormat="1" ht="45">
      <c r="A378" s="34" t="s">
        <v>111</v>
      </c>
      <c r="B378" s="35" t="s">
        <v>625</v>
      </c>
      <c r="C378" s="60" t="s">
        <v>450</v>
      </c>
      <c r="D378" s="82" t="s">
        <v>489</v>
      </c>
      <c r="E378" s="43" t="s">
        <v>297</v>
      </c>
      <c r="F378" s="43" t="s">
        <v>488</v>
      </c>
      <c r="G378" s="48" t="s">
        <v>118</v>
      </c>
      <c r="H378" s="48" t="s">
        <v>151</v>
      </c>
      <c r="I378" s="48" t="s">
        <v>3</v>
      </c>
      <c r="J378" s="95">
        <v>652</v>
      </c>
      <c r="K378" s="95">
        <v>500</v>
      </c>
      <c r="L378" s="95">
        <v>600</v>
      </c>
      <c r="M378" s="61" t="s">
        <v>303</v>
      </c>
    </row>
    <row r="379" spans="1:13" s="2" customFormat="1" ht="168.75">
      <c r="A379" s="34" t="s">
        <v>111</v>
      </c>
      <c r="B379" s="35" t="s">
        <v>743</v>
      </c>
      <c r="C379" s="60"/>
      <c r="D379" s="82" t="s">
        <v>466</v>
      </c>
      <c r="E379" s="43" t="s">
        <v>399</v>
      </c>
      <c r="F379" s="43" t="s">
        <v>465</v>
      </c>
      <c r="G379" s="81"/>
      <c r="H379" s="48" t="s">
        <v>152</v>
      </c>
      <c r="I379" s="71"/>
      <c r="J379" s="95">
        <v>44.4</v>
      </c>
      <c r="K379" s="95">
        <v>44.4</v>
      </c>
      <c r="L379" s="95">
        <v>44.4</v>
      </c>
      <c r="M379" s="61"/>
    </row>
    <row r="380" spans="1:13" s="2" customFormat="1" ht="180">
      <c r="A380" s="34" t="s">
        <v>111</v>
      </c>
      <c r="B380" s="35" t="s">
        <v>744</v>
      </c>
      <c r="C380" s="60" t="s">
        <v>397</v>
      </c>
      <c r="D380" s="82" t="s">
        <v>464</v>
      </c>
      <c r="E380" s="43" t="s">
        <v>297</v>
      </c>
      <c r="F380" s="43" t="s">
        <v>463</v>
      </c>
      <c r="G380" s="48" t="s">
        <v>132</v>
      </c>
      <c r="H380" s="48" t="s">
        <v>152</v>
      </c>
      <c r="I380" s="48" t="s">
        <v>153</v>
      </c>
      <c r="J380" s="95">
        <v>44.4</v>
      </c>
      <c r="K380" s="95">
        <v>44.4</v>
      </c>
      <c r="L380" s="95">
        <v>44.4</v>
      </c>
      <c r="M380" s="61" t="s">
        <v>303</v>
      </c>
    </row>
    <row r="381" spans="1:13" s="2" customFormat="1" ht="45">
      <c r="A381" s="34" t="s">
        <v>111</v>
      </c>
      <c r="B381" s="35" t="s">
        <v>745</v>
      </c>
      <c r="C381" s="79"/>
      <c r="D381" s="82" t="s">
        <v>364</v>
      </c>
      <c r="E381" s="43" t="s">
        <v>363</v>
      </c>
      <c r="F381" s="90" t="s">
        <v>326</v>
      </c>
      <c r="G381" s="81"/>
      <c r="H381" s="48" t="s">
        <v>154</v>
      </c>
      <c r="I381" s="71"/>
      <c r="J381" s="95">
        <v>9785.9779999999992</v>
      </c>
      <c r="K381" s="95">
        <v>7758.8890000000001</v>
      </c>
      <c r="L381" s="95">
        <v>9996.3070000000007</v>
      </c>
      <c r="M381" s="61"/>
    </row>
    <row r="382" spans="1:13" s="2" customFormat="1" ht="78.75">
      <c r="A382" s="34" t="s">
        <v>111</v>
      </c>
      <c r="B382" s="35" t="s">
        <v>716</v>
      </c>
      <c r="C382" s="79" t="s">
        <v>394</v>
      </c>
      <c r="D382" s="82" t="s">
        <v>458</v>
      </c>
      <c r="E382" s="43" t="s">
        <v>297</v>
      </c>
      <c r="F382" s="90" t="s">
        <v>457</v>
      </c>
      <c r="G382" s="48" t="s">
        <v>113</v>
      </c>
      <c r="H382" s="48" t="s">
        <v>154</v>
      </c>
      <c r="I382" s="48" t="s">
        <v>121</v>
      </c>
      <c r="J382" s="95">
        <v>9785.9779999999992</v>
      </c>
      <c r="K382" s="95">
        <v>7758.8890000000001</v>
      </c>
      <c r="L382" s="95">
        <v>9996.3070000000007</v>
      </c>
      <c r="M382" s="61" t="s">
        <v>303</v>
      </c>
    </row>
    <row r="383" spans="1:13" s="2" customFormat="1" ht="90">
      <c r="A383" s="34" t="s">
        <v>111</v>
      </c>
      <c r="B383" s="35" t="s">
        <v>746</v>
      </c>
      <c r="C383" s="79"/>
      <c r="D383" s="82" t="s">
        <v>415</v>
      </c>
      <c r="E383" s="43" t="s">
        <v>297</v>
      </c>
      <c r="F383" s="38" t="s">
        <v>414</v>
      </c>
      <c r="G383" s="81"/>
      <c r="H383" s="48" t="s">
        <v>155</v>
      </c>
      <c r="I383" s="71"/>
      <c r="J383" s="49">
        <v>4049.857</v>
      </c>
      <c r="K383" s="49">
        <v>4161.0150000000003</v>
      </c>
      <c r="L383" s="49">
        <v>4475.8829999999998</v>
      </c>
      <c r="M383" s="61"/>
    </row>
    <row r="384" spans="1:13" s="2" customFormat="1" ht="78.75">
      <c r="A384" s="34" t="s">
        <v>111</v>
      </c>
      <c r="B384" s="35" t="s">
        <v>716</v>
      </c>
      <c r="C384" s="79" t="s">
        <v>394</v>
      </c>
      <c r="D384" s="82" t="s">
        <v>366</v>
      </c>
      <c r="E384" s="43" t="s">
        <v>297</v>
      </c>
      <c r="F384" s="38" t="s">
        <v>365</v>
      </c>
      <c r="G384" s="48" t="s">
        <v>113</v>
      </c>
      <c r="H384" s="48" t="s">
        <v>155</v>
      </c>
      <c r="I384" s="48" t="s">
        <v>121</v>
      </c>
      <c r="J384" s="49">
        <v>4049.857</v>
      </c>
      <c r="K384" s="49">
        <v>4161.0150000000003</v>
      </c>
      <c r="L384" s="49">
        <v>4475.8829999999998</v>
      </c>
      <c r="M384" s="61" t="s">
        <v>303</v>
      </c>
    </row>
    <row r="385" spans="1:13" s="2" customFormat="1" ht="78.75">
      <c r="A385" s="34" t="s">
        <v>111</v>
      </c>
      <c r="B385" s="35" t="s">
        <v>716</v>
      </c>
      <c r="C385" s="60" t="s">
        <v>455</v>
      </c>
      <c r="D385" s="82" t="s">
        <v>366</v>
      </c>
      <c r="E385" s="43" t="s">
        <v>297</v>
      </c>
      <c r="F385" s="38" t="s">
        <v>365</v>
      </c>
      <c r="G385" s="48" t="s">
        <v>129</v>
      </c>
      <c r="H385" s="48" t="s">
        <v>155</v>
      </c>
      <c r="I385" s="48" t="s">
        <v>121</v>
      </c>
      <c r="J385" s="49"/>
      <c r="K385" s="49"/>
      <c r="L385" s="49"/>
      <c r="M385" s="61" t="s">
        <v>303</v>
      </c>
    </row>
    <row r="386" spans="1:13" s="2" customFormat="1" ht="67.5">
      <c r="A386" s="34" t="s">
        <v>111</v>
      </c>
      <c r="B386" s="35" t="s">
        <v>747</v>
      </c>
      <c r="C386" s="79"/>
      <c r="D386" s="82" t="s">
        <v>415</v>
      </c>
      <c r="E386" s="43" t="s">
        <v>297</v>
      </c>
      <c r="F386" s="38" t="s">
        <v>414</v>
      </c>
      <c r="G386" s="76"/>
      <c r="H386" s="48" t="s">
        <v>156</v>
      </c>
      <c r="I386" s="48"/>
      <c r="J386" s="49">
        <v>5402.1130000000003</v>
      </c>
      <c r="K386" s="49">
        <v>5402.1130000000003</v>
      </c>
      <c r="L386" s="49">
        <v>5402.1130000000003</v>
      </c>
      <c r="M386" s="61"/>
    </row>
    <row r="387" spans="1:13" s="2" customFormat="1" ht="78.75">
      <c r="A387" s="34" t="s">
        <v>111</v>
      </c>
      <c r="B387" s="35" t="s">
        <v>716</v>
      </c>
      <c r="C387" s="79" t="s">
        <v>394</v>
      </c>
      <c r="D387" s="82" t="s">
        <v>366</v>
      </c>
      <c r="E387" s="43" t="s">
        <v>297</v>
      </c>
      <c r="F387" s="38" t="s">
        <v>365</v>
      </c>
      <c r="G387" s="48" t="s">
        <v>113</v>
      </c>
      <c r="H387" s="48" t="s">
        <v>156</v>
      </c>
      <c r="I387" s="48" t="s">
        <v>121</v>
      </c>
      <c r="J387" s="49">
        <v>2528.4690000000001</v>
      </c>
      <c r="K387" s="49">
        <v>2528.4690000000001</v>
      </c>
      <c r="L387" s="49">
        <v>2528.4690000000001</v>
      </c>
      <c r="M387" s="61" t="s">
        <v>303</v>
      </c>
    </row>
    <row r="388" spans="1:13" s="2" customFormat="1" ht="78.75">
      <c r="A388" s="34" t="s">
        <v>111</v>
      </c>
      <c r="B388" s="35" t="s">
        <v>716</v>
      </c>
      <c r="C388" s="60" t="s">
        <v>455</v>
      </c>
      <c r="D388" s="82" t="s">
        <v>366</v>
      </c>
      <c r="E388" s="43" t="s">
        <v>297</v>
      </c>
      <c r="F388" s="38" t="s">
        <v>365</v>
      </c>
      <c r="G388" s="48" t="s">
        <v>129</v>
      </c>
      <c r="H388" s="48" t="s">
        <v>156</v>
      </c>
      <c r="I388" s="48" t="s">
        <v>121</v>
      </c>
      <c r="J388" s="49">
        <v>2873.6439999999998</v>
      </c>
      <c r="K388" s="49">
        <v>2873.6439999999998</v>
      </c>
      <c r="L388" s="49">
        <v>2873.6439999999998</v>
      </c>
      <c r="M388" s="61" t="s">
        <v>303</v>
      </c>
    </row>
    <row r="389" spans="1:13" s="2" customFormat="1" ht="45">
      <c r="A389" s="34" t="s">
        <v>111</v>
      </c>
      <c r="B389" s="35" t="s">
        <v>748</v>
      </c>
      <c r="C389" s="60"/>
      <c r="D389" s="82" t="s">
        <v>364</v>
      </c>
      <c r="E389" s="43" t="s">
        <v>456</v>
      </c>
      <c r="F389" s="43" t="s">
        <v>326</v>
      </c>
      <c r="G389" s="81"/>
      <c r="H389" s="48" t="s">
        <v>157</v>
      </c>
      <c r="I389" s="71"/>
      <c r="J389" s="95">
        <v>150</v>
      </c>
      <c r="K389" s="95">
        <v>100</v>
      </c>
      <c r="L389" s="95">
        <v>150</v>
      </c>
      <c r="M389" s="61"/>
    </row>
    <row r="390" spans="1:13" s="2" customFormat="1" ht="56.25">
      <c r="A390" s="34" t="s">
        <v>111</v>
      </c>
      <c r="B390" s="35" t="s">
        <v>625</v>
      </c>
      <c r="C390" s="60" t="s">
        <v>460</v>
      </c>
      <c r="D390" s="82" t="s">
        <v>462</v>
      </c>
      <c r="E390" s="43" t="s">
        <v>297</v>
      </c>
      <c r="F390" s="43" t="s">
        <v>461</v>
      </c>
      <c r="G390" s="48" t="s">
        <v>158</v>
      </c>
      <c r="H390" s="48" t="s">
        <v>157</v>
      </c>
      <c r="I390" s="48" t="s">
        <v>3</v>
      </c>
      <c r="J390" s="95">
        <v>150</v>
      </c>
      <c r="K390" s="95">
        <v>100</v>
      </c>
      <c r="L390" s="95">
        <v>150</v>
      </c>
      <c r="M390" s="61" t="s">
        <v>303</v>
      </c>
    </row>
    <row r="391" spans="1:13" s="2" customFormat="1" ht="45">
      <c r="A391" s="34" t="s">
        <v>111</v>
      </c>
      <c r="B391" s="35" t="s">
        <v>749</v>
      </c>
      <c r="C391" s="60"/>
      <c r="D391" s="82" t="s">
        <v>364</v>
      </c>
      <c r="E391" s="43" t="s">
        <v>456</v>
      </c>
      <c r="F391" s="43" t="s">
        <v>326</v>
      </c>
      <c r="G391" s="81"/>
      <c r="H391" s="48" t="s">
        <v>159</v>
      </c>
      <c r="I391" s="71"/>
      <c r="J391" s="95">
        <v>250</v>
      </c>
      <c r="K391" s="95">
        <v>200</v>
      </c>
      <c r="L391" s="95">
        <v>250</v>
      </c>
      <c r="M391" s="61"/>
    </row>
    <row r="392" spans="1:13" s="2" customFormat="1" ht="56.25">
      <c r="A392" s="34" t="s">
        <v>111</v>
      </c>
      <c r="B392" s="35" t="s">
        <v>637</v>
      </c>
      <c r="C392" s="60" t="s">
        <v>460</v>
      </c>
      <c r="D392" s="82" t="s">
        <v>462</v>
      </c>
      <c r="E392" s="43" t="s">
        <v>297</v>
      </c>
      <c r="F392" s="43" t="s">
        <v>461</v>
      </c>
      <c r="G392" s="48" t="s">
        <v>158</v>
      </c>
      <c r="H392" s="48" t="s">
        <v>159</v>
      </c>
      <c r="I392" s="48" t="s">
        <v>18</v>
      </c>
      <c r="J392" s="49">
        <v>2</v>
      </c>
      <c r="K392" s="49">
        <v>2</v>
      </c>
      <c r="L392" s="49">
        <v>2</v>
      </c>
      <c r="M392" s="61" t="s">
        <v>303</v>
      </c>
    </row>
    <row r="393" spans="1:13" s="2" customFormat="1" ht="56.25">
      <c r="A393" s="34" t="s">
        <v>111</v>
      </c>
      <c r="B393" s="35" t="s">
        <v>750</v>
      </c>
      <c r="C393" s="60" t="s">
        <v>460</v>
      </c>
      <c r="D393" s="82" t="s">
        <v>462</v>
      </c>
      <c r="E393" s="43" t="s">
        <v>297</v>
      </c>
      <c r="F393" s="43" t="s">
        <v>461</v>
      </c>
      <c r="G393" s="48" t="s">
        <v>158</v>
      </c>
      <c r="H393" s="48" t="s">
        <v>159</v>
      </c>
      <c r="I393" s="48" t="s">
        <v>160</v>
      </c>
      <c r="J393" s="49">
        <v>48</v>
      </c>
      <c r="K393" s="49">
        <v>48</v>
      </c>
      <c r="L393" s="49">
        <v>48</v>
      </c>
      <c r="M393" s="61" t="s">
        <v>303</v>
      </c>
    </row>
    <row r="394" spans="1:13" s="2" customFormat="1" ht="56.25">
      <c r="A394" s="34" t="s">
        <v>111</v>
      </c>
      <c r="B394" s="35" t="s">
        <v>625</v>
      </c>
      <c r="C394" s="60" t="s">
        <v>460</v>
      </c>
      <c r="D394" s="82" t="s">
        <v>459</v>
      </c>
      <c r="E394" s="43" t="s">
        <v>297</v>
      </c>
      <c r="F394" s="43" t="s">
        <v>312</v>
      </c>
      <c r="G394" s="48" t="s">
        <v>158</v>
      </c>
      <c r="H394" s="48" t="s">
        <v>159</v>
      </c>
      <c r="I394" s="48" t="s">
        <v>3</v>
      </c>
      <c r="J394" s="49">
        <v>200</v>
      </c>
      <c r="K394" s="49">
        <v>150</v>
      </c>
      <c r="L394" s="49">
        <v>200</v>
      </c>
      <c r="M394" s="61" t="s">
        <v>303</v>
      </c>
    </row>
    <row r="395" spans="1:13" s="2" customFormat="1" ht="45">
      <c r="A395" s="34" t="s">
        <v>111</v>
      </c>
      <c r="B395" s="35" t="s">
        <v>751</v>
      </c>
      <c r="C395" s="79"/>
      <c r="D395" s="82" t="s">
        <v>452</v>
      </c>
      <c r="E395" s="43" t="s">
        <v>297</v>
      </c>
      <c r="F395" s="43" t="s">
        <v>451</v>
      </c>
      <c r="G395" s="81"/>
      <c r="H395" s="48" t="s">
        <v>161</v>
      </c>
      <c r="I395" s="71"/>
      <c r="J395" s="95">
        <v>50</v>
      </c>
      <c r="K395" s="95">
        <v>50</v>
      </c>
      <c r="L395" s="95">
        <v>50</v>
      </c>
      <c r="M395" s="61"/>
    </row>
    <row r="396" spans="1:13" s="2" customFormat="1" ht="90">
      <c r="A396" s="34" t="s">
        <v>111</v>
      </c>
      <c r="B396" s="35" t="s">
        <v>625</v>
      </c>
      <c r="C396" s="79" t="s">
        <v>450</v>
      </c>
      <c r="D396" s="82" t="s">
        <v>449</v>
      </c>
      <c r="E396" s="43" t="s">
        <v>297</v>
      </c>
      <c r="F396" s="43" t="s">
        <v>448</v>
      </c>
      <c r="G396" s="48" t="s">
        <v>118</v>
      </c>
      <c r="H396" s="48" t="s">
        <v>161</v>
      </c>
      <c r="I396" s="48" t="s">
        <v>3</v>
      </c>
      <c r="J396" s="49">
        <v>50</v>
      </c>
      <c r="K396" s="49">
        <v>50</v>
      </c>
      <c r="L396" s="49">
        <v>50</v>
      </c>
      <c r="M396" s="61" t="s">
        <v>303</v>
      </c>
    </row>
    <row r="397" spans="1:13" s="2" customFormat="1" ht="78.75">
      <c r="A397" s="34" t="s">
        <v>111</v>
      </c>
      <c r="B397" s="35" t="s">
        <v>752</v>
      </c>
      <c r="C397" s="50"/>
      <c r="D397" s="82" t="s">
        <v>311</v>
      </c>
      <c r="E397" s="43" t="s">
        <v>347</v>
      </c>
      <c r="F397" s="43" t="s">
        <v>326</v>
      </c>
      <c r="G397" s="81"/>
      <c r="H397" s="48" t="s">
        <v>162</v>
      </c>
      <c r="I397" s="71"/>
      <c r="J397" s="95"/>
      <c r="K397" s="95"/>
      <c r="L397" s="95"/>
      <c r="M397" s="61"/>
    </row>
    <row r="398" spans="1:13" s="2" customFormat="1" ht="56.25">
      <c r="A398" s="34" t="s">
        <v>111</v>
      </c>
      <c r="B398" s="35" t="s">
        <v>714</v>
      </c>
      <c r="C398" s="50" t="s">
        <v>346</v>
      </c>
      <c r="D398" s="82" t="s">
        <v>349</v>
      </c>
      <c r="E398" s="43" t="s">
        <v>297</v>
      </c>
      <c r="F398" s="43" t="s">
        <v>348</v>
      </c>
      <c r="G398" s="48" t="s">
        <v>109</v>
      </c>
      <c r="H398" s="48" t="s">
        <v>162</v>
      </c>
      <c r="I398" s="48" t="s">
        <v>119</v>
      </c>
      <c r="J398" s="49"/>
      <c r="K398" s="49"/>
      <c r="L398" s="49"/>
      <c r="M398" s="61" t="s">
        <v>303</v>
      </c>
    </row>
    <row r="399" spans="1:13" s="25" customFormat="1" ht="56.25">
      <c r="A399" s="53" t="s">
        <v>163</v>
      </c>
      <c r="B399" s="54" t="s">
        <v>753</v>
      </c>
      <c r="C399" s="55"/>
      <c r="D399" s="56"/>
      <c r="E399" s="57"/>
      <c r="F399" s="57"/>
      <c r="G399" s="96"/>
      <c r="H399" s="58"/>
      <c r="I399" s="97"/>
      <c r="J399" s="98">
        <f>J400+J405+J409+J411+J413+J417+J419+J421+J423+J425+J427+J429+J407</f>
        <v>12640.19</v>
      </c>
      <c r="K399" s="98">
        <f t="shared" ref="K399:L399" si="6">K400+K405+K409+K411+K413+K417+K419+K421+K423+K425+K427+K429+K407</f>
        <v>12472.79</v>
      </c>
      <c r="L399" s="98">
        <f t="shared" si="6"/>
        <v>12410.59</v>
      </c>
      <c r="M399" s="57"/>
    </row>
    <row r="400" spans="1:13" s="2" customFormat="1" ht="45">
      <c r="A400" s="34" t="s">
        <v>163</v>
      </c>
      <c r="B400" s="35" t="s">
        <v>635</v>
      </c>
      <c r="C400" s="60"/>
      <c r="D400" s="37" t="s">
        <v>311</v>
      </c>
      <c r="E400" s="38" t="s">
        <v>310</v>
      </c>
      <c r="F400" s="38" t="s">
        <v>309</v>
      </c>
      <c r="G400" s="76"/>
      <c r="H400" s="48" t="s">
        <v>15</v>
      </c>
      <c r="I400" s="48"/>
      <c r="J400" s="49">
        <v>5171.8890000000001</v>
      </c>
      <c r="K400" s="49">
        <v>5174.4889999999996</v>
      </c>
      <c r="L400" s="49">
        <v>5177.2889999999998</v>
      </c>
      <c r="M400" s="61"/>
    </row>
    <row r="401" spans="1:13" s="2" customFormat="1" ht="135">
      <c r="A401" s="34" t="s">
        <v>163</v>
      </c>
      <c r="B401" s="35" t="s">
        <v>636</v>
      </c>
      <c r="C401" s="60" t="s">
        <v>314</v>
      </c>
      <c r="D401" s="37" t="s">
        <v>446</v>
      </c>
      <c r="E401" s="38" t="s">
        <v>297</v>
      </c>
      <c r="F401" s="38" t="s">
        <v>322</v>
      </c>
      <c r="G401" s="48" t="s">
        <v>16</v>
      </c>
      <c r="H401" s="48" t="s">
        <v>15</v>
      </c>
      <c r="I401" s="48" t="s">
        <v>17</v>
      </c>
      <c r="J401" s="49">
        <v>3918.04</v>
      </c>
      <c r="K401" s="49">
        <v>3918.04</v>
      </c>
      <c r="L401" s="49">
        <v>3918.04</v>
      </c>
      <c r="M401" s="61" t="s">
        <v>295</v>
      </c>
    </row>
    <row r="402" spans="1:13" s="2" customFormat="1" ht="135">
      <c r="A402" s="34" t="s">
        <v>163</v>
      </c>
      <c r="B402" s="35" t="s">
        <v>638</v>
      </c>
      <c r="C402" s="60" t="s">
        <v>314</v>
      </c>
      <c r="D402" s="37" t="s">
        <v>446</v>
      </c>
      <c r="E402" s="38" t="s">
        <v>297</v>
      </c>
      <c r="F402" s="38" t="s">
        <v>322</v>
      </c>
      <c r="G402" s="48" t="s">
        <v>16</v>
      </c>
      <c r="H402" s="48" t="s">
        <v>15</v>
      </c>
      <c r="I402" s="48" t="s">
        <v>19</v>
      </c>
      <c r="J402" s="49">
        <v>1183.249</v>
      </c>
      <c r="K402" s="49">
        <v>1183.249</v>
      </c>
      <c r="L402" s="49">
        <v>1183.249</v>
      </c>
      <c r="M402" s="61" t="s">
        <v>295</v>
      </c>
    </row>
    <row r="403" spans="1:13" s="2" customFormat="1" ht="67.5">
      <c r="A403" s="34" t="s">
        <v>163</v>
      </c>
      <c r="B403" s="35" t="s">
        <v>625</v>
      </c>
      <c r="C403" s="60" t="s">
        <v>314</v>
      </c>
      <c r="D403" s="32" t="s">
        <v>439</v>
      </c>
      <c r="E403" s="38" t="s">
        <v>297</v>
      </c>
      <c r="F403" s="38" t="s">
        <v>438</v>
      </c>
      <c r="G403" s="48" t="s">
        <v>16</v>
      </c>
      <c r="H403" s="48" t="s">
        <v>15</v>
      </c>
      <c r="I403" s="48" t="s">
        <v>3</v>
      </c>
      <c r="J403" s="49">
        <v>45</v>
      </c>
      <c r="K403" s="49">
        <v>45</v>
      </c>
      <c r="L403" s="49">
        <v>45</v>
      </c>
      <c r="M403" s="61" t="s">
        <v>303</v>
      </c>
    </row>
    <row r="404" spans="1:13" s="2" customFormat="1" ht="45">
      <c r="A404" s="34" t="s">
        <v>163</v>
      </c>
      <c r="B404" s="35" t="s">
        <v>667</v>
      </c>
      <c r="C404" s="60" t="s">
        <v>314</v>
      </c>
      <c r="D404" s="32" t="s">
        <v>927</v>
      </c>
      <c r="E404" s="38" t="s">
        <v>297</v>
      </c>
      <c r="F404" s="38" t="s">
        <v>926</v>
      </c>
      <c r="G404" s="48" t="s">
        <v>925</v>
      </c>
      <c r="H404" s="48">
        <v>140100590</v>
      </c>
      <c r="I404" s="48">
        <v>852</v>
      </c>
      <c r="J404" s="49">
        <v>25.6</v>
      </c>
      <c r="K404" s="49">
        <v>28.2</v>
      </c>
      <c r="L404" s="49">
        <v>31</v>
      </c>
      <c r="M404" s="61" t="s">
        <v>303</v>
      </c>
    </row>
    <row r="405" spans="1:13" s="2" customFormat="1" ht="101.25">
      <c r="A405" s="34" t="s">
        <v>163</v>
      </c>
      <c r="B405" s="35" t="s">
        <v>754</v>
      </c>
      <c r="C405" s="60"/>
      <c r="D405" s="32" t="s">
        <v>311</v>
      </c>
      <c r="E405" s="38" t="s">
        <v>445</v>
      </c>
      <c r="F405" s="38" t="s">
        <v>326</v>
      </c>
      <c r="G405" s="76"/>
      <c r="H405" s="48" t="s">
        <v>164</v>
      </c>
      <c r="I405" s="48"/>
      <c r="J405" s="49">
        <v>1</v>
      </c>
      <c r="K405" s="49">
        <v>1</v>
      </c>
      <c r="L405" s="49">
        <v>1</v>
      </c>
      <c r="M405" s="61"/>
    </row>
    <row r="406" spans="1:13" s="2" customFormat="1" ht="22.5">
      <c r="A406" s="34" t="s">
        <v>163</v>
      </c>
      <c r="B406" s="35" t="s">
        <v>625</v>
      </c>
      <c r="C406" s="60" t="s">
        <v>308</v>
      </c>
      <c r="D406" s="32" t="s">
        <v>444</v>
      </c>
      <c r="E406" s="38" t="s">
        <v>297</v>
      </c>
      <c r="F406" s="38" t="s">
        <v>443</v>
      </c>
      <c r="G406" s="48" t="s">
        <v>165</v>
      </c>
      <c r="H406" s="48" t="s">
        <v>164</v>
      </c>
      <c r="I406" s="48" t="s">
        <v>3</v>
      </c>
      <c r="J406" s="49">
        <v>1</v>
      </c>
      <c r="K406" s="49">
        <v>1</v>
      </c>
      <c r="L406" s="49">
        <v>1</v>
      </c>
      <c r="M406" s="61" t="s">
        <v>303</v>
      </c>
    </row>
    <row r="407" spans="1:13" s="2" customFormat="1" ht="101.25">
      <c r="A407" s="34" t="s">
        <v>163</v>
      </c>
      <c r="B407" s="35" t="s">
        <v>755</v>
      </c>
      <c r="C407" s="60"/>
      <c r="D407" s="32" t="s">
        <v>311</v>
      </c>
      <c r="E407" s="38" t="s">
        <v>445</v>
      </c>
      <c r="F407" s="38" t="s">
        <v>326</v>
      </c>
      <c r="G407" s="76"/>
      <c r="H407" s="48" t="s">
        <v>166</v>
      </c>
      <c r="I407" s="48"/>
      <c r="J407" s="49">
        <v>100</v>
      </c>
      <c r="K407" s="49">
        <v>100</v>
      </c>
      <c r="L407" s="49">
        <v>100</v>
      </c>
      <c r="M407" s="61"/>
    </row>
    <row r="408" spans="1:13" s="2" customFormat="1" ht="22.5">
      <c r="A408" s="34" t="s">
        <v>163</v>
      </c>
      <c r="B408" s="35" t="s">
        <v>625</v>
      </c>
      <c r="C408" s="60" t="s">
        <v>308</v>
      </c>
      <c r="D408" s="32" t="s">
        <v>444</v>
      </c>
      <c r="E408" s="38" t="s">
        <v>297</v>
      </c>
      <c r="F408" s="38" t="s">
        <v>443</v>
      </c>
      <c r="G408" s="48" t="s">
        <v>165</v>
      </c>
      <c r="H408" s="48" t="s">
        <v>166</v>
      </c>
      <c r="I408" s="48" t="s">
        <v>3</v>
      </c>
      <c r="J408" s="49">
        <v>100</v>
      </c>
      <c r="K408" s="49">
        <v>100</v>
      </c>
      <c r="L408" s="49">
        <v>100</v>
      </c>
      <c r="M408" s="61" t="s">
        <v>303</v>
      </c>
    </row>
    <row r="409" spans="1:13" s="2" customFormat="1" ht="45">
      <c r="A409" s="34" t="s">
        <v>163</v>
      </c>
      <c r="B409" s="35" t="s">
        <v>756</v>
      </c>
      <c r="C409" s="60"/>
      <c r="D409" s="32" t="s">
        <v>311</v>
      </c>
      <c r="E409" s="38" t="s">
        <v>445</v>
      </c>
      <c r="F409" s="38" t="s">
        <v>326</v>
      </c>
      <c r="G409" s="76"/>
      <c r="H409" s="48" t="s">
        <v>167</v>
      </c>
      <c r="I409" s="48"/>
      <c r="J409" s="49">
        <v>15</v>
      </c>
      <c r="K409" s="49">
        <v>15</v>
      </c>
      <c r="L409" s="49">
        <v>15</v>
      </c>
      <c r="M409" s="61"/>
    </row>
    <row r="410" spans="1:13" s="2" customFormat="1" ht="22.5">
      <c r="A410" s="34" t="s">
        <v>163</v>
      </c>
      <c r="B410" s="35" t="s">
        <v>625</v>
      </c>
      <c r="C410" s="60" t="s">
        <v>308</v>
      </c>
      <c r="D410" s="32" t="s">
        <v>444</v>
      </c>
      <c r="E410" s="38" t="s">
        <v>297</v>
      </c>
      <c r="F410" s="38" t="s">
        <v>443</v>
      </c>
      <c r="G410" s="48" t="s">
        <v>165</v>
      </c>
      <c r="H410" s="48" t="s">
        <v>167</v>
      </c>
      <c r="I410" s="48" t="s">
        <v>3</v>
      </c>
      <c r="J410" s="49">
        <v>15</v>
      </c>
      <c r="K410" s="49">
        <v>15</v>
      </c>
      <c r="L410" s="49">
        <v>15</v>
      </c>
      <c r="M410" s="61" t="s">
        <v>303</v>
      </c>
    </row>
    <row r="411" spans="1:13" s="2" customFormat="1" ht="67.5">
      <c r="A411" s="34" t="s">
        <v>163</v>
      </c>
      <c r="B411" s="35" t="s">
        <v>757</v>
      </c>
      <c r="C411" s="60"/>
      <c r="D411" s="32" t="s">
        <v>311</v>
      </c>
      <c r="E411" s="38" t="s">
        <v>445</v>
      </c>
      <c r="F411" s="38" t="s">
        <v>326</v>
      </c>
      <c r="G411" s="76"/>
      <c r="H411" s="48" t="s">
        <v>168</v>
      </c>
      <c r="I411" s="48"/>
      <c r="J411" s="49">
        <v>134</v>
      </c>
      <c r="K411" s="49">
        <v>134</v>
      </c>
      <c r="L411" s="49">
        <v>134</v>
      </c>
      <c r="M411" s="61"/>
    </row>
    <row r="412" spans="1:13" s="2" customFormat="1" ht="22.5">
      <c r="A412" s="34" t="s">
        <v>163</v>
      </c>
      <c r="B412" s="35" t="s">
        <v>625</v>
      </c>
      <c r="C412" s="60" t="s">
        <v>308</v>
      </c>
      <c r="D412" s="32" t="s">
        <v>444</v>
      </c>
      <c r="E412" s="38" t="s">
        <v>297</v>
      </c>
      <c r="F412" s="38" t="s">
        <v>443</v>
      </c>
      <c r="G412" s="48" t="s">
        <v>165</v>
      </c>
      <c r="H412" s="48" t="s">
        <v>168</v>
      </c>
      <c r="I412" s="48" t="s">
        <v>3</v>
      </c>
      <c r="J412" s="49">
        <v>134</v>
      </c>
      <c r="K412" s="49">
        <v>134</v>
      </c>
      <c r="L412" s="49">
        <v>134</v>
      </c>
      <c r="M412" s="61" t="s">
        <v>303</v>
      </c>
    </row>
    <row r="413" spans="1:13" s="2" customFormat="1" ht="45">
      <c r="A413" s="34" t="s">
        <v>163</v>
      </c>
      <c r="B413" s="35" t="s">
        <v>688</v>
      </c>
      <c r="C413" s="60"/>
      <c r="D413" s="32" t="s">
        <v>311</v>
      </c>
      <c r="E413" s="38" t="s">
        <v>442</v>
      </c>
      <c r="F413" s="38" t="s">
        <v>326</v>
      </c>
      <c r="G413" s="76"/>
      <c r="H413" s="48" t="s">
        <v>169</v>
      </c>
      <c r="I413" s="48"/>
      <c r="J413" s="49">
        <v>200</v>
      </c>
      <c r="K413" s="49">
        <v>200</v>
      </c>
      <c r="L413" s="49">
        <v>200</v>
      </c>
      <c r="M413" s="61"/>
    </row>
    <row r="414" spans="1:13" s="2" customFormat="1" ht="67.5">
      <c r="A414" s="34" t="s">
        <v>163</v>
      </c>
      <c r="B414" s="35" t="s">
        <v>625</v>
      </c>
      <c r="C414" s="60" t="s">
        <v>314</v>
      </c>
      <c r="D414" s="32" t="s">
        <v>441</v>
      </c>
      <c r="E414" s="38" t="s">
        <v>297</v>
      </c>
      <c r="F414" s="38" t="s">
        <v>440</v>
      </c>
      <c r="G414" s="48" t="s">
        <v>16</v>
      </c>
      <c r="H414" s="48" t="s">
        <v>169</v>
      </c>
      <c r="I414" s="48" t="s">
        <v>3</v>
      </c>
      <c r="J414" s="49">
        <v>200</v>
      </c>
      <c r="K414" s="49">
        <v>200</v>
      </c>
      <c r="L414" s="49">
        <v>200</v>
      </c>
      <c r="M414" s="61" t="s">
        <v>303</v>
      </c>
    </row>
    <row r="415" spans="1:13" s="2" customFormat="1" ht="45">
      <c r="A415" s="34" t="s">
        <v>163</v>
      </c>
      <c r="B415" s="35" t="s">
        <v>758</v>
      </c>
      <c r="C415" s="60"/>
      <c r="D415" s="32" t="s">
        <v>311</v>
      </c>
      <c r="E415" s="38" t="s">
        <v>442</v>
      </c>
      <c r="F415" s="38" t="s">
        <v>326</v>
      </c>
      <c r="G415" s="76"/>
      <c r="H415" s="48" t="s">
        <v>170</v>
      </c>
      <c r="I415" s="48"/>
      <c r="J415" s="49"/>
      <c r="K415" s="49"/>
      <c r="L415" s="49"/>
      <c r="M415" s="61"/>
    </row>
    <row r="416" spans="1:13" s="2" customFormat="1" ht="67.5">
      <c r="A416" s="34" t="s">
        <v>163</v>
      </c>
      <c r="B416" s="35" t="s">
        <v>625</v>
      </c>
      <c r="C416" s="60" t="s">
        <v>314</v>
      </c>
      <c r="D416" s="32" t="s">
        <v>441</v>
      </c>
      <c r="E416" s="38" t="s">
        <v>297</v>
      </c>
      <c r="F416" s="38" t="s">
        <v>440</v>
      </c>
      <c r="G416" s="48" t="s">
        <v>16</v>
      </c>
      <c r="H416" s="48" t="s">
        <v>170</v>
      </c>
      <c r="I416" s="48" t="s">
        <v>3</v>
      </c>
      <c r="J416" s="49"/>
      <c r="K416" s="49"/>
      <c r="L416" s="49"/>
      <c r="M416" s="61" t="s">
        <v>303</v>
      </c>
    </row>
    <row r="417" spans="1:13" s="2" customFormat="1" ht="45">
      <c r="A417" s="34" t="s">
        <v>163</v>
      </c>
      <c r="B417" s="35" t="s">
        <v>642</v>
      </c>
      <c r="C417" s="44"/>
      <c r="D417" s="32" t="s">
        <v>330</v>
      </c>
      <c r="E417" s="38" t="s">
        <v>297</v>
      </c>
      <c r="F417" s="38" t="s">
        <v>329</v>
      </c>
      <c r="G417" s="76"/>
      <c r="H417" s="48" t="s">
        <v>25</v>
      </c>
      <c r="I417" s="48"/>
      <c r="J417" s="49">
        <v>150</v>
      </c>
      <c r="K417" s="49">
        <v>150</v>
      </c>
      <c r="L417" s="49">
        <v>150</v>
      </c>
      <c r="M417" s="61"/>
    </row>
    <row r="418" spans="1:13" s="2" customFormat="1" ht="67.5">
      <c r="A418" s="34" t="s">
        <v>163</v>
      </c>
      <c r="B418" s="35" t="s">
        <v>625</v>
      </c>
      <c r="C418" s="44" t="s">
        <v>328</v>
      </c>
      <c r="D418" s="32" t="s">
        <v>437</v>
      </c>
      <c r="E418" s="38" t="s">
        <v>297</v>
      </c>
      <c r="F418" s="38" t="s">
        <v>436</v>
      </c>
      <c r="G418" s="48" t="s">
        <v>2</v>
      </c>
      <c r="H418" s="48" t="s">
        <v>25</v>
      </c>
      <c r="I418" s="48" t="s">
        <v>3</v>
      </c>
      <c r="J418" s="49">
        <v>150</v>
      </c>
      <c r="K418" s="49">
        <v>150</v>
      </c>
      <c r="L418" s="49">
        <v>15</v>
      </c>
      <c r="M418" s="61" t="s">
        <v>303</v>
      </c>
    </row>
    <row r="419" spans="1:13" s="2" customFormat="1" ht="45">
      <c r="A419" s="34" t="s">
        <v>163</v>
      </c>
      <c r="B419" s="35" t="s">
        <v>626</v>
      </c>
      <c r="C419" s="44"/>
      <c r="D419" s="32" t="s">
        <v>330</v>
      </c>
      <c r="E419" s="38" t="s">
        <v>297</v>
      </c>
      <c r="F419" s="38" t="s">
        <v>329</v>
      </c>
      <c r="G419" s="76"/>
      <c r="H419" s="48" t="s">
        <v>4</v>
      </c>
      <c r="I419" s="48"/>
      <c r="J419" s="49">
        <v>55</v>
      </c>
      <c r="K419" s="49">
        <v>55</v>
      </c>
      <c r="L419" s="49">
        <v>55</v>
      </c>
      <c r="M419" s="61"/>
    </row>
    <row r="420" spans="1:13" s="2" customFormat="1" ht="67.5">
      <c r="A420" s="34" t="s">
        <v>163</v>
      </c>
      <c r="B420" s="35" t="s">
        <v>625</v>
      </c>
      <c r="C420" s="44" t="s">
        <v>328</v>
      </c>
      <c r="D420" s="32" t="s">
        <v>439</v>
      </c>
      <c r="E420" s="38" t="s">
        <v>297</v>
      </c>
      <c r="F420" s="38" t="s">
        <v>438</v>
      </c>
      <c r="G420" s="48" t="s">
        <v>2</v>
      </c>
      <c r="H420" s="48" t="s">
        <v>4</v>
      </c>
      <c r="I420" s="48" t="s">
        <v>3</v>
      </c>
      <c r="J420" s="49">
        <v>55</v>
      </c>
      <c r="K420" s="49">
        <v>55</v>
      </c>
      <c r="L420" s="49">
        <v>55</v>
      </c>
      <c r="M420" s="61" t="s">
        <v>303</v>
      </c>
    </row>
    <row r="421" spans="1:13" s="2" customFormat="1" ht="51" customHeight="1">
      <c r="A421" s="34" t="s">
        <v>163</v>
      </c>
      <c r="B421" s="35" t="s">
        <v>627</v>
      </c>
      <c r="C421" s="44"/>
      <c r="D421" s="32" t="s">
        <v>330</v>
      </c>
      <c r="E421" s="38" t="s">
        <v>297</v>
      </c>
      <c r="F421" s="38" t="s">
        <v>329</v>
      </c>
      <c r="G421" s="48" t="s">
        <v>2</v>
      </c>
      <c r="H421" s="48">
        <v>540120270</v>
      </c>
      <c r="I421" s="48"/>
      <c r="J421" s="49">
        <v>270</v>
      </c>
      <c r="K421" s="49">
        <v>100</v>
      </c>
      <c r="L421" s="49">
        <v>35</v>
      </c>
      <c r="M421" s="61"/>
    </row>
    <row r="422" spans="1:13" s="2" customFormat="1" ht="67.5">
      <c r="A422" s="34" t="s">
        <v>163</v>
      </c>
      <c r="B422" s="35" t="s">
        <v>625</v>
      </c>
      <c r="C422" s="44" t="s">
        <v>328</v>
      </c>
      <c r="D422" s="32" t="s">
        <v>439</v>
      </c>
      <c r="E422" s="38" t="s">
        <v>297</v>
      </c>
      <c r="F422" s="38" t="s">
        <v>438</v>
      </c>
      <c r="G422" s="48" t="s">
        <v>2</v>
      </c>
      <c r="H422" s="48">
        <v>540120270</v>
      </c>
      <c r="I422" s="48">
        <v>244</v>
      </c>
      <c r="J422" s="49">
        <v>270</v>
      </c>
      <c r="K422" s="49">
        <v>100</v>
      </c>
      <c r="L422" s="49">
        <v>35</v>
      </c>
      <c r="M422" s="61" t="s">
        <v>303</v>
      </c>
    </row>
    <row r="423" spans="1:13" s="2" customFormat="1" ht="45">
      <c r="A423" s="34" t="s">
        <v>163</v>
      </c>
      <c r="B423" s="35" t="s">
        <v>628</v>
      </c>
      <c r="C423" s="44"/>
      <c r="D423" s="32" t="s">
        <v>330</v>
      </c>
      <c r="E423" s="38" t="s">
        <v>297</v>
      </c>
      <c r="F423" s="38" t="s">
        <v>329</v>
      </c>
      <c r="G423" s="76"/>
      <c r="H423" s="48" t="s">
        <v>6</v>
      </c>
      <c r="I423" s="48"/>
      <c r="J423" s="49">
        <v>36.299999999999997</v>
      </c>
      <c r="K423" s="49">
        <v>36.299999999999997</v>
      </c>
      <c r="L423" s="49">
        <v>36.299999999999997</v>
      </c>
      <c r="M423" s="61"/>
    </row>
    <row r="424" spans="1:13" s="2" customFormat="1" ht="67.5">
      <c r="A424" s="34" t="s">
        <v>163</v>
      </c>
      <c r="B424" s="35" t="s">
        <v>625</v>
      </c>
      <c r="C424" s="44" t="s">
        <v>328</v>
      </c>
      <c r="D424" s="32" t="s">
        <v>439</v>
      </c>
      <c r="E424" s="38" t="s">
        <v>297</v>
      </c>
      <c r="F424" s="38" t="s">
        <v>438</v>
      </c>
      <c r="G424" s="48" t="s">
        <v>2</v>
      </c>
      <c r="H424" s="48" t="s">
        <v>6</v>
      </c>
      <c r="I424" s="48" t="s">
        <v>3</v>
      </c>
      <c r="J424" s="49">
        <v>36.299999999999997</v>
      </c>
      <c r="K424" s="49">
        <v>36.299999999999997</v>
      </c>
      <c r="L424" s="49">
        <v>36.299999999999997</v>
      </c>
      <c r="M424" s="61" t="s">
        <v>303</v>
      </c>
    </row>
    <row r="425" spans="1:13" s="2" customFormat="1" ht="45">
      <c r="A425" s="34" t="s">
        <v>163</v>
      </c>
      <c r="B425" s="35" t="s">
        <v>629</v>
      </c>
      <c r="C425" s="44"/>
      <c r="D425" s="32" t="s">
        <v>330</v>
      </c>
      <c r="E425" s="38" t="s">
        <v>297</v>
      </c>
      <c r="F425" s="38" t="s">
        <v>329</v>
      </c>
      <c r="G425" s="76"/>
      <c r="H425" s="48" t="s">
        <v>7</v>
      </c>
      <c r="I425" s="48"/>
      <c r="J425" s="49">
        <v>38.299999999999997</v>
      </c>
      <c r="K425" s="49">
        <v>38.299999999999997</v>
      </c>
      <c r="L425" s="49">
        <v>38.299999999999997</v>
      </c>
      <c r="M425" s="61"/>
    </row>
    <row r="426" spans="1:13" s="2" customFormat="1" ht="67.5">
      <c r="A426" s="34" t="s">
        <v>163</v>
      </c>
      <c r="B426" s="35" t="s">
        <v>625</v>
      </c>
      <c r="C426" s="44" t="s">
        <v>328</v>
      </c>
      <c r="D426" s="32" t="s">
        <v>439</v>
      </c>
      <c r="E426" s="38" t="s">
        <v>297</v>
      </c>
      <c r="F426" s="38" t="s">
        <v>438</v>
      </c>
      <c r="G426" s="48" t="s">
        <v>2</v>
      </c>
      <c r="H426" s="48" t="s">
        <v>7</v>
      </c>
      <c r="I426" s="48" t="s">
        <v>3</v>
      </c>
      <c r="J426" s="49">
        <v>38.299999999999997</v>
      </c>
      <c r="K426" s="49">
        <v>38.299999999999997</v>
      </c>
      <c r="L426" s="49">
        <v>38.299999999999997</v>
      </c>
      <c r="M426" s="61" t="s">
        <v>303</v>
      </c>
    </row>
    <row r="427" spans="1:13" s="2" customFormat="1" ht="78.75">
      <c r="A427" s="34" t="s">
        <v>163</v>
      </c>
      <c r="B427" s="35" t="s">
        <v>630</v>
      </c>
      <c r="C427" s="50"/>
      <c r="D427" s="32" t="s">
        <v>330</v>
      </c>
      <c r="E427" s="38" t="s">
        <v>297</v>
      </c>
      <c r="F427" s="38" t="s">
        <v>329</v>
      </c>
      <c r="G427" s="76"/>
      <c r="H427" s="48" t="s">
        <v>8</v>
      </c>
      <c r="I427" s="48"/>
      <c r="J427" s="49">
        <v>16</v>
      </c>
      <c r="K427" s="49">
        <v>16</v>
      </c>
      <c r="L427" s="49">
        <v>16</v>
      </c>
      <c r="M427" s="61"/>
    </row>
    <row r="428" spans="1:13" s="2" customFormat="1" ht="45">
      <c r="A428" s="34" t="s">
        <v>163</v>
      </c>
      <c r="B428" s="35" t="s">
        <v>625</v>
      </c>
      <c r="C428" s="44" t="s">
        <v>328</v>
      </c>
      <c r="D428" s="37" t="s">
        <v>593</v>
      </c>
      <c r="E428" s="38" t="s">
        <v>297</v>
      </c>
      <c r="F428" s="38" t="s">
        <v>592</v>
      </c>
      <c r="G428" s="48" t="s">
        <v>2</v>
      </c>
      <c r="H428" s="48" t="s">
        <v>8</v>
      </c>
      <c r="I428" s="48" t="s">
        <v>3</v>
      </c>
      <c r="J428" s="49">
        <v>16</v>
      </c>
      <c r="K428" s="49">
        <v>16</v>
      </c>
      <c r="L428" s="49">
        <v>16</v>
      </c>
      <c r="M428" s="61" t="s">
        <v>303</v>
      </c>
    </row>
    <row r="429" spans="1:13" s="2" customFormat="1" ht="33.75">
      <c r="A429" s="34" t="s">
        <v>163</v>
      </c>
      <c r="B429" s="35" t="s">
        <v>631</v>
      </c>
      <c r="C429" s="60"/>
      <c r="D429" s="32" t="s">
        <v>302</v>
      </c>
      <c r="E429" s="38" t="s">
        <v>301</v>
      </c>
      <c r="F429" s="38" t="s">
        <v>300</v>
      </c>
      <c r="G429" s="76"/>
      <c r="H429" s="48" t="s">
        <v>37</v>
      </c>
      <c r="I429" s="48"/>
      <c r="J429" s="49">
        <v>6452.701</v>
      </c>
      <c r="K429" s="49">
        <v>6452.701</v>
      </c>
      <c r="L429" s="49">
        <v>6452.701</v>
      </c>
      <c r="M429" s="61"/>
    </row>
    <row r="430" spans="1:13" s="2" customFormat="1" ht="67.5">
      <c r="A430" s="34" t="s">
        <v>163</v>
      </c>
      <c r="B430" s="35" t="s">
        <v>632</v>
      </c>
      <c r="C430" s="60" t="s">
        <v>305</v>
      </c>
      <c r="D430" s="32" t="s">
        <v>340</v>
      </c>
      <c r="E430" s="38" t="s">
        <v>297</v>
      </c>
      <c r="F430" s="38" t="s">
        <v>322</v>
      </c>
      <c r="G430" s="48" t="s">
        <v>16</v>
      </c>
      <c r="H430" s="48" t="s">
        <v>37</v>
      </c>
      <c r="I430" s="48" t="s">
        <v>11</v>
      </c>
      <c r="J430" s="49">
        <v>4948.3109999999997</v>
      </c>
      <c r="K430" s="49">
        <v>4948.3109999999997</v>
      </c>
      <c r="L430" s="49">
        <v>4948.3109999999997</v>
      </c>
      <c r="M430" s="61" t="s">
        <v>295</v>
      </c>
    </row>
    <row r="431" spans="1:13" s="2" customFormat="1" ht="67.5">
      <c r="A431" s="34" t="s">
        <v>163</v>
      </c>
      <c r="B431" s="35" t="s">
        <v>633</v>
      </c>
      <c r="C431" s="60" t="s">
        <v>304</v>
      </c>
      <c r="D431" s="32" t="s">
        <v>340</v>
      </c>
      <c r="E431" s="38" t="s">
        <v>297</v>
      </c>
      <c r="F431" s="38" t="s">
        <v>322</v>
      </c>
      <c r="G431" s="48" t="s">
        <v>16</v>
      </c>
      <c r="H431" s="48" t="s">
        <v>37</v>
      </c>
      <c r="I431" s="48" t="s">
        <v>12</v>
      </c>
      <c r="J431" s="49">
        <v>1494.39</v>
      </c>
      <c r="K431" s="49">
        <v>1494.39</v>
      </c>
      <c r="L431" s="49">
        <v>1494.39</v>
      </c>
      <c r="M431" s="61" t="s">
        <v>295</v>
      </c>
    </row>
    <row r="432" spans="1:13" s="2" customFormat="1" ht="67.5">
      <c r="A432" s="34" t="s">
        <v>163</v>
      </c>
      <c r="B432" s="35" t="s">
        <v>625</v>
      </c>
      <c r="C432" s="60" t="s">
        <v>304</v>
      </c>
      <c r="D432" s="32" t="s">
        <v>439</v>
      </c>
      <c r="E432" s="38" t="s">
        <v>297</v>
      </c>
      <c r="F432" s="38" t="s">
        <v>438</v>
      </c>
      <c r="G432" s="48" t="s">
        <v>16</v>
      </c>
      <c r="H432" s="48" t="s">
        <v>37</v>
      </c>
      <c r="I432" s="48" t="s">
        <v>3</v>
      </c>
      <c r="J432" s="49">
        <v>10</v>
      </c>
      <c r="K432" s="49">
        <v>10</v>
      </c>
      <c r="L432" s="49">
        <v>10</v>
      </c>
      <c r="M432" s="61" t="s">
        <v>303</v>
      </c>
    </row>
    <row r="433" spans="1:13" s="25" customFormat="1" ht="45">
      <c r="A433" s="53" t="s">
        <v>171</v>
      </c>
      <c r="B433" s="54" t="s">
        <v>759</v>
      </c>
      <c r="C433" s="55"/>
      <c r="D433" s="99"/>
      <c r="E433" s="57"/>
      <c r="F433" s="57"/>
      <c r="G433" s="96"/>
      <c r="H433" s="58"/>
      <c r="I433" s="97"/>
      <c r="J433" s="98">
        <v>433140.39199999999</v>
      </c>
      <c r="K433" s="98">
        <v>402102.75699999998</v>
      </c>
      <c r="L433" s="98">
        <v>415217.96799999999</v>
      </c>
      <c r="M433" s="57"/>
    </row>
    <row r="434" spans="1:13" s="2" customFormat="1" ht="45">
      <c r="A434" s="34" t="s">
        <v>171</v>
      </c>
      <c r="B434" s="35" t="s">
        <v>760</v>
      </c>
      <c r="C434" s="44"/>
      <c r="D434" s="82" t="s">
        <v>311</v>
      </c>
      <c r="E434" s="43" t="s">
        <v>363</v>
      </c>
      <c r="F434" s="38" t="s">
        <v>326</v>
      </c>
      <c r="G434" s="76"/>
      <c r="H434" s="48" t="s">
        <v>172</v>
      </c>
      <c r="I434" s="48"/>
      <c r="J434" s="95">
        <v>5</v>
      </c>
      <c r="K434" s="95">
        <v>0</v>
      </c>
      <c r="L434" s="95">
        <v>0</v>
      </c>
      <c r="M434" s="61"/>
    </row>
    <row r="435" spans="1:13" s="2" customFormat="1" ht="56.25">
      <c r="A435" s="34" t="s">
        <v>171</v>
      </c>
      <c r="B435" s="35" t="s">
        <v>625</v>
      </c>
      <c r="C435" s="44" t="s">
        <v>412</v>
      </c>
      <c r="D435" s="82" t="s">
        <v>860</v>
      </c>
      <c r="E435" s="43" t="s">
        <v>297</v>
      </c>
      <c r="F435" s="38" t="s">
        <v>861</v>
      </c>
      <c r="G435" s="48" t="s">
        <v>173</v>
      </c>
      <c r="H435" s="48" t="s">
        <v>172</v>
      </c>
      <c r="I435" s="48" t="s">
        <v>3</v>
      </c>
      <c r="J435" s="49">
        <v>5</v>
      </c>
      <c r="K435" s="49">
        <v>0</v>
      </c>
      <c r="L435" s="49">
        <v>0</v>
      </c>
      <c r="M435" s="61" t="s">
        <v>303</v>
      </c>
    </row>
    <row r="436" spans="1:13" s="2" customFormat="1" ht="45">
      <c r="A436" s="34" t="s">
        <v>171</v>
      </c>
      <c r="B436" s="35" t="s">
        <v>761</v>
      </c>
      <c r="C436" s="44"/>
      <c r="D436" s="82" t="s">
        <v>311</v>
      </c>
      <c r="E436" s="43" t="s">
        <v>363</v>
      </c>
      <c r="F436" s="38" t="s">
        <v>326</v>
      </c>
      <c r="G436" s="76"/>
      <c r="H436" s="48" t="s">
        <v>174</v>
      </c>
      <c r="I436" s="48"/>
      <c r="J436" s="95">
        <v>10</v>
      </c>
      <c r="K436" s="95">
        <v>0</v>
      </c>
      <c r="L436" s="95">
        <v>0</v>
      </c>
      <c r="M436" s="61"/>
    </row>
    <row r="437" spans="1:13" s="2" customFormat="1" ht="56.25">
      <c r="A437" s="34" t="s">
        <v>171</v>
      </c>
      <c r="B437" s="35" t="s">
        <v>625</v>
      </c>
      <c r="C437" s="44" t="s">
        <v>412</v>
      </c>
      <c r="D437" s="82" t="s">
        <v>860</v>
      </c>
      <c r="E437" s="43" t="s">
        <v>297</v>
      </c>
      <c r="F437" s="38" t="s">
        <v>861</v>
      </c>
      <c r="G437" s="48" t="s">
        <v>173</v>
      </c>
      <c r="H437" s="48" t="s">
        <v>174</v>
      </c>
      <c r="I437" s="48" t="s">
        <v>3</v>
      </c>
      <c r="J437" s="49">
        <v>10</v>
      </c>
      <c r="K437" s="49">
        <v>0</v>
      </c>
      <c r="L437" s="49">
        <v>0</v>
      </c>
      <c r="M437" s="61" t="s">
        <v>303</v>
      </c>
    </row>
    <row r="438" spans="1:13" s="2" customFormat="1" ht="45">
      <c r="A438" s="34" t="s">
        <v>171</v>
      </c>
      <c r="B438" s="35" t="s">
        <v>762</v>
      </c>
      <c r="C438" s="44"/>
      <c r="D438" s="82" t="s">
        <v>311</v>
      </c>
      <c r="E438" s="43" t="s">
        <v>862</v>
      </c>
      <c r="F438" s="38" t="s">
        <v>863</v>
      </c>
      <c r="G438" s="81"/>
      <c r="H438" s="48" t="s">
        <v>175</v>
      </c>
      <c r="I438" s="71"/>
      <c r="J438" s="95">
        <v>0</v>
      </c>
      <c r="K438" s="95">
        <v>100</v>
      </c>
      <c r="L438" s="95">
        <v>0</v>
      </c>
      <c r="M438" s="61"/>
    </row>
    <row r="439" spans="1:13" s="2" customFormat="1" ht="90">
      <c r="A439" s="34" t="s">
        <v>171</v>
      </c>
      <c r="B439" s="35" t="s">
        <v>625</v>
      </c>
      <c r="C439" s="44" t="s">
        <v>864</v>
      </c>
      <c r="D439" s="82" t="s">
        <v>865</v>
      </c>
      <c r="E439" s="43" t="s">
        <v>297</v>
      </c>
      <c r="F439" s="38" t="s">
        <v>866</v>
      </c>
      <c r="G439" s="48" t="s">
        <v>173</v>
      </c>
      <c r="H439" s="48" t="s">
        <v>175</v>
      </c>
      <c r="I439" s="48" t="s">
        <v>3</v>
      </c>
      <c r="J439" s="49">
        <v>0</v>
      </c>
      <c r="K439" s="49">
        <v>100</v>
      </c>
      <c r="L439" s="49">
        <v>0</v>
      </c>
      <c r="M439" s="61" t="s">
        <v>303</v>
      </c>
    </row>
    <row r="440" spans="1:13" s="2" customFormat="1" ht="45">
      <c r="A440" s="34" t="s">
        <v>171</v>
      </c>
      <c r="B440" s="35" t="s">
        <v>762</v>
      </c>
      <c r="C440" s="44"/>
      <c r="D440" s="82" t="s">
        <v>311</v>
      </c>
      <c r="E440" s="43" t="s">
        <v>862</v>
      </c>
      <c r="F440" s="38" t="s">
        <v>863</v>
      </c>
      <c r="G440" s="81"/>
      <c r="H440" s="48" t="s">
        <v>176</v>
      </c>
      <c r="I440" s="71"/>
      <c r="J440" s="95">
        <v>0</v>
      </c>
      <c r="K440" s="95">
        <v>5.3</v>
      </c>
      <c r="L440" s="95">
        <v>15</v>
      </c>
      <c r="M440" s="61"/>
    </row>
    <row r="441" spans="1:13" s="2" customFormat="1" ht="90">
      <c r="A441" s="34" t="s">
        <v>171</v>
      </c>
      <c r="B441" s="35" t="s">
        <v>625</v>
      </c>
      <c r="C441" s="44" t="s">
        <v>864</v>
      </c>
      <c r="D441" s="82" t="s">
        <v>865</v>
      </c>
      <c r="E441" s="43" t="s">
        <v>297</v>
      </c>
      <c r="F441" s="38" t="s">
        <v>866</v>
      </c>
      <c r="G441" s="48" t="s">
        <v>173</v>
      </c>
      <c r="H441" s="48" t="s">
        <v>176</v>
      </c>
      <c r="I441" s="48" t="s">
        <v>3</v>
      </c>
      <c r="J441" s="49">
        <v>0</v>
      </c>
      <c r="K441" s="49">
        <v>5.3</v>
      </c>
      <c r="L441" s="49">
        <v>0</v>
      </c>
      <c r="M441" s="61" t="s">
        <v>303</v>
      </c>
    </row>
    <row r="442" spans="1:13" s="2" customFormat="1" ht="38.25" customHeight="1">
      <c r="A442" s="34" t="s">
        <v>171</v>
      </c>
      <c r="B442" s="35" t="s">
        <v>642</v>
      </c>
      <c r="C442" s="44"/>
      <c r="D442" s="32" t="s">
        <v>330</v>
      </c>
      <c r="E442" s="38" t="s">
        <v>297</v>
      </c>
      <c r="F442" s="38" t="s">
        <v>329</v>
      </c>
      <c r="G442" s="76"/>
      <c r="H442" s="44" t="s">
        <v>25</v>
      </c>
      <c r="I442" s="48"/>
      <c r="J442" s="49">
        <v>156.55000000000001</v>
      </c>
      <c r="K442" s="49">
        <v>0</v>
      </c>
      <c r="L442" s="49">
        <v>0</v>
      </c>
      <c r="M442" s="61"/>
    </row>
    <row r="443" spans="1:13" s="2" customFormat="1" ht="45">
      <c r="A443" s="34" t="s">
        <v>171</v>
      </c>
      <c r="B443" s="35" t="s">
        <v>625</v>
      </c>
      <c r="C443" s="44" t="s">
        <v>328</v>
      </c>
      <c r="D443" s="82" t="s">
        <v>928</v>
      </c>
      <c r="E443" s="38" t="s">
        <v>297</v>
      </c>
      <c r="F443" s="38" t="s">
        <v>592</v>
      </c>
      <c r="G443" s="78" t="s">
        <v>2</v>
      </c>
      <c r="H443" s="44" t="s">
        <v>25</v>
      </c>
      <c r="I443" s="48">
        <v>244</v>
      </c>
      <c r="J443" s="49">
        <v>156.55000000000001</v>
      </c>
      <c r="K443" s="49">
        <v>0</v>
      </c>
      <c r="L443" s="49">
        <v>0</v>
      </c>
      <c r="M443" s="61" t="s">
        <v>303</v>
      </c>
    </row>
    <row r="444" spans="1:13" s="2" customFormat="1" ht="33.75">
      <c r="A444" s="34" t="s">
        <v>171</v>
      </c>
      <c r="B444" s="35" t="s">
        <v>763</v>
      </c>
      <c r="C444" s="44"/>
      <c r="D444" s="82" t="s">
        <v>393</v>
      </c>
      <c r="E444" s="43" t="s">
        <v>392</v>
      </c>
      <c r="F444" s="38" t="s">
        <v>391</v>
      </c>
      <c r="G444" s="76"/>
      <c r="H444" s="48" t="s">
        <v>177</v>
      </c>
      <c r="I444" s="48"/>
      <c r="J444" s="95">
        <v>190</v>
      </c>
      <c r="K444" s="95">
        <v>19</v>
      </c>
      <c r="L444" s="95">
        <v>190</v>
      </c>
      <c r="M444" s="61"/>
    </row>
    <row r="445" spans="1:13" s="2" customFormat="1" ht="67.5">
      <c r="A445" s="34" t="s">
        <v>171</v>
      </c>
      <c r="B445" s="35" t="s">
        <v>714</v>
      </c>
      <c r="C445" s="44" t="s">
        <v>376</v>
      </c>
      <c r="D445" s="82" t="s">
        <v>366</v>
      </c>
      <c r="E445" s="43" t="s">
        <v>297</v>
      </c>
      <c r="F445" s="38" t="s">
        <v>365</v>
      </c>
      <c r="G445" s="48" t="s">
        <v>178</v>
      </c>
      <c r="H445" s="48" t="s">
        <v>177</v>
      </c>
      <c r="I445" s="48" t="s">
        <v>119</v>
      </c>
      <c r="J445" s="95">
        <v>190</v>
      </c>
      <c r="K445" s="95">
        <v>19</v>
      </c>
      <c r="L445" s="95">
        <v>190</v>
      </c>
      <c r="M445" s="61" t="s">
        <v>303</v>
      </c>
    </row>
    <row r="446" spans="1:13" s="2" customFormat="1" ht="33.75">
      <c r="A446" s="34" t="s">
        <v>171</v>
      </c>
      <c r="B446" s="35" t="s">
        <v>764</v>
      </c>
      <c r="C446" s="44"/>
      <c r="D446" s="82" t="s">
        <v>393</v>
      </c>
      <c r="E446" s="43" t="s">
        <v>392</v>
      </c>
      <c r="F446" s="38" t="s">
        <v>391</v>
      </c>
      <c r="G446" s="76"/>
      <c r="H446" s="48" t="s">
        <v>179</v>
      </c>
      <c r="I446" s="48"/>
      <c r="J446" s="95">
        <v>190</v>
      </c>
      <c r="K446" s="95">
        <v>19</v>
      </c>
      <c r="L446" s="95">
        <v>190</v>
      </c>
      <c r="M446" s="61"/>
    </row>
    <row r="447" spans="1:13" s="2" customFormat="1" ht="67.5">
      <c r="A447" s="34" t="s">
        <v>171</v>
      </c>
      <c r="B447" s="35" t="s">
        <v>714</v>
      </c>
      <c r="C447" s="44" t="s">
        <v>376</v>
      </c>
      <c r="D447" s="82" t="s">
        <v>366</v>
      </c>
      <c r="E447" s="43" t="s">
        <v>297</v>
      </c>
      <c r="F447" s="38" t="s">
        <v>365</v>
      </c>
      <c r="G447" s="48" t="s">
        <v>178</v>
      </c>
      <c r="H447" s="48" t="s">
        <v>179</v>
      </c>
      <c r="I447" s="48" t="s">
        <v>119</v>
      </c>
      <c r="J447" s="95">
        <v>190</v>
      </c>
      <c r="K447" s="95">
        <v>19</v>
      </c>
      <c r="L447" s="95">
        <v>190</v>
      </c>
      <c r="M447" s="61" t="s">
        <v>303</v>
      </c>
    </row>
    <row r="448" spans="1:13" s="2" customFormat="1" ht="33.75">
      <c r="A448" s="34" t="s">
        <v>171</v>
      </c>
      <c r="B448" s="35" t="s">
        <v>763</v>
      </c>
      <c r="C448" s="44"/>
      <c r="D448" s="82" t="s">
        <v>393</v>
      </c>
      <c r="E448" s="43" t="s">
        <v>392</v>
      </c>
      <c r="F448" s="38" t="s">
        <v>391</v>
      </c>
      <c r="G448" s="76"/>
      <c r="H448" s="48" t="s">
        <v>180</v>
      </c>
      <c r="I448" s="48"/>
      <c r="J448" s="95">
        <v>10</v>
      </c>
      <c r="K448" s="95">
        <v>10</v>
      </c>
      <c r="L448" s="95">
        <v>10</v>
      </c>
      <c r="M448" s="61"/>
    </row>
    <row r="449" spans="1:13" s="2" customFormat="1" ht="67.5">
      <c r="A449" s="34" t="s">
        <v>171</v>
      </c>
      <c r="B449" s="35" t="s">
        <v>714</v>
      </c>
      <c r="C449" s="44" t="s">
        <v>376</v>
      </c>
      <c r="D449" s="82" t="s">
        <v>366</v>
      </c>
      <c r="E449" s="43" t="s">
        <v>297</v>
      </c>
      <c r="F449" s="38" t="s">
        <v>365</v>
      </c>
      <c r="G449" s="48" t="s">
        <v>178</v>
      </c>
      <c r="H449" s="48" t="s">
        <v>180</v>
      </c>
      <c r="I449" s="48" t="s">
        <v>119</v>
      </c>
      <c r="J449" s="95">
        <v>10</v>
      </c>
      <c r="K449" s="95">
        <v>10</v>
      </c>
      <c r="L449" s="95">
        <v>10</v>
      </c>
      <c r="M449" s="61" t="s">
        <v>303</v>
      </c>
    </row>
    <row r="450" spans="1:13" s="2" customFormat="1" ht="33.75">
      <c r="A450" s="34" t="s">
        <v>171</v>
      </c>
      <c r="B450" s="35" t="s">
        <v>764</v>
      </c>
      <c r="C450" s="44"/>
      <c r="D450" s="82" t="s">
        <v>393</v>
      </c>
      <c r="E450" s="43" t="s">
        <v>392</v>
      </c>
      <c r="F450" s="38" t="s">
        <v>391</v>
      </c>
      <c r="G450" s="76"/>
      <c r="H450" s="48" t="s">
        <v>181</v>
      </c>
      <c r="I450" s="48"/>
      <c r="J450" s="95">
        <v>10</v>
      </c>
      <c r="K450" s="95">
        <v>10</v>
      </c>
      <c r="L450" s="95">
        <v>10</v>
      </c>
      <c r="M450" s="61"/>
    </row>
    <row r="451" spans="1:13" s="2" customFormat="1" ht="67.5">
      <c r="A451" s="34" t="s">
        <v>171</v>
      </c>
      <c r="B451" s="35" t="s">
        <v>714</v>
      </c>
      <c r="C451" s="44" t="s">
        <v>376</v>
      </c>
      <c r="D451" s="82" t="s">
        <v>366</v>
      </c>
      <c r="E451" s="43" t="s">
        <v>297</v>
      </c>
      <c r="F451" s="38" t="s">
        <v>365</v>
      </c>
      <c r="G451" s="48" t="s">
        <v>178</v>
      </c>
      <c r="H451" s="48" t="s">
        <v>181</v>
      </c>
      <c r="I451" s="48" t="s">
        <v>119</v>
      </c>
      <c r="J451" s="95">
        <v>10</v>
      </c>
      <c r="K451" s="95">
        <v>10</v>
      </c>
      <c r="L451" s="95">
        <v>10</v>
      </c>
      <c r="M451" s="61" t="s">
        <v>303</v>
      </c>
    </row>
    <row r="452" spans="1:13" s="2" customFormat="1" ht="45">
      <c r="A452" s="34" t="s">
        <v>171</v>
      </c>
      <c r="B452" s="35" t="s">
        <v>765</v>
      </c>
      <c r="C452" s="44"/>
      <c r="D452" s="32" t="s">
        <v>311</v>
      </c>
      <c r="E452" s="38" t="s">
        <v>363</v>
      </c>
      <c r="F452" s="38" t="s">
        <v>326</v>
      </c>
      <c r="G452" s="76"/>
      <c r="H452" s="48" t="s">
        <v>182</v>
      </c>
      <c r="I452" s="48"/>
      <c r="J452" s="95"/>
      <c r="K452" s="95"/>
      <c r="L452" s="95"/>
      <c r="M452" s="61"/>
    </row>
    <row r="453" spans="1:13" s="2" customFormat="1" ht="78.75">
      <c r="A453" s="34" t="s">
        <v>171</v>
      </c>
      <c r="B453" s="35" t="s">
        <v>714</v>
      </c>
      <c r="C453" s="44" t="s">
        <v>383</v>
      </c>
      <c r="D453" s="32" t="s">
        <v>370</v>
      </c>
      <c r="E453" s="38" t="s">
        <v>297</v>
      </c>
      <c r="F453" s="38" t="s">
        <v>369</v>
      </c>
      <c r="G453" s="48" t="s">
        <v>183</v>
      </c>
      <c r="H453" s="48" t="s">
        <v>182</v>
      </c>
      <c r="I453" s="48" t="s">
        <v>119</v>
      </c>
      <c r="J453" s="49"/>
      <c r="K453" s="49"/>
      <c r="L453" s="49"/>
      <c r="M453" s="61" t="s">
        <v>303</v>
      </c>
    </row>
    <row r="454" spans="1:13" s="2" customFormat="1" ht="45">
      <c r="A454" s="34" t="s">
        <v>171</v>
      </c>
      <c r="B454" s="35" t="s">
        <v>766</v>
      </c>
      <c r="C454" s="44"/>
      <c r="D454" s="32" t="s">
        <v>311</v>
      </c>
      <c r="E454" s="38" t="s">
        <v>363</v>
      </c>
      <c r="F454" s="38" t="s">
        <v>326</v>
      </c>
      <c r="G454" s="76"/>
      <c r="H454" s="48" t="s">
        <v>929</v>
      </c>
      <c r="I454" s="48"/>
      <c r="J454" s="95">
        <v>609</v>
      </c>
      <c r="K454" s="95">
        <v>609</v>
      </c>
      <c r="L454" s="95">
        <v>609</v>
      </c>
      <c r="M454" s="61"/>
    </row>
    <row r="455" spans="1:13" s="2" customFormat="1" ht="78.75">
      <c r="A455" s="34" t="s">
        <v>171</v>
      </c>
      <c r="B455" s="35" t="s">
        <v>714</v>
      </c>
      <c r="C455" s="44" t="s">
        <v>383</v>
      </c>
      <c r="D455" s="32" t="s">
        <v>370</v>
      </c>
      <c r="E455" s="38" t="s">
        <v>297</v>
      </c>
      <c r="F455" s="38" t="s">
        <v>369</v>
      </c>
      <c r="G455" s="48" t="s">
        <v>183</v>
      </c>
      <c r="H455" s="48" t="s">
        <v>929</v>
      </c>
      <c r="I455" s="48" t="s">
        <v>119</v>
      </c>
      <c r="J455" s="95">
        <v>609</v>
      </c>
      <c r="K455" s="95">
        <v>609</v>
      </c>
      <c r="L455" s="95">
        <v>609</v>
      </c>
      <c r="M455" s="61" t="s">
        <v>303</v>
      </c>
    </row>
    <row r="456" spans="1:13" s="2" customFormat="1" ht="45">
      <c r="A456" s="34" t="s">
        <v>171</v>
      </c>
      <c r="B456" s="35" t="s">
        <v>763</v>
      </c>
      <c r="C456" s="79"/>
      <c r="D456" s="32" t="s">
        <v>364</v>
      </c>
      <c r="E456" s="38" t="s">
        <v>363</v>
      </c>
      <c r="F456" s="38" t="s">
        <v>326</v>
      </c>
      <c r="G456" s="76"/>
      <c r="H456" s="48" t="s">
        <v>184</v>
      </c>
      <c r="I456" s="48"/>
      <c r="J456" s="95">
        <v>0</v>
      </c>
      <c r="K456" s="95">
        <v>1140</v>
      </c>
      <c r="L456" s="95">
        <v>0</v>
      </c>
      <c r="M456" s="61"/>
    </row>
    <row r="457" spans="1:13" s="2" customFormat="1" ht="78.75">
      <c r="A457" s="34" t="s">
        <v>171</v>
      </c>
      <c r="B457" s="35" t="s">
        <v>714</v>
      </c>
      <c r="C457" s="79" t="s">
        <v>376</v>
      </c>
      <c r="D457" s="32" t="s">
        <v>370</v>
      </c>
      <c r="E457" s="38" t="s">
        <v>297</v>
      </c>
      <c r="F457" s="38" t="s">
        <v>369</v>
      </c>
      <c r="G457" s="48" t="s">
        <v>178</v>
      </c>
      <c r="H457" s="48" t="s">
        <v>184</v>
      </c>
      <c r="I457" s="48" t="s">
        <v>119</v>
      </c>
      <c r="J457" s="49">
        <v>0</v>
      </c>
      <c r="K457" s="49">
        <v>1140</v>
      </c>
      <c r="L457" s="49">
        <v>0</v>
      </c>
      <c r="M457" s="61" t="s">
        <v>303</v>
      </c>
    </row>
    <row r="458" spans="1:13" s="2" customFormat="1" ht="45">
      <c r="A458" s="34" t="s">
        <v>171</v>
      </c>
      <c r="B458" s="35" t="s">
        <v>764</v>
      </c>
      <c r="C458" s="79"/>
      <c r="D458" s="32" t="s">
        <v>364</v>
      </c>
      <c r="E458" s="38" t="s">
        <v>363</v>
      </c>
      <c r="F458" s="38" t="s">
        <v>326</v>
      </c>
      <c r="G458" s="76"/>
      <c r="H458" s="48" t="s">
        <v>185</v>
      </c>
      <c r="I458" s="48"/>
      <c r="J458" s="95">
        <v>1140</v>
      </c>
      <c r="K458" s="95">
        <v>0</v>
      </c>
      <c r="L458" s="95">
        <v>1140</v>
      </c>
      <c r="M458" s="61"/>
    </row>
    <row r="459" spans="1:13" s="2" customFormat="1" ht="78.75">
      <c r="A459" s="34" t="s">
        <v>171</v>
      </c>
      <c r="B459" s="35" t="s">
        <v>714</v>
      </c>
      <c r="C459" s="79" t="s">
        <v>376</v>
      </c>
      <c r="D459" s="32" t="s">
        <v>370</v>
      </c>
      <c r="E459" s="38" t="s">
        <v>297</v>
      </c>
      <c r="F459" s="38" t="s">
        <v>369</v>
      </c>
      <c r="G459" s="48" t="s">
        <v>178</v>
      </c>
      <c r="H459" s="48" t="s">
        <v>185</v>
      </c>
      <c r="I459" s="48" t="s">
        <v>119</v>
      </c>
      <c r="J459" s="95">
        <v>1140</v>
      </c>
      <c r="K459" s="95">
        <v>0</v>
      </c>
      <c r="L459" s="95">
        <v>1140</v>
      </c>
      <c r="M459" s="61" t="s">
        <v>303</v>
      </c>
    </row>
    <row r="460" spans="1:13" s="2" customFormat="1" ht="45">
      <c r="A460" s="34" t="s">
        <v>171</v>
      </c>
      <c r="B460" s="35" t="s">
        <v>767</v>
      </c>
      <c r="C460" s="79"/>
      <c r="D460" s="32" t="s">
        <v>364</v>
      </c>
      <c r="E460" s="38" t="s">
        <v>363</v>
      </c>
      <c r="F460" s="38" t="s">
        <v>326</v>
      </c>
      <c r="G460" s="81"/>
      <c r="H460" s="48" t="s">
        <v>186</v>
      </c>
      <c r="I460" s="71"/>
      <c r="J460" s="95">
        <v>1000</v>
      </c>
      <c r="K460" s="95">
        <v>1000</v>
      </c>
      <c r="L460" s="95">
        <v>1000</v>
      </c>
      <c r="M460" s="61"/>
    </row>
    <row r="461" spans="1:13" s="2" customFormat="1" ht="78.75">
      <c r="A461" s="34" t="s">
        <v>171</v>
      </c>
      <c r="B461" s="35" t="s">
        <v>714</v>
      </c>
      <c r="C461" s="79" t="s">
        <v>362</v>
      </c>
      <c r="D461" s="32" t="s">
        <v>370</v>
      </c>
      <c r="E461" s="38" t="s">
        <v>297</v>
      </c>
      <c r="F461" s="38" t="s">
        <v>369</v>
      </c>
      <c r="G461" s="48" t="s">
        <v>187</v>
      </c>
      <c r="H461" s="48" t="s">
        <v>186</v>
      </c>
      <c r="I461" s="48" t="s">
        <v>119</v>
      </c>
      <c r="J461" s="49">
        <v>1000</v>
      </c>
      <c r="K461" s="49">
        <v>1000</v>
      </c>
      <c r="L461" s="49">
        <v>1000</v>
      </c>
      <c r="M461" s="61" t="s">
        <v>303</v>
      </c>
    </row>
    <row r="462" spans="1:13" s="2" customFormat="1" ht="45">
      <c r="A462" s="34" t="s">
        <v>171</v>
      </c>
      <c r="B462" s="35" t="s">
        <v>765</v>
      </c>
      <c r="C462" s="44"/>
      <c r="D462" s="32" t="s">
        <v>311</v>
      </c>
      <c r="E462" s="38" t="s">
        <v>363</v>
      </c>
      <c r="F462" s="38" t="s">
        <v>326</v>
      </c>
      <c r="G462" s="76"/>
      <c r="H462" s="48" t="s">
        <v>930</v>
      </c>
      <c r="I462" s="48"/>
      <c r="J462" s="95">
        <v>32.1</v>
      </c>
      <c r="K462" s="95">
        <v>32.1</v>
      </c>
      <c r="L462" s="95">
        <v>32.1</v>
      </c>
      <c r="M462" s="61"/>
    </row>
    <row r="463" spans="1:13" s="2" customFormat="1" ht="78.75">
      <c r="A463" s="34" t="s">
        <v>171</v>
      </c>
      <c r="B463" s="35" t="s">
        <v>714</v>
      </c>
      <c r="C463" s="44" t="s">
        <v>383</v>
      </c>
      <c r="D463" s="32" t="s">
        <v>370</v>
      </c>
      <c r="E463" s="38" t="s">
        <v>297</v>
      </c>
      <c r="F463" s="38" t="s">
        <v>369</v>
      </c>
      <c r="G463" s="48" t="s">
        <v>183</v>
      </c>
      <c r="H463" s="48" t="s">
        <v>930</v>
      </c>
      <c r="I463" s="48" t="s">
        <v>119</v>
      </c>
      <c r="J463" s="95">
        <v>32.1</v>
      </c>
      <c r="K463" s="95">
        <v>32.1</v>
      </c>
      <c r="L463" s="95">
        <v>32.1</v>
      </c>
      <c r="M463" s="61" t="s">
        <v>303</v>
      </c>
    </row>
    <row r="464" spans="1:13" s="2" customFormat="1" ht="45">
      <c r="A464" s="34" t="s">
        <v>171</v>
      </c>
      <c r="B464" s="35" t="s">
        <v>766</v>
      </c>
      <c r="C464" s="44"/>
      <c r="D464" s="32" t="s">
        <v>311</v>
      </c>
      <c r="E464" s="38" t="s">
        <v>363</v>
      </c>
      <c r="F464" s="38" t="s">
        <v>326</v>
      </c>
      <c r="G464" s="81"/>
      <c r="H464" s="48" t="s">
        <v>188</v>
      </c>
      <c r="I464" s="71"/>
      <c r="J464" s="95"/>
      <c r="K464" s="95"/>
      <c r="L464" s="95"/>
      <c r="M464" s="61"/>
    </row>
    <row r="465" spans="1:13" s="2" customFormat="1" ht="78.75">
      <c r="A465" s="34" t="s">
        <v>171</v>
      </c>
      <c r="B465" s="35" t="s">
        <v>714</v>
      </c>
      <c r="C465" s="44" t="s">
        <v>383</v>
      </c>
      <c r="D465" s="32" t="s">
        <v>370</v>
      </c>
      <c r="E465" s="38" t="s">
        <v>297</v>
      </c>
      <c r="F465" s="38" t="s">
        <v>369</v>
      </c>
      <c r="G465" s="48" t="s">
        <v>183</v>
      </c>
      <c r="H465" s="48" t="s">
        <v>188</v>
      </c>
      <c r="I465" s="48" t="s">
        <v>119</v>
      </c>
      <c r="J465" s="49"/>
      <c r="K465" s="49"/>
      <c r="L465" s="49"/>
      <c r="M465" s="61" t="s">
        <v>303</v>
      </c>
    </row>
    <row r="466" spans="1:13" s="2" customFormat="1" ht="45">
      <c r="A466" s="34" t="s">
        <v>171</v>
      </c>
      <c r="B466" s="35" t="s">
        <v>763</v>
      </c>
      <c r="C466" s="79"/>
      <c r="D466" s="32" t="s">
        <v>364</v>
      </c>
      <c r="E466" s="38" t="s">
        <v>363</v>
      </c>
      <c r="F466" s="38" t="s">
        <v>326</v>
      </c>
      <c r="G466" s="81"/>
      <c r="H466" s="48" t="s">
        <v>189</v>
      </c>
      <c r="I466" s="71"/>
      <c r="J466" s="95">
        <v>0</v>
      </c>
      <c r="K466" s="95">
        <v>60</v>
      </c>
      <c r="L466" s="95">
        <v>0</v>
      </c>
      <c r="M466" s="61"/>
    </row>
    <row r="467" spans="1:13" s="2" customFormat="1" ht="78.75">
      <c r="A467" s="34" t="s">
        <v>171</v>
      </c>
      <c r="B467" s="35" t="s">
        <v>714</v>
      </c>
      <c r="C467" s="79" t="s">
        <v>376</v>
      </c>
      <c r="D467" s="32" t="s">
        <v>370</v>
      </c>
      <c r="E467" s="38" t="s">
        <v>297</v>
      </c>
      <c r="F467" s="38" t="s">
        <v>369</v>
      </c>
      <c r="G467" s="44" t="s">
        <v>178</v>
      </c>
      <c r="H467" s="48" t="s">
        <v>189</v>
      </c>
      <c r="I467" s="48" t="s">
        <v>119</v>
      </c>
      <c r="J467" s="49">
        <v>0</v>
      </c>
      <c r="K467" s="49">
        <v>60</v>
      </c>
      <c r="L467" s="49">
        <v>0</v>
      </c>
      <c r="M467" s="61" t="s">
        <v>303</v>
      </c>
    </row>
    <row r="468" spans="1:13" s="2" customFormat="1" ht="45">
      <c r="A468" s="34" t="s">
        <v>171</v>
      </c>
      <c r="B468" s="35" t="s">
        <v>764</v>
      </c>
      <c r="C468" s="79"/>
      <c r="D468" s="32" t="s">
        <v>364</v>
      </c>
      <c r="E468" s="38" t="s">
        <v>363</v>
      </c>
      <c r="F468" s="38" t="s">
        <v>326</v>
      </c>
      <c r="G468" s="81"/>
      <c r="H468" s="48" t="s">
        <v>190</v>
      </c>
      <c r="I468" s="71"/>
      <c r="J468" s="95">
        <v>60</v>
      </c>
      <c r="K468" s="95">
        <v>0</v>
      </c>
      <c r="L468" s="95">
        <v>60</v>
      </c>
      <c r="M468" s="61"/>
    </row>
    <row r="469" spans="1:13" s="2" customFormat="1" ht="78.75">
      <c r="A469" s="34" t="s">
        <v>171</v>
      </c>
      <c r="B469" s="35" t="s">
        <v>714</v>
      </c>
      <c r="C469" s="79" t="s">
        <v>376</v>
      </c>
      <c r="D469" s="32" t="s">
        <v>370</v>
      </c>
      <c r="E469" s="38" t="s">
        <v>297</v>
      </c>
      <c r="F469" s="38" t="s">
        <v>369</v>
      </c>
      <c r="G469" s="44" t="s">
        <v>178</v>
      </c>
      <c r="H469" s="48" t="s">
        <v>190</v>
      </c>
      <c r="I469" s="48" t="s">
        <v>119</v>
      </c>
      <c r="J469" s="49">
        <v>60</v>
      </c>
      <c r="K469" s="49">
        <v>0</v>
      </c>
      <c r="L469" s="49">
        <v>60</v>
      </c>
      <c r="M469" s="61" t="s">
        <v>303</v>
      </c>
    </row>
    <row r="470" spans="1:13" s="2" customFormat="1" ht="45">
      <c r="A470" s="34" t="s">
        <v>171</v>
      </c>
      <c r="B470" s="35" t="s">
        <v>767</v>
      </c>
      <c r="C470" s="79"/>
      <c r="D470" s="32" t="s">
        <v>364</v>
      </c>
      <c r="E470" s="38" t="s">
        <v>363</v>
      </c>
      <c r="F470" s="38" t="s">
        <v>326</v>
      </c>
      <c r="G470" s="81"/>
      <c r="H470" s="48" t="s">
        <v>191</v>
      </c>
      <c r="I470" s="71"/>
      <c r="J470" s="95">
        <v>52.6</v>
      </c>
      <c r="K470" s="95">
        <v>52.6</v>
      </c>
      <c r="L470" s="95">
        <v>52.6</v>
      </c>
      <c r="M470" s="61"/>
    </row>
    <row r="471" spans="1:13" s="2" customFormat="1" ht="78.75">
      <c r="A471" s="34" t="s">
        <v>171</v>
      </c>
      <c r="B471" s="35" t="s">
        <v>714</v>
      </c>
      <c r="C471" s="79" t="s">
        <v>362</v>
      </c>
      <c r="D471" s="32" t="s">
        <v>370</v>
      </c>
      <c r="E471" s="38" t="s">
        <v>297</v>
      </c>
      <c r="F471" s="38" t="s">
        <v>369</v>
      </c>
      <c r="G471" s="48" t="s">
        <v>187</v>
      </c>
      <c r="H471" s="48" t="s">
        <v>191</v>
      </c>
      <c r="I471" s="48" t="s">
        <v>119</v>
      </c>
      <c r="J471" s="95">
        <v>52.6</v>
      </c>
      <c r="K471" s="95">
        <v>52.6</v>
      </c>
      <c r="L471" s="95">
        <v>52.6</v>
      </c>
      <c r="M471" s="61" t="s">
        <v>303</v>
      </c>
    </row>
    <row r="472" spans="1:13" s="2" customFormat="1" ht="33.75">
      <c r="A472" s="34" t="s">
        <v>171</v>
      </c>
      <c r="B472" s="35" t="s">
        <v>767</v>
      </c>
      <c r="C472" s="79"/>
      <c r="D472" s="82" t="s">
        <v>415</v>
      </c>
      <c r="E472" s="43" t="s">
        <v>297</v>
      </c>
      <c r="F472" s="38" t="s">
        <v>414</v>
      </c>
      <c r="G472" s="81"/>
      <c r="H472" s="48" t="s">
        <v>192</v>
      </c>
      <c r="I472" s="71"/>
      <c r="J472" s="95">
        <v>1731.8</v>
      </c>
      <c r="K472" s="95">
        <v>2117</v>
      </c>
      <c r="L472" s="95">
        <v>2541.8000000000002</v>
      </c>
      <c r="M472" s="61"/>
    </row>
    <row r="473" spans="1:13" s="2" customFormat="1" ht="78.75">
      <c r="A473" s="34" t="s">
        <v>171</v>
      </c>
      <c r="B473" s="35" t="s">
        <v>716</v>
      </c>
      <c r="C473" s="79" t="s">
        <v>394</v>
      </c>
      <c r="D473" s="82" t="s">
        <v>366</v>
      </c>
      <c r="E473" s="43" t="s">
        <v>297</v>
      </c>
      <c r="F473" s="38" t="s">
        <v>365</v>
      </c>
      <c r="G473" s="48" t="s">
        <v>113</v>
      </c>
      <c r="H473" s="48" t="s">
        <v>192</v>
      </c>
      <c r="I473" s="48" t="s">
        <v>121</v>
      </c>
      <c r="J473" s="95">
        <v>1731.8</v>
      </c>
      <c r="K473" s="95">
        <v>2117</v>
      </c>
      <c r="L473" s="95">
        <v>2541.8000000000002</v>
      </c>
      <c r="M473" s="61" t="s">
        <v>295</v>
      </c>
    </row>
    <row r="474" spans="1:13" s="2" customFormat="1" ht="33.75">
      <c r="A474" s="34" t="s">
        <v>171</v>
      </c>
      <c r="B474" s="35" t="s">
        <v>767</v>
      </c>
      <c r="C474" s="79"/>
      <c r="D474" s="82" t="s">
        <v>415</v>
      </c>
      <c r="E474" s="43" t="s">
        <v>297</v>
      </c>
      <c r="F474" s="38" t="s">
        <v>414</v>
      </c>
      <c r="G474" s="76"/>
      <c r="H474" s="48" t="s">
        <v>193</v>
      </c>
      <c r="I474" s="48"/>
      <c r="J474" s="95">
        <v>91.16</v>
      </c>
      <c r="K474" s="95">
        <v>111.4</v>
      </c>
      <c r="L474" s="95">
        <v>133.77000000000001</v>
      </c>
      <c r="M474" s="61"/>
    </row>
    <row r="475" spans="1:13" s="2" customFormat="1" ht="78.75">
      <c r="A475" s="34" t="s">
        <v>171</v>
      </c>
      <c r="B475" s="35" t="s">
        <v>716</v>
      </c>
      <c r="C475" s="79" t="s">
        <v>394</v>
      </c>
      <c r="D475" s="82" t="s">
        <v>366</v>
      </c>
      <c r="E475" s="43" t="s">
        <v>297</v>
      </c>
      <c r="F475" s="38" t="s">
        <v>365</v>
      </c>
      <c r="G475" s="48" t="s">
        <v>113</v>
      </c>
      <c r="H475" s="48" t="s">
        <v>193</v>
      </c>
      <c r="I475" s="48" t="s">
        <v>121</v>
      </c>
      <c r="J475" s="95">
        <v>91.16</v>
      </c>
      <c r="K475" s="95">
        <v>111.4</v>
      </c>
      <c r="L475" s="95">
        <v>133.77000000000001</v>
      </c>
      <c r="M475" s="61" t="s">
        <v>295</v>
      </c>
    </row>
    <row r="476" spans="1:13" s="2" customFormat="1" ht="45">
      <c r="A476" s="34" t="s">
        <v>171</v>
      </c>
      <c r="B476" s="35" t="s">
        <v>763</v>
      </c>
      <c r="C476" s="44"/>
      <c r="D476" s="32" t="s">
        <v>364</v>
      </c>
      <c r="E476" s="38" t="s">
        <v>363</v>
      </c>
      <c r="F476" s="38" t="s">
        <v>326</v>
      </c>
      <c r="G476" s="76"/>
      <c r="H476" s="48" t="s">
        <v>194</v>
      </c>
      <c r="I476" s="48"/>
      <c r="J476" s="95">
        <v>398</v>
      </c>
      <c r="K476" s="95">
        <v>398</v>
      </c>
      <c r="L476" s="95">
        <v>398</v>
      </c>
      <c r="M476" s="61"/>
    </row>
    <row r="477" spans="1:13" s="2" customFormat="1" ht="78.75">
      <c r="A477" s="34" t="s">
        <v>171</v>
      </c>
      <c r="B477" s="35" t="s">
        <v>714</v>
      </c>
      <c r="C477" s="44" t="s">
        <v>362</v>
      </c>
      <c r="D477" s="32" t="s">
        <v>361</v>
      </c>
      <c r="E477" s="38" t="s">
        <v>297</v>
      </c>
      <c r="F477" s="38" t="s">
        <v>373</v>
      </c>
      <c r="G477" s="48" t="s">
        <v>187</v>
      </c>
      <c r="H477" s="48" t="s">
        <v>194</v>
      </c>
      <c r="I477" s="48" t="s">
        <v>119</v>
      </c>
      <c r="J477" s="95">
        <v>398</v>
      </c>
      <c r="K477" s="95">
        <v>398</v>
      </c>
      <c r="L477" s="95">
        <v>398</v>
      </c>
      <c r="M477" s="61" t="s">
        <v>303</v>
      </c>
    </row>
    <row r="478" spans="1:13" s="2" customFormat="1" ht="45">
      <c r="A478" s="34" t="s">
        <v>171</v>
      </c>
      <c r="B478" s="35" t="s">
        <v>764</v>
      </c>
      <c r="C478" s="44"/>
      <c r="D478" s="32" t="s">
        <v>364</v>
      </c>
      <c r="E478" s="38" t="s">
        <v>363</v>
      </c>
      <c r="F478" s="38" t="s">
        <v>326</v>
      </c>
      <c r="G478" s="76"/>
      <c r="H478" s="48" t="s">
        <v>195</v>
      </c>
      <c r="I478" s="48"/>
      <c r="J478" s="95">
        <v>214</v>
      </c>
      <c r="K478" s="95">
        <v>214</v>
      </c>
      <c r="L478" s="95">
        <v>214</v>
      </c>
      <c r="M478" s="61"/>
    </row>
    <row r="479" spans="1:13" s="2" customFormat="1" ht="78.75">
      <c r="A479" s="34" t="s">
        <v>171</v>
      </c>
      <c r="B479" s="35" t="s">
        <v>714</v>
      </c>
      <c r="C479" s="44" t="s">
        <v>362</v>
      </c>
      <c r="D479" s="32" t="s">
        <v>361</v>
      </c>
      <c r="E479" s="38" t="s">
        <v>297</v>
      </c>
      <c r="F479" s="38" t="s">
        <v>373</v>
      </c>
      <c r="G479" s="48" t="s">
        <v>187</v>
      </c>
      <c r="H479" s="48" t="s">
        <v>195</v>
      </c>
      <c r="I479" s="48" t="s">
        <v>119</v>
      </c>
      <c r="J479" s="49">
        <v>214</v>
      </c>
      <c r="K479" s="49">
        <v>214</v>
      </c>
      <c r="L479" s="49">
        <v>214</v>
      </c>
      <c r="M479" s="61" t="s">
        <v>303</v>
      </c>
    </row>
    <row r="480" spans="1:13" s="2" customFormat="1" ht="45">
      <c r="A480" s="34" t="s">
        <v>171</v>
      </c>
      <c r="B480" s="35" t="s">
        <v>767</v>
      </c>
      <c r="C480" s="44"/>
      <c r="D480" s="32" t="s">
        <v>364</v>
      </c>
      <c r="E480" s="38" t="s">
        <v>363</v>
      </c>
      <c r="F480" s="38" t="s">
        <v>326</v>
      </c>
      <c r="G480" s="82"/>
      <c r="H480" s="48" t="s">
        <v>196</v>
      </c>
      <c r="I480" s="82"/>
      <c r="J480" s="49">
        <v>1028</v>
      </c>
      <c r="K480" s="49">
        <v>1028</v>
      </c>
      <c r="L480" s="49">
        <v>1028</v>
      </c>
      <c r="M480" s="61"/>
    </row>
    <row r="481" spans="1:13" s="2" customFormat="1" ht="45">
      <c r="A481" s="34" t="s">
        <v>171</v>
      </c>
      <c r="B481" s="35" t="s">
        <v>767</v>
      </c>
      <c r="C481" s="44"/>
      <c r="D481" s="32" t="s">
        <v>364</v>
      </c>
      <c r="E481" s="38" t="s">
        <v>363</v>
      </c>
      <c r="F481" s="38" t="s">
        <v>326</v>
      </c>
      <c r="G481" s="82"/>
      <c r="H481" s="48" t="s">
        <v>196</v>
      </c>
      <c r="I481" s="48" t="s">
        <v>121</v>
      </c>
      <c r="J481" s="95">
        <v>0</v>
      </c>
      <c r="K481" s="95">
        <v>0</v>
      </c>
      <c r="L481" s="95">
        <v>0</v>
      </c>
      <c r="M481" s="61" t="s">
        <v>303</v>
      </c>
    </row>
    <row r="482" spans="1:13" s="2" customFormat="1" ht="78.75">
      <c r="A482" s="34" t="s">
        <v>171</v>
      </c>
      <c r="B482" s="35" t="s">
        <v>714</v>
      </c>
      <c r="C482" s="44" t="s">
        <v>362</v>
      </c>
      <c r="D482" s="32" t="s">
        <v>361</v>
      </c>
      <c r="E482" s="38" t="s">
        <v>297</v>
      </c>
      <c r="F482" s="38" t="s">
        <v>373</v>
      </c>
      <c r="G482" s="48" t="s">
        <v>187</v>
      </c>
      <c r="H482" s="48" t="s">
        <v>196</v>
      </c>
      <c r="I482" s="48" t="s">
        <v>119</v>
      </c>
      <c r="J482" s="49">
        <v>1028</v>
      </c>
      <c r="K482" s="49">
        <v>1028</v>
      </c>
      <c r="L482" s="49">
        <v>1028</v>
      </c>
      <c r="M482" s="61" t="s">
        <v>303</v>
      </c>
    </row>
    <row r="483" spans="1:13" s="2" customFormat="1" ht="45">
      <c r="A483" s="34" t="s">
        <v>171</v>
      </c>
      <c r="B483" s="35" t="s">
        <v>763</v>
      </c>
      <c r="C483" s="44"/>
      <c r="D483" s="32" t="s">
        <v>364</v>
      </c>
      <c r="E483" s="38" t="s">
        <v>363</v>
      </c>
      <c r="F483" s="38" t="s">
        <v>326</v>
      </c>
      <c r="G483" s="76"/>
      <c r="H483" s="48" t="s">
        <v>197</v>
      </c>
      <c r="I483" s="48"/>
      <c r="J483" s="95">
        <v>20.94</v>
      </c>
      <c r="K483" s="95">
        <v>20.94</v>
      </c>
      <c r="L483" s="95">
        <v>20.94</v>
      </c>
      <c r="M483" s="61"/>
    </row>
    <row r="484" spans="1:13" s="2" customFormat="1" ht="78.75">
      <c r="A484" s="34" t="s">
        <v>171</v>
      </c>
      <c r="B484" s="35" t="s">
        <v>714</v>
      </c>
      <c r="C484" s="44" t="s">
        <v>362</v>
      </c>
      <c r="D484" s="32" t="s">
        <v>361</v>
      </c>
      <c r="E484" s="38" t="s">
        <v>297</v>
      </c>
      <c r="F484" s="38" t="s">
        <v>373</v>
      </c>
      <c r="G484" s="48" t="s">
        <v>187</v>
      </c>
      <c r="H484" s="48" t="s">
        <v>197</v>
      </c>
      <c r="I484" s="48" t="s">
        <v>119</v>
      </c>
      <c r="J484" s="95">
        <v>20.94</v>
      </c>
      <c r="K484" s="95">
        <v>20.94</v>
      </c>
      <c r="L484" s="95">
        <v>20.94</v>
      </c>
      <c r="M484" s="61" t="s">
        <v>303</v>
      </c>
    </row>
    <row r="485" spans="1:13" s="2" customFormat="1" ht="45">
      <c r="A485" s="34" t="s">
        <v>171</v>
      </c>
      <c r="B485" s="35" t="s">
        <v>764</v>
      </c>
      <c r="C485" s="44"/>
      <c r="D485" s="32" t="s">
        <v>364</v>
      </c>
      <c r="E485" s="38" t="s">
        <v>363</v>
      </c>
      <c r="F485" s="38" t="s">
        <v>326</v>
      </c>
      <c r="G485" s="76"/>
      <c r="H485" s="48" t="s">
        <v>198</v>
      </c>
      <c r="I485" s="48"/>
      <c r="J485" s="95">
        <v>11.26</v>
      </c>
      <c r="K485" s="95">
        <v>11.26</v>
      </c>
      <c r="L485" s="95">
        <v>11.26</v>
      </c>
      <c r="M485" s="61"/>
    </row>
    <row r="486" spans="1:13" s="2" customFormat="1" ht="78.75">
      <c r="A486" s="34" t="s">
        <v>171</v>
      </c>
      <c r="B486" s="35" t="s">
        <v>714</v>
      </c>
      <c r="C486" s="44" t="s">
        <v>362</v>
      </c>
      <c r="D486" s="32" t="s">
        <v>361</v>
      </c>
      <c r="E486" s="38" t="s">
        <v>297</v>
      </c>
      <c r="F486" s="38" t="s">
        <v>373</v>
      </c>
      <c r="G486" s="48" t="s">
        <v>187</v>
      </c>
      <c r="H486" s="48" t="s">
        <v>198</v>
      </c>
      <c r="I486" s="48" t="s">
        <v>119</v>
      </c>
      <c r="J486" s="95">
        <v>11.26</v>
      </c>
      <c r="K486" s="95">
        <v>11.26</v>
      </c>
      <c r="L486" s="95">
        <v>11.26</v>
      </c>
      <c r="M486" s="61" t="s">
        <v>303</v>
      </c>
    </row>
    <row r="487" spans="1:13" s="2" customFormat="1" ht="45">
      <c r="A487" s="34" t="s">
        <v>171</v>
      </c>
      <c r="B487" s="35" t="s">
        <v>767</v>
      </c>
      <c r="C487" s="44"/>
      <c r="D487" s="32" t="s">
        <v>364</v>
      </c>
      <c r="E487" s="38" t="s">
        <v>363</v>
      </c>
      <c r="F487" s="38" t="s">
        <v>326</v>
      </c>
      <c r="G487" s="76"/>
      <c r="H487" s="48" t="s">
        <v>199</v>
      </c>
      <c r="I487" s="48"/>
      <c r="J487" s="95">
        <v>54.1</v>
      </c>
      <c r="K487" s="95">
        <v>54.1</v>
      </c>
      <c r="L487" s="95">
        <v>54.1</v>
      </c>
      <c r="M487" s="61"/>
    </row>
    <row r="488" spans="1:13" s="2" customFormat="1" ht="78.75">
      <c r="A488" s="34" t="s">
        <v>171</v>
      </c>
      <c r="B488" s="35" t="s">
        <v>714</v>
      </c>
      <c r="C488" s="44" t="s">
        <v>362</v>
      </c>
      <c r="D488" s="32" t="s">
        <v>361</v>
      </c>
      <c r="E488" s="38" t="s">
        <v>297</v>
      </c>
      <c r="F488" s="38" t="s">
        <v>373</v>
      </c>
      <c r="G488" s="48" t="s">
        <v>187</v>
      </c>
      <c r="H488" s="48" t="s">
        <v>199</v>
      </c>
      <c r="I488" s="48" t="s">
        <v>119</v>
      </c>
      <c r="J488" s="95">
        <v>54.1</v>
      </c>
      <c r="K488" s="95">
        <v>54.1</v>
      </c>
      <c r="L488" s="95">
        <v>54.1</v>
      </c>
      <c r="M488" s="61" t="s">
        <v>303</v>
      </c>
    </row>
    <row r="489" spans="1:13" s="2" customFormat="1" ht="45">
      <c r="A489" s="34" t="s">
        <v>171</v>
      </c>
      <c r="B489" s="35" t="s">
        <v>767</v>
      </c>
      <c r="C489" s="44"/>
      <c r="D489" s="44" t="s">
        <v>364</v>
      </c>
      <c r="E489" s="44" t="s">
        <v>363</v>
      </c>
      <c r="F489" s="44" t="s">
        <v>326</v>
      </c>
      <c r="G489" s="76"/>
      <c r="H489" s="48" t="s">
        <v>200</v>
      </c>
      <c r="I489" s="48"/>
      <c r="J489" s="95">
        <v>1000</v>
      </c>
      <c r="K489" s="95">
        <v>1000</v>
      </c>
      <c r="L489" s="95">
        <v>1000</v>
      </c>
      <c r="M489" s="61"/>
    </row>
    <row r="490" spans="1:13" s="2" customFormat="1" ht="78.75">
      <c r="A490" s="34" t="s">
        <v>171</v>
      </c>
      <c r="B490" s="35" t="s">
        <v>716</v>
      </c>
      <c r="C490" s="44" t="s">
        <v>362</v>
      </c>
      <c r="D490" s="100" t="s">
        <v>361</v>
      </c>
      <c r="E490" s="44" t="s">
        <v>297</v>
      </c>
      <c r="F490" s="44" t="s">
        <v>360</v>
      </c>
      <c r="G490" s="48" t="s">
        <v>187</v>
      </c>
      <c r="H490" s="48" t="s">
        <v>200</v>
      </c>
      <c r="I490" s="48">
        <v>612</v>
      </c>
      <c r="J490" s="95">
        <v>1000</v>
      </c>
      <c r="K490" s="95">
        <v>1000</v>
      </c>
      <c r="L490" s="95">
        <v>1000</v>
      </c>
      <c r="M490" s="61" t="s">
        <v>303</v>
      </c>
    </row>
    <row r="491" spans="1:13" s="2" customFormat="1" ht="45">
      <c r="A491" s="34" t="s">
        <v>171</v>
      </c>
      <c r="B491" s="35" t="s">
        <v>767</v>
      </c>
      <c r="C491" s="44"/>
      <c r="D491" s="44" t="s">
        <v>364</v>
      </c>
      <c r="E491" s="44" t="s">
        <v>363</v>
      </c>
      <c r="F491" s="44" t="s">
        <v>326</v>
      </c>
      <c r="G491" s="76"/>
      <c r="H491" s="48" t="s">
        <v>201</v>
      </c>
      <c r="I491" s="48"/>
      <c r="J491" s="95">
        <v>52.6</v>
      </c>
      <c r="K491" s="95">
        <v>52.6</v>
      </c>
      <c r="L491" s="95">
        <v>52.6</v>
      </c>
      <c r="M491" s="61"/>
    </row>
    <row r="492" spans="1:13" s="2" customFormat="1" ht="78.75">
      <c r="A492" s="34" t="s">
        <v>171</v>
      </c>
      <c r="B492" s="35" t="s">
        <v>716</v>
      </c>
      <c r="C492" s="44" t="s">
        <v>362</v>
      </c>
      <c r="D492" s="100" t="s">
        <v>361</v>
      </c>
      <c r="E492" s="44" t="s">
        <v>297</v>
      </c>
      <c r="F492" s="44" t="s">
        <v>360</v>
      </c>
      <c r="G492" s="48" t="s">
        <v>187</v>
      </c>
      <c r="H492" s="48" t="s">
        <v>201</v>
      </c>
      <c r="I492" s="48">
        <v>612</v>
      </c>
      <c r="J492" s="95">
        <v>52.6</v>
      </c>
      <c r="K492" s="95">
        <v>52.6</v>
      </c>
      <c r="L492" s="95">
        <v>52.6</v>
      </c>
      <c r="M492" s="61" t="s">
        <v>303</v>
      </c>
    </row>
    <row r="493" spans="1:13" s="2" customFormat="1" ht="67.5">
      <c r="A493" s="34" t="s">
        <v>171</v>
      </c>
      <c r="B493" s="35" t="s">
        <v>768</v>
      </c>
      <c r="C493" s="44"/>
      <c r="D493" s="82" t="s">
        <v>393</v>
      </c>
      <c r="E493" s="43" t="s">
        <v>392</v>
      </c>
      <c r="F493" s="38" t="s">
        <v>391</v>
      </c>
      <c r="G493" s="81"/>
      <c r="H493" s="48" t="s">
        <v>202</v>
      </c>
      <c r="I493" s="43"/>
      <c r="J493" s="95">
        <v>263</v>
      </c>
      <c r="K493" s="95">
        <v>303.14999999999998</v>
      </c>
      <c r="L493" s="95">
        <v>306.75</v>
      </c>
      <c r="M493" s="61"/>
    </row>
    <row r="494" spans="1:13" s="2" customFormat="1" ht="67.5">
      <c r="A494" s="34" t="s">
        <v>171</v>
      </c>
      <c r="B494" s="35" t="s">
        <v>714</v>
      </c>
      <c r="C494" s="44" t="s">
        <v>376</v>
      </c>
      <c r="D494" s="82" t="s">
        <v>366</v>
      </c>
      <c r="E494" s="43" t="s">
        <v>297</v>
      </c>
      <c r="F494" s="38" t="s">
        <v>365</v>
      </c>
      <c r="G494" s="48" t="s">
        <v>178</v>
      </c>
      <c r="H494" s="48" t="s">
        <v>202</v>
      </c>
      <c r="I494" s="48" t="s">
        <v>119</v>
      </c>
      <c r="J494" s="95">
        <v>263</v>
      </c>
      <c r="K494" s="95">
        <v>303.14999999999998</v>
      </c>
      <c r="L494" s="95">
        <v>306.75</v>
      </c>
      <c r="M494" s="61" t="s">
        <v>303</v>
      </c>
    </row>
    <row r="495" spans="1:13" s="2" customFormat="1" ht="67.5">
      <c r="A495" s="34" t="s">
        <v>171</v>
      </c>
      <c r="B495" s="35" t="s">
        <v>769</v>
      </c>
      <c r="C495" s="44"/>
      <c r="D495" s="82" t="s">
        <v>393</v>
      </c>
      <c r="E495" s="43" t="s">
        <v>392</v>
      </c>
      <c r="F495" s="38" t="s">
        <v>391</v>
      </c>
      <c r="G495" s="81"/>
      <c r="H495" s="48" t="s">
        <v>203</v>
      </c>
      <c r="I495" s="43"/>
      <c r="J495" s="95">
        <v>263.8</v>
      </c>
      <c r="K495" s="95">
        <v>267.8</v>
      </c>
      <c r="L495" s="95">
        <v>272.64999999999998</v>
      </c>
      <c r="M495" s="61"/>
    </row>
    <row r="496" spans="1:13" s="2" customFormat="1" ht="67.5">
      <c r="A496" s="34" t="s">
        <v>171</v>
      </c>
      <c r="B496" s="35" t="s">
        <v>714</v>
      </c>
      <c r="C496" s="44" t="s">
        <v>376</v>
      </c>
      <c r="D496" s="82" t="s">
        <v>366</v>
      </c>
      <c r="E496" s="43" t="s">
        <v>297</v>
      </c>
      <c r="F496" s="38" t="s">
        <v>365</v>
      </c>
      <c r="G496" s="48" t="s">
        <v>178</v>
      </c>
      <c r="H496" s="48" t="s">
        <v>203</v>
      </c>
      <c r="I496" s="48" t="s">
        <v>119</v>
      </c>
      <c r="J496" s="95">
        <v>263.8</v>
      </c>
      <c r="K496" s="95">
        <v>267.8</v>
      </c>
      <c r="L496" s="95">
        <v>272.64999999999998</v>
      </c>
      <c r="M496" s="61" t="s">
        <v>303</v>
      </c>
    </row>
    <row r="497" spans="1:13" s="2" customFormat="1" ht="90">
      <c r="A497" s="108" t="s">
        <v>171</v>
      </c>
      <c r="B497" s="109" t="s">
        <v>970</v>
      </c>
      <c r="C497" s="110"/>
      <c r="D497" s="82" t="s">
        <v>971</v>
      </c>
      <c r="E497" s="43" t="s">
        <v>392</v>
      </c>
      <c r="F497" s="38" t="s">
        <v>391</v>
      </c>
      <c r="G497" s="111"/>
      <c r="H497" s="112" t="s">
        <v>972</v>
      </c>
      <c r="I497" s="111"/>
      <c r="J497" s="113">
        <v>156.27000000000001</v>
      </c>
      <c r="K497" s="113">
        <v>156.27000000000001</v>
      </c>
      <c r="L497" s="113">
        <v>156.27000000000001</v>
      </c>
      <c r="M497" s="45"/>
    </row>
    <row r="498" spans="1:13" s="2" customFormat="1" ht="67.5">
      <c r="A498" s="108" t="s">
        <v>171</v>
      </c>
      <c r="B498" s="114" t="s">
        <v>714</v>
      </c>
      <c r="C498" s="44" t="s">
        <v>376</v>
      </c>
      <c r="D498" s="82" t="s">
        <v>973</v>
      </c>
      <c r="E498" s="43" t="s">
        <v>297</v>
      </c>
      <c r="F498" s="38" t="s">
        <v>365</v>
      </c>
      <c r="G498" s="111">
        <v>702</v>
      </c>
      <c r="H498" s="112" t="s">
        <v>972</v>
      </c>
      <c r="I498" s="111">
        <v>612</v>
      </c>
      <c r="J498" s="113">
        <v>156.27000000000001</v>
      </c>
      <c r="K498" s="113">
        <v>156.27000000000001</v>
      </c>
      <c r="L498" s="113">
        <v>156.27000000000001</v>
      </c>
      <c r="M498" s="45" t="s">
        <v>303</v>
      </c>
    </row>
    <row r="499" spans="1:13" s="2" customFormat="1" ht="135">
      <c r="A499" s="34" t="s">
        <v>171</v>
      </c>
      <c r="B499" s="35" t="s">
        <v>770</v>
      </c>
      <c r="C499" s="79"/>
      <c r="D499" s="101" t="s">
        <v>390</v>
      </c>
      <c r="E499" s="102" t="s">
        <v>389</v>
      </c>
      <c r="F499" s="102" t="s">
        <v>377</v>
      </c>
      <c r="G499" s="81"/>
      <c r="H499" s="48" t="s">
        <v>204</v>
      </c>
      <c r="I499" s="43"/>
      <c r="J499" s="95">
        <v>5424.1</v>
      </c>
      <c r="K499" s="95">
        <v>5275.232</v>
      </c>
      <c r="L499" s="95">
        <v>5220.3130000000001</v>
      </c>
      <c r="M499" s="61"/>
    </row>
    <row r="500" spans="1:13" s="2" customFormat="1" ht="90">
      <c r="A500" s="34" t="s">
        <v>171</v>
      </c>
      <c r="B500" s="35" t="s">
        <v>716</v>
      </c>
      <c r="C500" s="79" t="s">
        <v>376</v>
      </c>
      <c r="D500" s="101" t="s">
        <v>388</v>
      </c>
      <c r="E500" s="102" t="s">
        <v>297</v>
      </c>
      <c r="F500" s="102" t="s">
        <v>387</v>
      </c>
      <c r="G500" s="48" t="s">
        <v>178</v>
      </c>
      <c r="H500" s="48" t="s">
        <v>204</v>
      </c>
      <c r="I500" s="48" t="s">
        <v>121</v>
      </c>
      <c r="J500" s="95">
        <v>5424.1</v>
      </c>
      <c r="K500" s="95">
        <v>5275.232</v>
      </c>
      <c r="L500" s="95">
        <v>5220.3130000000001</v>
      </c>
      <c r="M500" s="61" t="s">
        <v>303</v>
      </c>
    </row>
    <row r="501" spans="1:13" s="2" customFormat="1" ht="67.5">
      <c r="A501" s="34" t="s">
        <v>171</v>
      </c>
      <c r="B501" s="35" t="s">
        <v>771</v>
      </c>
      <c r="C501" s="44"/>
      <c r="D501" s="32" t="s">
        <v>379</v>
      </c>
      <c r="E501" s="38" t="s">
        <v>378</v>
      </c>
      <c r="F501" s="38" t="s">
        <v>377</v>
      </c>
      <c r="G501" s="81"/>
      <c r="H501" s="48" t="s">
        <v>205</v>
      </c>
      <c r="I501" s="43"/>
      <c r="J501" s="49">
        <f>J502+J503</f>
        <v>4626.9400000000005</v>
      </c>
      <c r="K501" s="49">
        <f t="shared" ref="K501:L501" si="7">K502+K503</f>
        <v>4204.4570000000003</v>
      </c>
      <c r="L501" s="49">
        <f t="shared" si="7"/>
        <v>3987.1420000000003</v>
      </c>
      <c r="M501" s="61"/>
    </row>
    <row r="502" spans="1:13" s="2" customFormat="1" ht="112.5">
      <c r="A502" s="34" t="s">
        <v>171</v>
      </c>
      <c r="B502" s="35" t="s">
        <v>714</v>
      </c>
      <c r="C502" s="44" t="s">
        <v>376</v>
      </c>
      <c r="D502" s="32" t="s">
        <v>375</v>
      </c>
      <c r="E502" s="38" t="s">
        <v>297</v>
      </c>
      <c r="F502" s="38" t="s">
        <v>374</v>
      </c>
      <c r="G502" s="48" t="s">
        <v>178</v>
      </c>
      <c r="H502" s="48" t="s">
        <v>205</v>
      </c>
      <c r="I502" s="48" t="s">
        <v>119</v>
      </c>
      <c r="J502" s="49">
        <v>276.60000000000002</v>
      </c>
      <c r="K502" s="49">
        <v>286.5</v>
      </c>
      <c r="L502" s="49">
        <v>294.3</v>
      </c>
      <c r="M502" s="61" t="s">
        <v>303</v>
      </c>
    </row>
    <row r="503" spans="1:13" s="2" customFormat="1" ht="112.5">
      <c r="A503" s="34" t="s">
        <v>171</v>
      </c>
      <c r="B503" s="35" t="s">
        <v>714</v>
      </c>
      <c r="C503" s="44" t="s">
        <v>376</v>
      </c>
      <c r="D503" s="32" t="s">
        <v>375</v>
      </c>
      <c r="E503" s="38" t="s">
        <v>297</v>
      </c>
      <c r="F503" s="38" t="s">
        <v>374</v>
      </c>
      <c r="G503" s="48" t="s">
        <v>178</v>
      </c>
      <c r="H503" s="48" t="s">
        <v>205</v>
      </c>
      <c r="I503" s="48" t="s">
        <v>119</v>
      </c>
      <c r="J503" s="49">
        <v>4350.34</v>
      </c>
      <c r="K503" s="49">
        <v>3917.9569999999999</v>
      </c>
      <c r="L503" s="49">
        <v>3692.8420000000001</v>
      </c>
      <c r="M503" s="61" t="s">
        <v>303</v>
      </c>
    </row>
    <row r="504" spans="1:13" s="2" customFormat="1" ht="90">
      <c r="A504" s="108" t="s">
        <v>171</v>
      </c>
      <c r="B504" s="109" t="s">
        <v>970</v>
      </c>
      <c r="C504" s="115"/>
      <c r="D504" s="116" t="s">
        <v>971</v>
      </c>
      <c r="E504" s="1" t="s">
        <v>392</v>
      </c>
      <c r="F504" s="117" t="s">
        <v>391</v>
      </c>
      <c r="G504" s="111"/>
      <c r="H504" s="112" t="s">
        <v>974</v>
      </c>
      <c r="I504" s="111"/>
      <c r="J504" s="113">
        <v>78.13</v>
      </c>
      <c r="K504" s="113">
        <v>78.13</v>
      </c>
      <c r="L504" s="113">
        <v>78.13</v>
      </c>
      <c r="M504" s="45"/>
    </row>
    <row r="505" spans="1:13" s="2" customFormat="1" ht="67.5">
      <c r="A505" s="108" t="s">
        <v>171</v>
      </c>
      <c r="B505" s="114" t="s">
        <v>714</v>
      </c>
      <c r="C505" s="115" t="s">
        <v>376</v>
      </c>
      <c r="D505" s="116" t="s">
        <v>973</v>
      </c>
      <c r="E505" s="1" t="s">
        <v>297</v>
      </c>
      <c r="F505" s="117" t="s">
        <v>365</v>
      </c>
      <c r="G505" s="111" t="s">
        <v>178</v>
      </c>
      <c r="H505" s="112" t="s">
        <v>974</v>
      </c>
      <c r="I505" s="111">
        <v>612</v>
      </c>
      <c r="J505" s="113">
        <v>78.13</v>
      </c>
      <c r="K505" s="113">
        <v>78.13</v>
      </c>
      <c r="L505" s="113">
        <v>78.13</v>
      </c>
      <c r="M505" s="45" t="s">
        <v>303</v>
      </c>
    </row>
    <row r="506" spans="1:13" s="2" customFormat="1" ht="135">
      <c r="A506" s="34" t="s">
        <v>171</v>
      </c>
      <c r="B506" s="35" t="s">
        <v>770</v>
      </c>
      <c r="C506" s="79"/>
      <c r="D506" s="101" t="s">
        <v>390</v>
      </c>
      <c r="E506" s="102" t="s">
        <v>389</v>
      </c>
      <c r="F506" s="102" t="s">
        <v>377</v>
      </c>
      <c r="G506" s="76"/>
      <c r="H506" s="48" t="s">
        <v>206</v>
      </c>
      <c r="I506" s="48"/>
      <c r="J506" s="49">
        <v>6199</v>
      </c>
      <c r="K506" s="49">
        <v>6020.768</v>
      </c>
      <c r="L506" s="49">
        <v>5958.0870000000004</v>
      </c>
      <c r="M506" s="61"/>
    </row>
    <row r="507" spans="1:13" s="2" customFormat="1" ht="90">
      <c r="A507" s="34" t="s">
        <v>171</v>
      </c>
      <c r="B507" s="35" t="s">
        <v>716</v>
      </c>
      <c r="C507" s="79" t="s">
        <v>376</v>
      </c>
      <c r="D507" s="101" t="s">
        <v>388</v>
      </c>
      <c r="E507" s="102" t="s">
        <v>297</v>
      </c>
      <c r="F507" s="102" t="s">
        <v>387</v>
      </c>
      <c r="G507" s="48" t="s">
        <v>178</v>
      </c>
      <c r="H507" s="48" t="s">
        <v>206</v>
      </c>
      <c r="I507" s="48" t="s">
        <v>121</v>
      </c>
      <c r="J507" s="49">
        <v>6199</v>
      </c>
      <c r="K507" s="49">
        <v>6020.768</v>
      </c>
      <c r="L507" s="49">
        <v>5958.0870000000004</v>
      </c>
      <c r="M507" s="61" t="s">
        <v>303</v>
      </c>
    </row>
    <row r="508" spans="1:13" s="2" customFormat="1" ht="67.5">
      <c r="A508" s="34" t="s">
        <v>171</v>
      </c>
      <c r="B508" s="35" t="s">
        <v>771</v>
      </c>
      <c r="C508" s="44"/>
      <c r="D508" s="32" t="s">
        <v>379</v>
      </c>
      <c r="E508" s="38" t="s">
        <v>378</v>
      </c>
      <c r="F508" s="38" t="s">
        <v>377</v>
      </c>
      <c r="G508" s="76"/>
      <c r="H508" s="48" t="s">
        <v>207</v>
      </c>
      <c r="I508" s="48"/>
      <c r="J508" s="49">
        <f>J509+J510</f>
        <v>4844.6600000000008</v>
      </c>
      <c r="K508" s="49">
        <f t="shared" ref="K508:L508" si="8">K509+K510</f>
        <v>4400.3429999999998</v>
      </c>
      <c r="L508" s="49">
        <f t="shared" si="8"/>
        <v>4172.058</v>
      </c>
      <c r="M508" s="61"/>
    </row>
    <row r="509" spans="1:13" s="2" customFormat="1" ht="112.5">
      <c r="A509" s="34" t="s">
        <v>171</v>
      </c>
      <c r="B509" s="35" t="s">
        <v>714</v>
      </c>
      <c r="C509" s="44" t="s">
        <v>376</v>
      </c>
      <c r="D509" s="32" t="s">
        <v>375</v>
      </c>
      <c r="E509" s="38" t="s">
        <v>297</v>
      </c>
      <c r="F509" s="38" t="s">
        <v>374</v>
      </c>
      <c r="G509" s="48" t="s">
        <v>178</v>
      </c>
      <c r="H509" s="48" t="s">
        <v>207</v>
      </c>
      <c r="I509" s="48" t="s">
        <v>119</v>
      </c>
      <c r="J509" s="49">
        <v>279.60000000000002</v>
      </c>
      <c r="K509" s="49">
        <v>289.7</v>
      </c>
      <c r="L509" s="49">
        <v>297.60000000000002</v>
      </c>
      <c r="M509" s="61" t="s">
        <v>303</v>
      </c>
    </row>
    <row r="510" spans="1:13" s="2" customFormat="1" ht="112.5">
      <c r="A510" s="34" t="s">
        <v>171</v>
      </c>
      <c r="B510" s="35" t="s">
        <v>714</v>
      </c>
      <c r="C510" s="44" t="s">
        <v>376</v>
      </c>
      <c r="D510" s="32" t="s">
        <v>375</v>
      </c>
      <c r="E510" s="38" t="s">
        <v>297</v>
      </c>
      <c r="F510" s="38" t="s">
        <v>374</v>
      </c>
      <c r="G510" s="48" t="s">
        <v>178</v>
      </c>
      <c r="H510" s="48" t="s">
        <v>207</v>
      </c>
      <c r="I510" s="48" t="s">
        <v>119</v>
      </c>
      <c r="J510" s="49">
        <v>4565.0600000000004</v>
      </c>
      <c r="K510" s="49">
        <v>4110.643</v>
      </c>
      <c r="L510" s="49">
        <v>3874.4580000000001</v>
      </c>
      <c r="M510" s="61" t="s">
        <v>303</v>
      </c>
    </row>
    <row r="511" spans="1:13" s="2" customFormat="1" ht="45">
      <c r="A511" s="34" t="s">
        <v>171</v>
      </c>
      <c r="B511" s="35" t="s">
        <v>772</v>
      </c>
      <c r="C511" s="44"/>
      <c r="D511" s="32" t="s">
        <v>311</v>
      </c>
      <c r="E511" s="38" t="s">
        <v>363</v>
      </c>
      <c r="F511" s="38" t="s">
        <v>326</v>
      </c>
      <c r="G511" s="81"/>
      <c r="H511" s="48" t="s">
        <v>208</v>
      </c>
      <c r="I511" s="43"/>
      <c r="J511" s="95">
        <v>5381.6229999999996</v>
      </c>
      <c r="K511" s="95">
        <v>3919.9690000000001</v>
      </c>
      <c r="L511" s="95">
        <v>3972.5830000000001</v>
      </c>
      <c r="M511" s="61"/>
    </row>
    <row r="512" spans="1:13" s="2" customFormat="1" ht="78.75">
      <c r="A512" s="34" t="s">
        <v>171</v>
      </c>
      <c r="B512" s="35" t="s">
        <v>716</v>
      </c>
      <c r="C512" s="44" t="s">
        <v>383</v>
      </c>
      <c r="D512" s="32" t="s">
        <v>427</v>
      </c>
      <c r="E512" s="38" t="s">
        <v>297</v>
      </c>
      <c r="F512" s="38" t="s">
        <v>424</v>
      </c>
      <c r="G512" s="48" t="s">
        <v>183</v>
      </c>
      <c r="H512" s="48" t="s">
        <v>208</v>
      </c>
      <c r="I512" s="48" t="s">
        <v>121</v>
      </c>
      <c r="J512" s="95">
        <v>5381.6229999999996</v>
      </c>
      <c r="K512" s="95">
        <v>3919.9690000000001</v>
      </c>
      <c r="L512" s="95">
        <v>3972.5830000000001</v>
      </c>
      <c r="M512" s="61" t="s">
        <v>303</v>
      </c>
    </row>
    <row r="513" spans="1:13" s="2" customFormat="1" ht="45">
      <c r="A513" s="34" t="s">
        <v>171</v>
      </c>
      <c r="B513" s="35" t="s">
        <v>773</v>
      </c>
      <c r="C513" s="44"/>
      <c r="D513" s="32" t="s">
        <v>311</v>
      </c>
      <c r="E513" s="38" t="s">
        <v>363</v>
      </c>
      <c r="F513" s="38" t="s">
        <v>326</v>
      </c>
      <c r="G513" s="81"/>
      <c r="H513" s="48" t="s">
        <v>209</v>
      </c>
      <c r="I513" s="43"/>
      <c r="J513" s="95">
        <v>11178.864</v>
      </c>
      <c r="K513" s="95">
        <v>9029.5349999999999</v>
      </c>
      <c r="L513" s="95">
        <v>9213.5130000000008</v>
      </c>
      <c r="M513" s="61"/>
    </row>
    <row r="514" spans="1:13" s="2" customFormat="1" ht="78.75">
      <c r="A514" s="34" t="s">
        <v>171</v>
      </c>
      <c r="B514" s="35" t="s">
        <v>716</v>
      </c>
      <c r="C514" s="44" t="s">
        <v>383</v>
      </c>
      <c r="D514" s="32" t="s">
        <v>426</v>
      </c>
      <c r="E514" s="38" t="s">
        <v>297</v>
      </c>
      <c r="F514" s="38" t="s">
        <v>424</v>
      </c>
      <c r="G514" s="48" t="s">
        <v>183</v>
      </c>
      <c r="H514" s="48" t="s">
        <v>209</v>
      </c>
      <c r="I514" s="48" t="s">
        <v>121</v>
      </c>
      <c r="J514" s="95">
        <v>11178.864</v>
      </c>
      <c r="K514" s="95">
        <v>9029.5349999999999</v>
      </c>
      <c r="L514" s="95">
        <v>9213.5130000000008</v>
      </c>
      <c r="M514" s="61" t="s">
        <v>303</v>
      </c>
    </row>
    <row r="515" spans="1:13" s="2" customFormat="1" ht="45">
      <c r="A515" s="34" t="s">
        <v>171</v>
      </c>
      <c r="B515" s="35" t="s">
        <v>774</v>
      </c>
      <c r="C515" s="44"/>
      <c r="D515" s="32" t="s">
        <v>311</v>
      </c>
      <c r="E515" s="38" t="s">
        <v>363</v>
      </c>
      <c r="F515" s="38" t="s">
        <v>326</v>
      </c>
      <c r="G515" s="81"/>
      <c r="H515" s="48" t="s">
        <v>210</v>
      </c>
      <c r="I515" s="43"/>
      <c r="J515" s="95">
        <v>8896.3690000000006</v>
      </c>
      <c r="K515" s="95">
        <v>5520.9459999999999</v>
      </c>
      <c r="L515" s="95">
        <v>5437.491</v>
      </c>
      <c r="M515" s="61"/>
    </row>
    <row r="516" spans="1:13" s="2" customFormat="1" ht="78.75">
      <c r="A516" s="34" t="s">
        <v>171</v>
      </c>
      <c r="B516" s="35" t="s">
        <v>716</v>
      </c>
      <c r="C516" s="44" t="s">
        <v>383</v>
      </c>
      <c r="D516" s="32" t="s">
        <v>425</v>
      </c>
      <c r="E516" s="38" t="s">
        <v>297</v>
      </c>
      <c r="F516" s="38" t="s">
        <v>424</v>
      </c>
      <c r="G516" s="48" t="s">
        <v>183</v>
      </c>
      <c r="H516" s="48" t="s">
        <v>210</v>
      </c>
      <c r="I516" s="48" t="s">
        <v>121</v>
      </c>
      <c r="J516" s="95">
        <v>8896.3690000000006</v>
      </c>
      <c r="K516" s="95">
        <v>5520.9459999999999</v>
      </c>
      <c r="L516" s="95">
        <v>5437.491</v>
      </c>
      <c r="M516" s="61" t="s">
        <v>303</v>
      </c>
    </row>
    <row r="517" spans="1:13" s="2" customFormat="1" ht="45">
      <c r="A517" s="34" t="s">
        <v>171</v>
      </c>
      <c r="B517" s="35" t="s">
        <v>775</v>
      </c>
      <c r="C517" s="79"/>
      <c r="D517" s="32" t="s">
        <v>311</v>
      </c>
      <c r="E517" s="38" t="s">
        <v>363</v>
      </c>
      <c r="F517" s="38" t="s">
        <v>326</v>
      </c>
      <c r="G517" s="81"/>
      <c r="H517" s="48" t="s">
        <v>211</v>
      </c>
      <c r="I517" s="43"/>
      <c r="J517" s="95">
        <v>9553.9619999999995</v>
      </c>
      <c r="K517" s="95">
        <v>7122.2089999999998</v>
      </c>
      <c r="L517" s="95">
        <v>7268.1859999999997</v>
      </c>
      <c r="M517" s="61"/>
    </row>
    <row r="518" spans="1:13" s="2" customFormat="1" ht="78.75">
      <c r="A518" s="34" t="s">
        <v>171</v>
      </c>
      <c r="B518" s="35" t="s">
        <v>716</v>
      </c>
      <c r="C518" s="79" t="s">
        <v>376</v>
      </c>
      <c r="D518" s="32" t="s">
        <v>423</v>
      </c>
      <c r="E518" s="38" t="s">
        <v>297</v>
      </c>
      <c r="F518" s="38" t="s">
        <v>422</v>
      </c>
      <c r="G518" s="48" t="s">
        <v>178</v>
      </c>
      <c r="H518" s="48" t="s">
        <v>211</v>
      </c>
      <c r="I518" s="48" t="s">
        <v>121</v>
      </c>
      <c r="J518" s="95">
        <v>9553.9619999999995</v>
      </c>
      <c r="K518" s="95">
        <v>7122.2089999999998</v>
      </c>
      <c r="L518" s="95">
        <v>7268.1859999999997</v>
      </c>
      <c r="M518" s="61" t="s">
        <v>303</v>
      </c>
    </row>
    <row r="519" spans="1:13" s="2" customFormat="1" ht="45">
      <c r="A519" s="34" t="s">
        <v>171</v>
      </c>
      <c r="B519" s="35" t="s">
        <v>776</v>
      </c>
      <c r="C519" s="79"/>
      <c r="D519" s="32" t="s">
        <v>311</v>
      </c>
      <c r="E519" s="38" t="s">
        <v>363</v>
      </c>
      <c r="F519" s="38" t="s">
        <v>326</v>
      </c>
      <c r="G519" s="81"/>
      <c r="H519" s="48" t="s">
        <v>212</v>
      </c>
      <c r="I519" s="43"/>
      <c r="J519" s="95">
        <v>10974.686</v>
      </c>
      <c r="K519" s="95">
        <v>9175.0120000000006</v>
      </c>
      <c r="L519" s="95">
        <v>9036.4779999999992</v>
      </c>
      <c r="M519" s="61"/>
    </row>
    <row r="520" spans="1:13" s="2" customFormat="1" ht="78.75">
      <c r="A520" s="34" t="s">
        <v>171</v>
      </c>
      <c r="B520" s="35" t="s">
        <v>716</v>
      </c>
      <c r="C520" s="79" t="s">
        <v>376</v>
      </c>
      <c r="D520" s="32" t="s">
        <v>421</v>
      </c>
      <c r="E520" s="38" t="s">
        <v>297</v>
      </c>
      <c r="F520" s="38" t="s">
        <v>420</v>
      </c>
      <c r="G520" s="48" t="s">
        <v>178</v>
      </c>
      <c r="H520" s="48" t="s">
        <v>212</v>
      </c>
      <c r="I520" s="48" t="s">
        <v>121</v>
      </c>
      <c r="J520" s="95">
        <v>10974.686</v>
      </c>
      <c r="K520" s="95">
        <v>9175.0120000000006</v>
      </c>
      <c r="L520" s="95">
        <v>9036.4779999999992</v>
      </c>
      <c r="M520" s="61" t="s">
        <v>303</v>
      </c>
    </row>
    <row r="521" spans="1:13" s="2" customFormat="1" ht="45">
      <c r="A521" s="34" t="s">
        <v>171</v>
      </c>
      <c r="B521" s="35" t="s">
        <v>777</v>
      </c>
      <c r="C521" s="79"/>
      <c r="D521" s="32" t="s">
        <v>364</v>
      </c>
      <c r="E521" s="38" t="s">
        <v>363</v>
      </c>
      <c r="F521" s="38" t="s">
        <v>326</v>
      </c>
      <c r="G521" s="81"/>
      <c r="H521" s="48" t="s">
        <v>213</v>
      </c>
      <c r="I521" s="43"/>
      <c r="J521" s="95">
        <v>4885.9129999999996</v>
      </c>
      <c r="K521" s="95">
        <v>2836.9780000000001</v>
      </c>
      <c r="L521" s="95">
        <v>2950.4580000000001</v>
      </c>
      <c r="M521" s="61"/>
    </row>
    <row r="522" spans="1:13" s="2" customFormat="1" ht="78.75">
      <c r="A522" s="34" t="s">
        <v>171</v>
      </c>
      <c r="B522" s="35" t="s">
        <v>716</v>
      </c>
      <c r="C522" s="79" t="s">
        <v>394</v>
      </c>
      <c r="D522" s="32" t="s">
        <v>368</v>
      </c>
      <c r="E522" s="38" t="s">
        <v>297</v>
      </c>
      <c r="F522" s="38" t="s">
        <v>367</v>
      </c>
      <c r="G522" s="48" t="s">
        <v>113</v>
      </c>
      <c r="H522" s="48" t="s">
        <v>213</v>
      </c>
      <c r="I522" s="48" t="s">
        <v>121</v>
      </c>
      <c r="J522" s="95">
        <v>4885.9129999999996</v>
      </c>
      <c r="K522" s="95">
        <v>2836.9780000000001</v>
      </c>
      <c r="L522" s="95">
        <v>2950.4580000000001</v>
      </c>
      <c r="M522" s="61" t="s">
        <v>303</v>
      </c>
    </row>
    <row r="523" spans="1:13" s="2" customFormat="1" ht="90">
      <c r="A523" s="34" t="s">
        <v>171</v>
      </c>
      <c r="B523" s="35" t="s">
        <v>778</v>
      </c>
      <c r="C523" s="60"/>
      <c r="D523" s="60" t="s">
        <v>364</v>
      </c>
      <c r="E523" s="60" t="s">
        <v>363</v>
      </c>
      <c r="F523" s="60" t="s">
        <v>326</v>
      </c>
      <c r="G523" s="81"/>
      <c r="H523" s="48" t="s">
        <v>214</v>
      </c>
      <c r="I523" s="43"/>
      <c r="J523" s="95">
        <v>1385.068</v>
      </c>
      <c r="K523" s="95">
        <v>0</v>
      </c>
      <c r="L523" s="95">
        <v>0</v>
      </c>
      <c r="M523" s="61"/>
    </row>
    <row r="524" spans="1:13" s="2" customFormat="1" ht="112.5">
      <c r="A524" s="34" t="s">
        <v>171</v>
      </c>
      <c r="B524" s="35" t="s">
        <v>710</v>
      </c>
      <c r="C524" s="60" t="s">
        <v>394</v>
      </c>
      <c r="D524" s="82" t="s">
        <v>858</v>
      </c>
      <c r="E524" s="43" t="s">
        <v>297</v>
      </c>
      <c r="F524" s="43" t="s">
        <v>384</v>
      </c>
      <c r="G524" s="48" t="s">
        <v>113</v>
      </c>
      <c r="H524" s="48" t="s">
        <v>214</v>
      </c>
      <c r="I524" s="48" t="s">
        <v>114</v>
      </c>
      <c r="J524" s="49">
        <v>1385.068</v>
      </c>
      <c r="K524" s="49">
        <v>0</v>
      </c>
      <c r="L524" s="49">
        <v>0</v>
      </c>
      <c r="M524" s="61" t="s">
        <v>303</v>
      </c>
    </row>
    <row r="525" spans="1:13" s="2" customFormat="1" ht="101.25">
      <c r="A525" s="34" t="s">
        <v>171</v>
      </c>
      <c r="B525" s="35" t="s">
        <v>779</v>
      </c>
      <c r="C525" s="60"/>
      <c r="D525" s="82" t="s">
        <v>364</v>
      </c>
      <c r="E525" s="43" t="s">
        <v>363</v>
      </c>
      <c r="F525" s="43" t="s">
        <v>326</v>
      </c>
      <c r="G525" s="81"/>
      <c r="H525" s="48" t="s">
        <v>215</v>
      </c>
      <c r="I525" s="43"/>
      <c r="J525" s="95">
        <v>11049.58</v>
      </c>
      <c r="K525" s="95">
        <v>8290.1869999999999</v>
      </c>
      <c r="L525" s="95">
        <v>8290.1869999999999</v>
      </c>
      <c r="M525" s="61"/>
    </row>
    <row r="526" spans="1:13" s="2" customFormat="1" ht="78.75">
      <c r="A526" s="34" t="s">
        <v>171</v>
      </c>
      <c r="B526" s="35" t="s">
        <v>716</v>
      </c>
      <c r="C526" s="79" t="s">
        <v>394</v>
      </c>
      <c r="D526" s="82" t="s">
        <v>366</v>
      </c>
      <c r="E526" s="43" t="s">
        <v>297</v>
      </c>
      <c r="F526" s="38" t="s">
        <v>365</v>
      </c>
      <c r="G526" s="48" t="s">
        <v>113</v>
      </c>
      <c r="H526" s="48" t="s">
        <v>215</v>
      </c>
      <c r="I526" s="48" t="s">
        <v>121</v>
      </c>
      <c r="J526" s="95">
        <v>11049.58</v>
      </c>
      <c r="K526" s="95">
        <v>8290.1869999999999</v>
      </c>
      <c r="L526" s="95">
        <v>8290.1869999999999</v>
      </c>
      <c r="M526" s="61" t="s">
        <v>295</v>
      </c>
    </row>
    <row r="527" spans="1:13" s="2" customFormat="1" ht="146.25">
      <c r="A527" s="34" t="s">
        <v>171</v>
      </c>
      <c r="B527" s="35" t="s">
        <v>780</v>
      </c>
      <c r="C527" s="60"/>
      <c r="D527" s="60" t="s">
        <v>364</v>
      </c>
      <c r="E527" s="60" t="s">
        <v>363</v>
      </c>
      <c r="F527" s="60" t="s">
        <v>326</v>
      </c>
      <c r="G527" s="81"/>
      <c r="H527" s="48" t="s">
        <v>216</v>
      </c>
      <c r="I527" s="43"/>
      <c r="J527" s="95">
        <v>2358.6309999999999</v>
      </c>
      <c r="K527" s="95">
        <v>0</v>
      </c>
      <c r="L527" s="95">
        <v>0</v>
      </c>
      <c r="M527" s="61"/>
    </row>
    <row r="528" spans="1:13" s="2" customFormat="1" ht="112.5">
      <c r="A528" s="34" t="s">
        <v>171</v>
      </c>
      <c r="B528" s="35" t="s">
        <v>710</v>
      </c>
      <c r="C528" s="60" t="s">
        <v>394</v>
      </c>
      <c r="D528" s="82" t="s">
        <v>858</v>
      </c>
      <c r="E528" s="43" t="s">
        <v>297</v>
      </c>
      <c r="F528" s="43" t="s">
        <v>384</v>
      </c>
      <c r="G528" s="48" t="s">
        <v>113</v>
      </c>
      <c r="H528" s="48" t="s">
        <v>216</v>
      </c>
      <c r="I528" s="48" t="s">
        <v>114</v>
      </c>
      <c r="J528" s="95">
        <v>2358.6309999999999</v>
      </c>
      <c r="K528" s="49">
        <v>0</v>
      </c>
      <c r="L528" s="49">
        <v>0</v>
      </c>
      <c r="M528" s="61" t="s">
        <v>295</v>
      </c>
    </row>
    <row r="529" spans="1:13" s="2" customFormat="1" ht="67.5">
      <c r="A529" s="34" t="s">
        <v>171</v>
      </c>
      <c r="B529" s="35" t="s">
        <v>781</v>
      </c>
      <c r="C529" s="44"/>
      <c r="D529" s="82" t="s">
        <v>311</v>
      </c>
      <c r="E529" s="43" t="s">
        <v>363</v>
      </c>
      <c r="F529" s="38" t="s">
        <v>326</v>
      </c>
      <c r="G529" s="81"/>
      <c r="H529" s="48" t="s">
        <v>217</v>
      </c>
      <c r="I529" s="43"/>
      <c r="J529" s="95">
        <v>6928.0389999999998</v>
      </c>
      <c r="K529" s="95">
        <v>6928.0389999999998</v>
      </c>
      <c r="L529" s="95">
        <v>6928.0389999999998</v>
      </c>
      <c r="M529" s="61"/>
    </row>
    <row r="530" spans="1:13" s="2" customFormat="1" ht="78.75">
      <c r="A530" s="34" t="s">
        <v>171</v>
      </c>
      <c r="B530" s="35" t="s">
        <v>716</v>
      </c>
      <c r="C530" s="44" t="s">
        <v>383</v>
      </c>
      <c r="D530" s="82" t="s">
        <v>366</v>
      </c>
      <c r="E530" s="43" t="s">
        <v>297</v>
      </c>
      <c r="F530" s="38" t="s">
        <v>365</v>
      </c>
      <c r="G530" s="48" t="s">
        <v>183</v>
      </c>
      <c r="H530" s="48" t="s">
        <v>217</v>
      </c>
      <c r="I530" s="48" t="s">
        <v>121</v>
      </c>
      <c r="J530" s="95">
        <v>6928.0389999999998</v>
      </c>
      <c r="K530" s="95">
        <v>6928.0389999999998</v>
      </c>
      <c r="L530" s="95">
        <v>6928.0389999999998</v>
      </c>
      <c r="M530" s="61" t="s">
        <v>295</v>
      </c>
    </row>
    <row r="531" spans="1:13" s="2" customFormat="1" ht="67.5">
      <c r="A531" s="34" t="s">
        <v>171</v>
      </c>
      <c r="B531" s="35" t="s">
        <v>782</v>
      </c>
      <c r="C531" s="44"/>
      <c r="D531" s="82" t="s">
        <v>311</v>
      </c>
      <c r="E531" s="43" t="s">
        <v>363</v>
      </c>
      <c r="F531" s="38" t="s">
        <v>326</v>
      </c>
      <c r="G531" s="81"/>
      <c r="H531" s="48" t="s">
        <v>218</v>
      </c>
      <c r="I531" s="43"/>
      <c r="J531" s="95">
        <v>15763.232</v>
      </c>
      <c r="K531" s="95">
        <v>15763.232</v>
      </c>
      <c r="L531" s="95">
        <v>15763.232</v>
      </c>
      <c r="M531" s="61"/>
    </row>
    <row r="532" spans="1:13" s="2" customFormat="1" ht="78.75">
      <c r="A532" s="34" t="s">
        <v>171</v>
      </c>
      <c r="B532" s="35" t="s">
        <v>716</v>
      </c>
      <c r="C532" s="44" t="s">
        <v>383</v>
      </c>
      <c r="D532" s="82" t="s">
        <v>366</v>
      </c>
      <c r="E532" s="43" t="s">
        <v>297</v>
      </c>
      <c r="F532" s="38" t="s">
        <v>365</v>
      </c>
      <c r="G532" s="48" t="s">
        <v>183</v>
      </c>
      <c r="H532" s="48" t="s">
        <v>218</v>
      </c>
      <c r="I532" s="48" t="s">
        <v>121</v>
      </c>
      <c r="J532" s="95">
        <v>15763.232</v>
      </c>
      <c r="K532" s="95">
        <v>15763.232</v>
      </c>
      <c r="L532" s="95">
        <v>15763.232</v>
      </c>
      <c r="M532" s="61" t="s">
        <v>295</v>
      </c>
    </row>
    <row r="533" spans="1:13" s="2" customFormat="1" ht="67.5">
      <c r="A533" s="34" t="s">
        <v>171</v>
      </c>
      <c r="B533" s="35" t="s">
        <v>783</v>
      </c>
      <c r="C533" s="44"/>
      <c r="D533" s="82" t="s">
        <v>311</v>
      </c>
      <c r="E533" s="43" t="s">
        <v>363</v>
      </c>
      <c r="F533" s="38" t="s">
        <v>326</v>
      </c>
      <c r="G533" s="81"/>
      <c r="H533" s="48" t="s">
        <v>219</v>
      </c>
      <c r="I533" s="43"/>
      <c r="J533" s="95">
        <v>7699.6620000000003</v>
      </c>
      <c r="K533" s="95">
        <v>7699.6620000000003</v>
      </c>
      <c r="L533" s="95">
        <v>7699.6620000000003</v>
      </c>
      <c r="M533" s="61"/>
    </row>
    <row r="534" spans="1:13" s="2" customFormat="1" ht="78.75">
      <c r="A534" s="34" t="s">
        <v>171</v>
      </c>
      <c r="B534" s="35" t="s">
        <v>716</v>
      </c>
      <c r="C534" s="44" t="s">
        <v>383</v>
      </c>
      <c r="D534" s="82" t="s">
        <v>366</v>
      </c>
      <c r="E534" s="43" t="s">
        <v>297</v>
      </c>
      <c r="F534" s="38" t="s">
        <v>365</v>
      </c>
      <c r="G534" s="48" t="s">
        <v>183</v>
      </c>
      <c r="H534" s="48" t="s">
        <v>219</v>
      </c>
      <c r="I534" s="48" t="s">
        <v>121</v>
      </c>
      <c r="J534" s="95">
        <v>7699.6620000000003</v>
      </c>
      <c r="K534" s="95">
        <v>7699.6620000000003</v>
      </c>
      <c r="L534" s="95">
        <v>7699.6620000000003</v>
      </c>
      <c r="M534" s="61" t="s">
        <v>295</v>
      </c>
    </row>
    <row r="535" spans="1:13" s="2" customFormat="1" ht="67.5">
      <c r="A535" s="34" t="s">
        <v>171</v>
      </c>
      <c r="B535" s="35" t="s">
        <v>784</v>
      </c>
      <c r="C535" s="79"/>
      <c r="D535" s="82" t="s">
        <v>364</v>
      </c>
      <c r="E535" s="43" t="s">
        <v>363</v>
      </c>
      <c r="F535" s="38" t="s">
        <v>326</v>
      </c>
      <c r="G535" s="81"/>
      <c r="H535" s="48" t="s">
        <v>220</v>
      </c>
      <c r="I535" s="43"/>
      <c r="J535" s="95">
        <v>5847.9570000000003</v>
      </c>
      <c r="K535" s="95">
        <v>7122.6220000000003</v>
      </c>
      <c r="L535" s="95">
        <v>7122.6220000000003</v>
      </c>
      <c r="M535" s="61"/>
    </row>
    <row r="536" spans="1:13" s="2" customFormat="1" ht="78.75">
      <c r="A536" s="34" t="s">
        <v>171</v>
      </c>
      <c r="B536" s="35" t="s">
        <v>716</v>
      </c>
      <c r="C536" s="79" t="s">
        <v>394</v>
      </c>
      <c r="D536" s="82" t="s">
        <v>366</v>
      </c>
      <c r="E536" s="43" t="s">
        <v>297</v>
      </c>
      <c r="F536" s="38" t="s">
        <v>365</v>
      </c>
      <c r="G536" s="48" t="s">
        <v>113</v>
      </c>
      <c r="H536" s="48" t="s">
        <v>220</v>
      </c>
      <c r="I536" s="48" t="s">
        <v>121</v>
      </c>
      <c r="J536" s="95">
        <v>5847.9570000000003</v>
      </c>
      <c r="K536" s="95">
        <v>7122.6220000000003</v>
      </c>
      <c r="L536" s="95">
        <v>7122.6220000000003</v>
      </c>
      <c r="M536" s="61" t="s">
        <v>295</v>
      </c>
    </row>
    <row r="537" spans="1:13" s="2" customFormat="1" ht="112.5">
      <c r="A537" s="34" t="s">
        <v>171</v>
      </c>
      <c r="B537" s="35" t="s">
        <v>785</v>
      </c>
      <c r="C537" s="60"/>
      <c r="D537" s="60" t="s">
        <v>364</v>
      </c>
      <c r="E537" s="60" t="s">
        <v>363</v>
      </c>
      <c r="F537" s="60" t="s">
        <v>326</v>
      </c>
      <c r="G537" s="81"/>
      <c r="H537" s="48" t="s">
        <v>221</v>
      </c>
      <c r="I537" s="43"/>
      <c r="J537" s="95">
        <v>1274.665</v>
      </c>
      <c r="K537" s="95">
        <v>0</v>
      </c>
      <c r="L537" s="95">
        <v>0</v>
      </c>
      <c r="M537" s="61"/>
    </row>
    <row r="538" spans="1:13" s="2" customFormat="1" ht="112.5">
      <c r="A538" s="34" t="s">
        <v>171</v>
      </c>
      <c r="B538" s="35" t="s">
        <v>710</v>
      </c>
      <c r="C538" s="60" t="s">
        <v>394</v>
      </c>
      <c r="D538" s="82" t="s">
        <v>858</v>
      </c>
      <c r="E538" s="43" t="s">
        <v>297</v>
      </c>
      <c r="F538" s="43" t="s">
        <v>384</v>
      </c>
      <c r="G538" s="48" t="s">
        <v>113</v>
      </c>
      <c r="H538" s="48" t="s">
        <v>221</v>
      </c>
      <c r="I538" s="48" t="s">
        <v>114</v>
      </c>
      <c r="J538" s="49">
        <v>1274.665</v>
      </c>
      <c r="K538" s="49">
        <v>0</v>
      </c>
      <c r="L538" s="49">
        <v>0</v>
      </c>
      <c r="M538" s="61" t="s">
        <v>295</v>
      </c>
    </row>
    <row r="539" spans="1:13" s="2" customFormat="1" ht="90">
      <c r="A539" s="34" t="s">
        <v>171</v>
      </c>
      <c r="B539" s="35" t="s">
        <v>786</v>
      </c>
      <c r="C539" s="44"/>
      <c r="D539" s="82" t="s">
        <v>364</v>
      </c>
      <c r="E539" s="102" t="s">
        <v>363</v>
      </c>
      <c r="F539" s="43" t="s">
        <v>326</v>
      </c>
      <c r="G539" s="81"/>
      <c r="H539" s="48" t="s">
        <v>222</v>
      </c>
      <c r="I539" s="43"/>
      <c r="J539" s="95">
        <v>78</v>
      </c>
      <c r="K539" s="95">
        <v>78</v>
      </c>
      <c r="L539" s="95">
        <v>78</v>
      </c>
      <c r="M539" s="61"/>
    </row>
    <row r="540" spans="1:13" s="2" customFormat="1" ht="90">
      <c r="A540" s="34" t="s">
        <v>171</v>
      </c>
      <c r="B540" s="35" t="s">
        <v>744</v>
      </c>
      <c r="C540" s="44" t="s">
        <v>412</v>
      </c>
      <c r="D540" s="82" t="s">
        <v>433</v>
      </c>
      <c r="E540" s="102" t="s">
        <v>297</v>
      </c>
      <c r="F540" s="43" t="s">
        <v>432</v>
      </c>
      <c r="G540" s="48" t="s">
        <v>187</v>
      </c>
      <c r="H540" s="48" t="s">
        <v>222</v>
      </c>
      <c r="I540" s="48" t="s">
        <v>153</v>
      </c>
      <c r="J540" s="49">
        <v>78</v>
      </c>
      <c r="K540" s="49">
        <v>78</v>
      </c>
      <c r="L540" s="49">
        <v>78</v>
      </c>
      <c r="M540" s="61" t="s">
        <v>303</v>
      </c>
    </row>
    <row r="541" spans="1:13" s="2" customFormat="1" ht="78.75">
      <c r="A541" s="34" t="s">
        <v>171</v>
      </c>
      <c r="B541" s="35" t="s">
        <v>787</v>
      </c>
      <c r="C541" s="44"/>
      <c r="D541" s="103" t="s">
        <v>364</v>
      </c>
      <c r="E541" s="102" t="s">
        <v>363</v>
      </c>
      <c r="F541" s="102" t="s">
        <v>326</v>
      </c>
      <c r="G541" s="81"/>
      <c r="H541" s="48" t="s">
        <v>223</v>
      </c>
      <c r="I541" s="43"/>
      <c r="J541" s="95">
        <v>300.40699999999998</v>
      </c>
      <c r="K541" s="95">
        <v>0</v>
      </c>
      <c r="L541" s="95">
        <v>0</v>
      </c>
      <c r="M541" s="61"/>
    </row>
    <row r="542" spans="1:13" s="2" customFormat="1" ht="56.25">
      <c r="A542" s="34" t="s">
        <v>171</v>
      </c>
      <c r="B542" s="35" t="s">
        <v>625</v>
      </c>
      <c r="C542" s="44" t="s">
        <v>412</v>
      </c>
      <c r="D542" s="103" t="s">
        <v>430</v>
      </c>
      <c r="E542" s="102" t="s">
        <v>297</v>
      </c>
      <c r="F542" s="102" t="s">
        <v>350</v>
      </c>
      <c r="G542" s="48" t="s">
        <v>187</v>
      </c>
      <c r="H542" s="48" t="s">
        <v>223</v>
      </c>
      <c r="I542" s="48" t="s">
        <v>3</v>
      </c>
      <c r="J542" s="49">
        <v>300.40699999999998</v>
      </c>
      <c r="K542" s="49">
        <v>0</v>
      </c>
      <c r="L542" s="49">
        <v>0</v>
      </c>
      <c r="M542" s="61" t="s">
        <v>303</v>
      </c>
    </row>
    <row r="543" spans="1:13" s="2" customFormat="1" ht="45">
      <c r="A543" s="34" t="s">
        <v>171</v>
      </c>
      <c r="B543" s="35" t="s">
        <v>788</v>
      </c>
      <c r="C543" s="44"/>
      <c r="D543" s="103" t="s">
        <v>364</v>
      </c>
      <c r="E543" s="102" t="s">
        <v>363</v>
      </c>
      <c r="F543" s="102" t="s">
        <v>326</v>
      </c>
      <c r="G543" s="81"/>
      <c r="H543" s="48" t="s">
        <v>224</v>
      </c>
      <c r="I543" s="43"/>
      <c r="J543" s="95">
        <v>55</v>
      </c>
      <c r="K543" s="95">
        <v>0</v>
      </c>
      <c r="L543" s="95">
        <v>0</v>
      </c>
      <c r="M543" s="61"/>
    </row>
    <row r="544" spans="1:13" s="2" customFormat="1" ht="67.5">
      <c r="A544" s="34" t="s">
        <v>171</v>
      </c>
      <c r="B544" s="35" t="s">
        <v>859</v>
      </c>
      <c r="C544" s="44" t="s">
        <v>412</v>
      </c>
      <c r="D544" s="103" t="s">
        <v>431</v>
      </c>
      <c r="E544" s="102" t="s">
        <v>297</v>
      </c>
      <c r="F544" s="102" t="s">
        <v>350</v>
      </c>
      <c r="G544" s="48" t="s">
        <v>187</v>
      </c>
      <c r="H544" s="48" t="s">
        <v>224</v>
      </c>
      <c r="I544" s="48">
        <v>350</v>
      </c>
      <c r="J544" s="49">
        <v>55</v>
      </c>
      <c r="K544" s="49">
        <v>0</v>
      </c>
      <c r="L544" s="49">
        <v>0</v>
      </c>
      <c r="M544" s="61" t="s">
        <v>295</v>
      </c>
    </row>
    <row r="545" spans="1:13" s="2" customFormat="1" ht="78.75">
      <c r="A545" s="34" t="s">
        <v>171</v>
      </c>
      <c r="B545" s="35" t="s">
        <v>789</v>
      </c>
      <c r="C545" s="44"/>
      <c r="D545" s="32" t="s">
        <v>311</v>
      </c>
      <c r="E545" s="38" t="s">
        <v>363</v>
      </c>
      <c r="F545" s="38" t="s">
        <v>326</v>
      </c>
      <c r="G545" s="81"/>
      <c r="H545" s="48" t="s">
        <v>225</v>
      </c>
      <c r="I545" s="43"/>
      <c r="J545" s="95">
        <v>39</v>
      </c>
      <c r="K545" s="95">
        <v>0</v>
      </c>
      <c r="L545" s="95">
        <v>0</v>
      </c>
      <c r="M545" s="61"/>
    </row>
    <row r="546" spans="1:13" s="2" customFormat="1" ht="78.75">
      <c r="A546" s="34" t="s">
        <v>171</v>
      </c>
      <c r="B546" s="35" t="s">
        <v>714</v>
      </c>
      <c r="C546" s="44" t="s">
        <v>383</v>
      </c>
      <c r="D546" s="32" t="s">
        <v>370</v>
      </c>
      <c r="E546" s="38" t="s">
        <v>297</v>
      </c>
      <c r="F546" s="38" t="s">
        <v>369</v>
      </c>
      <c r="G546" s="48" t="s">
        <v>183</v>
      </c>
      <c r="H546" s="48" t="s">
        <v>225</v>
      </c>
      <c r="I546" s="48" t="s">
        <v>119</v>
      </c>
      <c r="J546" s="95">
        <v>39</v>
      </c>
      <c r="K546" s="95">
        <v>0</v>
      </c>
      <c r="L546" s="95">
        <v>0</v>
      </c>
      <c r="M546" s="61" t="s">
        <v>303</v>
      </c>
    </row>
    <row r="547" spans="1:13" s="2" customFormat="1" ht="78.75">
      <c r="A547" s="34" t="s">
        <v>171</v>
      </c>
      <c r="B547" s="35" t="s">
        <v>790</v>
      </c>
      <c r="C547" s="44"/>
      <c r="D547" s="32" t="s">
        <v>311</v>
      </c>
      <c r="E547" s="38" t="s">
        <v>363</v>
      </c>
      <c r="F547" s="38" t="s">
        <v>326</v>
      </c>
      <c r="G547" s="81"/>
      <c r="H547" s="48" t="s">
        <v>226</v>
      </c>
      <c r="I547" s="43"/>
      <c r="J547" s="95">
        <v>39</v>
      </c>
      <c r="K547" s="95">
        <v>0</v>
      </c>
      <c r="L547" s="95">
        <v>0</v>
      </c>
      <c r="M547" s="61"/>
    </row>
    <row r="548" spans="1:13" s="2" customFormat="1" ht="78.75">
      <c r="A548" s="34" t="s">
        <v>171</v>
      </c>
      <c r="B548" s="35" t="s">
        <v>714</v>
      </c>
      <c r="C548" s="44" t="s">
        <v>383</v>
      </c>
      <c r="D548" s="32" t="s">
        <v>370</v>
      </c>
      <c r="E548" s="38" t="s">
        <v>297</v>
      </c>
      <c r="F548" s="38" t="s">
        <v>369</v>
      </c>
      <c r="G548" s="48" t="s">
        <v>183</v>
      </c>
      <c r="H548" s="48" t="s">
        <v>226</v>
      </c>
      <c r="I548" s="48" t="s">
        <v>119</v>
      </c>
      <c r="J548" s="95">
        <v>39</v>
      </c>
      <c r="K548" s="95">
        <v>0</v>
      </c>
      <c r="L548" s="95">
        <v>0</v>
      </c>
      <c r="M548" s="61" t="s">
        <v>303</v>
      </c>
    </row>
    <row r="549" spans="1:13" s="2" customFormat="1" ht="78.75">
      <c r="A549" s="34" t="s">
        <v>171</v>
      </c>
      <c r="B549" s="35" t="s">
        <v>791</v>
      </c>
      <c r="C549" s="44"/>
      <c r="D549" s="32" t="s">
        <v>311</v>
      </c>
      <c r="E549" s="38" t="s">
        <v>363</v>
      </c>
      <c r="F549" s="38" t="s">
        <v>326</v>
      </c>
      <c r="G549" s="81"/>
      <c r="H549" s="48" t="s">
        <v>227</v>
      </c>
      <c r="I549" s="43"/>
      <c r="J549" s="95">
        <v>39</v>
      </c>
      <c r="K549" s="95">
        <v>0</v>
      </c>
      <c r="L549" s="95">
        <v>0</v>
      </c>
      <c r="M549" s="61"/>
    </row>
    <row r="550" spans="1:13" s="2" customFormat="1" ht="78.75">
      <c r="A550" s="34" t="s">
        <v>171</v>
      </c>
      <c r="B550" s="35" t="s">
        <v>714</v>
      </c>
      <c r="C550" s="44" t="s">
        <v>383</v>
      </c>
      <c r="D550" s="32" t="s">
        <v>370</v>
      </c>
      <c r="E550" s="38" t="s">
        <v>297</v>
      </c>
      <c r="F550" s="38" t="s">
        <v>369</v>
      </c>
      <c r="G550" s="48" t="s">
        <v>183</v>
      </c>
      <c r="H550" s="48" t="s">
        <v>227</v>
      </c>
      <c r="I550" s="48" t="s">
        <v>119</v>
      </c>
      <c r="J550" s="95">
        <v>39</v>
      </c>
      <c r="K550" s="95">
        <v>0</v>
      </c>
      <c r="L550" s="95">
        <v>0</v>
      </c>
      <c r="M550" s="61" t="s">
        <v>303</v>
      </c>
    </row>
    <row r="551" spans="1:13" s="2" customFormat="1" ht="78.75">
      <c r="A551" s="34" t="s">
        <v>171</v>
      </c>
      <c r="B551" s="35" t="s">
        <v>792</v>
      </c>
      <c r="C551" s="44"/>
      <c r="D551" s="32" t="s">
        <v>311</v>
      </c>
      <c r="E551" s="38" t="s">
        <v>363</v>
      </c>
      <c r="F551" s="38" t="s">
        <v>326</v>
      </c>
      <c r="G551" s="81"/>
      <c r="H551" s="48" t="s">
        <v>228</v>
      </c>
      <c r="I551" s="43"/>
      <c r="J551" s="95">
        <v>43</v>
      </c>
      <c r="K551" s="95">
        <v>0</v>
      </c>
      <c r="L551" s="95">
        <v>0</v>
      </c>
      <c r="M551" s="61"/>
    </row>
    <row r="552" spans="1:13" s="2" customFormat="1" ht="78.75">
      <c r="A552" s="34" t="s">
        <v>171</v>
      </c>
      <c r="B552" s="35" t="s">
        <v>714</v>
      </c>
      <c r="C552" s="44" t="s">
        <v>376</v>
      </c>
      <c r="D552" s="32" t="s">
        <v>370</v>
      </c>
      <c r="E552" s="38" t="s">
        <v>297</v>
      </c>
      <c r="F552" s="38" t="s">
        <v>369</v>
      </c>
      <c r="G552" s="44" t="s">
        <v>178</v>
      </c>
      <c r="H552" s="48" t="s">
        <v>228</v>
      </c>
      <c r="I552" s="48" t="s">
        <v>119</v>
      </c>
      <c r="J552" s="95">
        <v>43</v>
      </c>
      <c r="K552" s="95">
        <v>0</v>
      </c>
      <c r="L552" s="95">
        <v>0</v>
      </c>
      <c r="M552" s="61" t="s">
        <v>303</v>
      </c>
    </row>
    <row r="553" spans="1:13" s="2" customFormat="1" ht="78.75">
      <c r="A553" s="34" t="s">
        <v>171</v>
      </c>
      <c r="B553" s="35" t="s">
        <v>793</v>
      </c>
      <c r="C553" s="44"/>
      <c r="D553" s="32" t="s">
        <v>311</v>
      </c>
      <c r="E553" s="38" t="s">
        <v>363</v>
      </c>
      <c r="F553" s="38" t="s">
        <v>326</v>
      </c>
      <c r="G553" s="81"/>
      <c r="H553" s="48" t="s">
        <v>229</v>
      </c>
      <c r="I553" s="43"/>
      <c r="J553" s="95">
        <v>43</v>
      </c>
      <c r="K553" s="95">
        <v>0</v>
      </c>
      <c r="L553" s="95">
        <v>0</v>
      </c>
      <c r="M553" s="61"/>
    </row>
    <row r="554" spans="1:13" s="2" customFormat="1" ht="78.75">
      <c r="A554" s="34" t="s">
        <v>171</v>
      </c>
      <c r="B554" s="35" t="s">
        <v>714</v>
      </c>
      <c r="C554" s="44" t="s">
        <v>376</v>
      </c>
      <c r="D554" s="32" t="s">
        <v>370</v>
      </c>
      <c r="E554" s="38" t="s">
        <v>297</v>
      </c>
      <c r="F554" s="38" t="s">
        <v>369</v>
      </c>
      <c r="G554" s="44" t="s">
        <v>178</v>
      </c>
      <c r="H554" s="48" t="s">
        <v>229</v>
      </c>
      <c r="I554" s="48" t="s">
        <v>119</v>
      </c>
      <c r="J554" s="95">
        <v>43</v>
      </c>
      <c r="K554" s="95">
        <v>0</v>
      </c>
      <c r="L554" s="95">
        <v>0</v>
      </c>
      <c r="M554" s="61" t="s">
        <v>303</v>
      </c>
    </row>
    <row r="555" spans="1:13" s="2" customFormat="1" ht="78.75">
      <c r="A555" s="34" t="s">
        <v>171</v>
      </c>
      <c r="B555" s="35" t="s">
        <v>794</v>
      </c>
      <c r="C555" s="79"/>
      <c r="D555" s="32" t="s">
        <v>364</v>
      </c>
      <c r="E555" s="38" t="s">
        <v>363</v>
      </c>
      <c r="F555" s="38" t="s">
        <v>326</v>
      </c>
      <c r="G555" s="81"/>
      <c r="H555" s="48" t="s">
        <v>230</v>
      </c>
      <c r="I555" s="43"/>
      <c r="J555" s="95">
        <v>38</v>
      </c>
      <c r="K555" s="95">
        <v>0</v>
      </c>
      <c r="L555" s="95">
        <v>0</v>
      </c>
      <c r="M555" s="61"/>
    </row>
    <row r="556" spans="1:13" s="2" customFormat="1" ht="78.75">
      <c r="A556" s="34" t="s">
        <v>171</v>
      </c>
      <c r="B556" s="35" t="s">
        <v>714</v>
      </c>
      <c r="C556" s="79" t="s">
        <v>394</v>
      </c>
      <c r="D556" s="32" t="s">
        <v>370</v>
      </c>
      <c r="E556" s="38" t="s">
        <v>297</v>
      </c>
      <c r="F556" s="38" t="s">
        <v>369</v>
      </c>
      <c r="G556" s="44" t="s">
        <v>113</v>
      </c>
      <c r="H556" s="48" t="s">
        <v>230</v>
      </c>
      <c r="I556" s="48" t="s">
        <v>119</v>
      </c>
      <c r="J556" s="95">
        <v>38</v>
      </c>
      <c r="K556" s="95">
        <v>0</v>
      </c>
      <c r="L556" s="95">
        <v>0</v>
      </c>
      <c r="M556" s="61" t="s">
        <v>303</v>
      </c>
    </row>
    <row r="557" spans="1:13" s="2" customFormat="1" ht="123.75">
      <c r="A557" s="34" t="s">
        <v>171</v>
      </c>
      <c r="B557" s="35" t="s">
        <v>795</v>
      </c>
      <c r="C557" s="44"/>
      <c r="D557" s="32" t="s">
        <v>372</v>
      </c>
      <c r="E557" s="38" t="s">
        <v>297</v>
      </c>
      <c r="F557" s="38" t="s">
        <v>371</v>
      </c>
      <c r="G557" s="81"/>
      <c r="H557" s="48" t="s">
        <v>231</v>
      </c>
      <c r="I557" s="43"/>
      <c r="J557" s="95">
        <v>800</v>
      </c>
      <c r="K557" s="95">
        <v>0</v>
      </c>
      <c r="L557" s="95">
        <v>0</v>
      </c>
      <c r="M557" s="61"/>
    </row>
    <row r="558" spans="1:13" s="2" customFormat="1" ht="78.75">
      <c r="A558" s="34" t="s">
        <v>171</v>
      </c>
      <c r="B558" s="35" t="s">
        <v>714</v>
      </c>
      <c r="C558" s="44" t="s">
        <v>383</v>
      </c>
      <c r="D558" s="32" t="s">
        <v>370</v>
      </c>
      <c r="E558" s="38" t="s">
        <v>297</v>
      </c>
      <c r="F558" s="38" t="s">
        <v>369</v>
      </c>
      <c r="G558" s="48" t="s">
        <v>183</v>
      </c>
      <c r="H558" s="48" t="s">
        <v>231</v>
      </c>
      <c r="I558" s="48" t="s">
        <v>119</v>
      </c>
      <c r="J558" s="95">
        <v>800</v>
      </c>
      <c r="K558" s="95">
        <v>0</v>
      </c>
      <c r="L558" s="95">
        <v>0</v>
      </c>
      <c r="M558" s="61" t="s">
        <v>303</v>
      </c>
    </row>
    <row r="559" spans="1:13" s="2" customFormat="1" ht="123.75">
      <c r="A559" s="34" t="s">
        <v>171</v>
      </c>
      <c r="B559" s="35" t="s">
        <v>796</v>
      </c>
      <c r="C559" s="44"/>
      <c r="D559" s="32" t="s">
        <v>372</v>
      </c>
      <c r="E559" s="38" t="s">
        <v>297</v>
      </c>
      <c r="F559" s="38" t="s">
        <v>371</v>
      </c>
      <c r="G559" s="81"/>
      <c r="H559" s="48" t="s">
        <v>232</v>
      </c>
      <c r="I559" s="43"/>
      <c r="J559" s="95">
        <v>750</v>
      </c>
      <c r="K559" s="95">
        <v>0</v>
      </c>
      <c r="L559" s="95">
        <v>0</v>
      </c>
      <c r="M559" s="61"/>
    </row>
    <row r="560" spans="1:13" s="2" customFormat="1" ht="78.75">
      <c r="A560" s="34" t="s">
        <v>171</v>
      </c>
      <c r="B560" s="35" t="s">
        <v>714</v>
      </c>
      <c r="C560" s="44" t="s">
        <v>376</v>
      </c>
      <c r="D560" s="32" t="s">
        <v>370</v>
      </c>
      <c r="E560" s="38" t="s">
        <v>297</v>
      </c>
      <c r="F560" s="38" t="s">
        <v>369</v>
      </c>
      <c r="G560" s="48" t="s">
        <v>178</v>
      </c>
      <c r="H560" s="48" t="s">
        <v>232</v>
      </c>
      <c r="I560" s="48" t="s">
        <v>119</v>
      </c>
      <c r="J560" s="49">
        <v>750</v>
      </c>
      <c r="K560" s="49">
        <v>0</v>
      </c>
      <c r="L560" s="49">
        <v>0</v>
      </c>
      <c r="M560" s="61" t="s">
        <v>303</v>
      </c>
    </row>
    <row r="561" spans="1:13" s="2" customFormat="1" ht="123.75">
      <c r="A561" s="34" t="s">
        <v>171</v>
      </c>
      <c r="B561" s="35" t="s">
        <v>797</v>
      </c>
      <c r="C561" s="44"/>
      <c r="D561" s="32" t="s">
        <v>372</v>
      </c>
      <c r="E561" s="38" t="s">
        <v>297</v>
      </c>
      <c r="F561" s="38" t="s">
        <v>371</v>
      </c>
      <c r="G561" s="81"/>
      <c r="H561" s="48" t="s">
        <v>233</v>
      </c>
      <c r="I561" s="43"/>
      <c r="J561" s="95">
        <v>3558.2930000000001</v>
      </c>
      <c r="K561" s="95">
        <v>0</v>
      </c>
      <c r="L561" s="95">
        <v>0</v>
      </c>
      <c r="M561" s="61"/>
    </row>
    <row r="562" spans="1:13" s="2" customFormat="1" ht="78.75">
      <c r="A562" s="34" t="s">
        <v>171</v>
      </c>
      <c r="B562" s="35" t="s">
        <v>714</v>
      </c>
      <c r="C562" s="79" t="s">
        <v>376</v>
      </c>
      <c r="D562" s="32" t="s">
        <v>370</v>
      </c>
      <c r="E562" s="38" t="s">
        <v>297</v>
      </c>
      <c r="F562" s="38" t="s">
        <v>369</v>
      </c>
      <c r="G562" s="48" t="s">
        <v>178</v>
      </c>
      <c r="H562" s="48" t="s">
        <v>233</v>
      </c>
      <c r="I562" s="48" t="s">
        <v>119</v>
      </c>
      <c r="J562" s="95">
        <v>3558.2930000000001</v>
      </c>
      <c r="K562" s="95">
        <v>0</v>
      </c>
      <c r="L562" s="95">
        <v>0</v>
      </c>
      <c r="M562" s="61" t="s">
        <v>303</v>
      </c>
    </row>
    <row r="563" spans="1:13" s="2" customFormat="1" ht="56.25">
      <c r="A563" s="34" t="s">
        <v>171</v>
      </c>
      <c r="B563" s="35" t="s">
        <v>798</v>
      </c>
      <c r="C563" s="44"/>
      <c r="D563" s="32" t="s">
        <v>311</v>
      </c>
      <c r="E563" s="38" t="s">
        <v>363</v>
      </c>
      <c r="F563" s="38" t="s">
        <v>326</v>
      </c>
      <c r="G563" s="81"/>
      <c r="H563" s="48" t="s">
        <v>234</v>
      </c>
      <c r="I563" s="43"/>
      <c r="J563" s="95">
        <v>592.11</v>
      </c>
      <c r="K563" s="95">
        <v>0</v>
      </c>
      <c r="L563" s="95">
        <v>0</v>
      </c>
      <c r="M563" s="61"/>
    </row>
    <row r="564" spans="1:13" s="2" customFormat="1" ht="112.5">
      <c r="A564" s="34" t="s">
        <v>171</v>
      </c>
      <c r="B564" s="35" t="s">
        <v>714</v>
      </c>
      <c r="C564" s="44" t="s">
        <v>383</v>
      </c>
      <c r="D564" s="32" t="s">
        <v>382</v>
      </c>
      <c r="E564" s="38" t="s">
        <v>381</v>
      </c>
      <c r="F564" s="38" t="s">
        <v>380</v>
      </c>
      <c r="G564" s="48" t="s">
        <v>183</v>
      </c>
      <c r="H564" s="48" t="s">
        <v>234</v>
      </c>
      <c r="I564" s="48" t="s">
        <v>119</v>
      </c>
      <c r="J564" s="95">
        <v>592.11</v>
      </c>
      <c r="K564" s="95">
        <v>0</v>
      </c>
      <c r="L564" s="95">
        <v>0</v>
      </c>
      <c r="M564" s="61" t="s">
        <v>303</v>
      </c>
    </row>
    <row r="565" spans="1:13" s="2" customFormat="1" ht="56.25">
      <c r="A565" s="34" t="s">
        <v>171</v>
      </c>
      <c r="B565" s="35" t="s">
        <v>799</v>
      </c>
      <c r="C565" s="44"/>
      <c r="D565" s="32" t="s">
        <v>311</v>
      </c>
      <c r="E565" s="38" t="s">
        <v>363</v>
      </c>
      <c r="F565" s="38" t="s">
        <v>326</v>
      </c>
      <c r="G565" s="81"/>
      <c r="H565" s="48" t="s">
        <v>235</v>
      </c>
      <c r="I565" s="43"/>
      <c r="J565" s="95">
        <v>1253.07</v>
      </c>
      <c r="K565" s="95">
        <v>0</v>
      </c>
      <c r="L565" s="95">
        <v>0</v>
      </c>
      <c r="M565" s="61"/>
    </row>
    <row r="566" spans="1:13" s="2" customFormat="1" ht="112.5">
      <c r="A566" s="34" t="s">
        <v>171</v>
      </c>
      <c r="B566" s="35" t="s">
        <v>714</v>
      </c>
      <c r="C566" s="44" t="s">
        <v>383</v>
      </c>
      <c r="D566" s="32" t="s">
        <v>382</v>
      </c>
      <c r="E566" s="38" t="s">
        <v>381</v>
      </c>
      <c r="F566" s="38" t="s">
        <v>380</v>
      </c>
      <c r="G566" s="48" t="s">
        <v>183</v>
      </c>
      <c r="H566" s="48" t="s">
        <v>235</v>
      </c>
      <c r="I566" s="48" t="s">
        <v>119</v>
      </c>
      <c r="J566" s="49">
        <v>1253.07</v>
      </c>
      <c r="K566" s="49">
        <v>0</v>
      </c>
      <c r="L566" s="49">
        <v>0</v>
      </c>
      <c r="M566" s="61" t="s">
        <v>303</v>
      </c>
    </row>
    <row r="567" spans="1:13" s="2" customFormat="1" ht="56.25">
      <c r="A567" s="34" t="s">
        <v>171</v>
      </c>
      <c r="B567" s="35" t="s">
        <v>800</v>
      </c>
      <c r="C567" s="44"/>
      <c r="D567" s="32" t="s">
        <v>311</v>
      </c>
      <c r="E567" s="38" t="s">
        <v>363</v>
      </c>
      <c r="F567" s="38" t="s">
        <v>326</v>
      </c>
      <c r="G567" s="81"/>
      <c r="H567" s="48" t="s">
        <v>236</v>
      </c>
      <c r="I567" s="43"/>
      <c r="J567" s="95">
        <v>716.04</v>
      </c>
      <c r="K567" s="95">
        <v>0</v>
      </c>
      <c r="L567" s="95">
        <v>0</v>
      </c>
      <c r="M567" s="61"/>
    </row>
    <row r="568" spans="1:13" s="2" customFormat="1" ht="112.5">
      <c r="A568" s="34" t="s">
        <v>171</v>
      </c>
      <c r="B568" s="35" t="s">
        <v>714</v>
      </c>
      <c r="C568" s="44" t="s">
        <v>383</v>
      </c>
      <c r="D568" s="32" t="s">
        <v>382</v>
      </c>
      <c r="E568" s="38" t="s">
        <v>381</v>
      </c>
      <c r="F568" s="38" t="s">
        <v>380</v>
      </c>
      <c r="G568" s="48" t="s">
        <v>183</v>
      </c>
      <c r="H568" s="48" t="s">
        <v>236</v>
      </c>
      <c r="I568" s="48" t="s">
        <v>119</v>
      </c>
      <c r="J568" s="49">
        <v>716.04</v>
      </c>
      <c r="K568" s="49">
        <v>0</v>
      </c>
      <c r="L568" s="49">
        <v>0</v>
      </c>
      <c r="M568" s="61" t="s">
        <v>303</v>
      </c>
    </row>
    <row r="569" spans="1:13" s="2" customFormat="1" ht="56.25">
      <c r="A569" s="34" t="s">
        <v>171</v>
      </c>
      <c r="B569" s="35" t="s">
        <v>801</v>
      </c>
      <c r="C569" s="79"/>
      <c r="D569" s="101" t="s">
        <v>311</v>
      </c>
      <c r="E569" s="102" t="s">
        <v>363</v>
      </c>
      <c r="F569" s="104" t="s">
        <v>326</v>
      </c>
      <c r="G569" s="81"/>
      <c r="H569" s="48" t="s">
        <v>237</v>
      </c>
      <c r="I569" s="43"/>
      <c r="J569" s="95">
        <v>1862.35</v>
      </c>
      <c r="K569" s="95">
        <v>0</v>
      </c>
      <c r="L569" s="95">
        <v>0</v>
      </c>
      <c r="M569" s="61"/>
    </row>
    <row r="570" spans="1:13" s="2" customFormat="1" ht="78.75">
      <c r="A570" s="34" t="s">
        <v>171</v>
      </c>
      <c r="B570" s="35" t="s">
        <v>714</v>
      </c>
      <c r="C570" s="79" t="s">
        <v>376</v>
      </c>
      <c r="D570" s="101" t="s">
        <v>386</v>
      </c>
      <c r="E570" s="102" t="s">
        <v>297</v>
      </c>
      <c r="F570" s="104" t="s">
        <v>385</v>
      </c>
      <c r="G570" s="48" t="s">
        <v>178</v>
      </c>
      <c r="H570" s="48" t="s">
        <v>237</v>
      </c>
      <c r="I570" s="48">
        <v>612</v>
      </c>
      <c r="J570" s="49">
        <v>1862.35</v>
      </c>
      <c r="K570" s="49">
        <v>0</v>
      </c>
      <c r="L570" s="49">
        <v>0</v>
      </c>
      <c r="M570" s="61" t="s">
        <v>303</v>
      </c>
    </row>
    <row r="571" spans="1:13" s="2" customFormat="1" ht="56.25">
      <c r="A571" s="34" t="s">
        <v>171</v>
      </c>
      <c r="B571" s="35" t="s">
        <v>802</v>
      </c>
      <c r="C571" s="79"/>
      <c r="D571" s="101" t="s">
        <v>311</v>
      </c>
      <c r="E571" s="102" t="s">
        <v>363</v>
      </c>
      <c r="F571" s="104" t="s">
        <v>326</v>
      </c>
      <c r="G571" s="81"/>
      <c r="H571" s="48" t="s">
        <v>238</v>
      </c>
      <c r="I571" s="43"/>
      <c r="J571" s="95">
        <v>2335.9699999999998</v>
      </c>
      <c r="K571" s="95">
        <v>0</v>
      </c>
      <c r="L571" s="95">
        <v>0</v>
      </c>
      <c r="M571" s="61"/>
    </row>
    <row r="572" spans="1:13" s="2" customFormat="1" ht="78.75">
      <c r="A572" s="34" t="s">
        <v>171</v>
      </c>
      <c r="B572" s="35" t="s">
        <v>714</v>
      </c>
      <c r="C572" s="79" t="s">
        <v>376</v>
      </c>
      <c r="D572" s="101" t="s">
        <v>386</v>
      </c>
      <c r="E572" s="102" t="s">
        <v>297</v>
      </c>
      <c r="F572" s="104" t="s">
        <v>385</v>
      </c>
      <c r="G572" s="48" t="s">
        <v>178</v>
      </c>
      <c r="H572" s="48" t="s">
        <v>238</v>
      </c>
      <c r="I572" s="48">
        <v>612</v>
      </c>
      <c r="J572" s="95">
        <v>2335.9699999999998</v>
      </c>
      <c r="K572" s="95">
        <v>0</v>
      </c>
      <c r="L572" s="95">
        <v>0</v>
      </c>
      <c r="M572" s="61" t="s">
        <v>303</v>
      </c>
    </row>
    <row r="573" spans="1:13" s="2" customFormat="1" ht="78.75">
      <c r="A573" s="34" t="s">
        <v>171</v>
      </c>
      <c r="B573" s="35" t="s">
        <v>803</v>
      </c>
      <c r="C573" s="60"/>
      <c r="D573" s="32" t="s">
        <v>409</v>
      </c>
      <c r="E573" s="38" t="s">
        <v>297</v>
      </c>
      <c r="F573" s="38" t="s">
        <v>408</v>
      </c>
      <c r="G573" s="81"/>
      <c r="H573" s="48" t="s">
        <v>239</v>
      </c>
      <c r="I573" s="43"/>
      <c r="J573" s="95">
        <v>269.8</v>
      </c>
      <c r="K573" s="95">
        <v>269.8</v>
      </c>
      <c r="L573" s="95">
        <v>269.8</v>
      </c>
      <c r="M573" s="61"/>
    </row>
    <row r="574" spans="1:13" s="2" customFormat="1" ht="101.25">
      <c r="A574" s="34" t="s">
        <v>171</v>
      </c>
      <c r="B574" s="35" t="s">
        <v>804</v>
      </c>
      <c r="C574" s="60" t="s">
        <v>397</v>
      </c>
      <c r="D574" s="32" t="s">
        <v>407</v>
      </c>
      <c r="E574" s="38" t="s">
        <v>297</v>
      </c>
      <c r="F574" s="38" t="s">
        <v>406</v>
      </c>
      <c r="G574" s="48" t="s">
        <v>28</v>
      </c>
      <c r="H574" s="48" t="s">
        <v>239</v>
      </c>
      <c r="I574" s="48" t="s">
        <v>240</v>
      </c>
      <c r="J574" s="95">
        <v>269.8</v>
      </c>
      <c r="K574" s="95">
        <v>269.8</v>
      </c>
      <c r="L574" s="95">
        <v>269.8</v>
      </c>
      <c r="M574" s="61" t="s">
        <v>295</v>
      </c>
    </row>
    <row r="575" spans="1:13" s="2" customFormat="1" ht="112.5">
      <c r="A575" s="34" t="s">
        <v>171</v>
      </c>
      <c r="B575" s="35" t="s">
        <v>867</v>
      </c>
      <c r="C575" s="60"/>
      <c r="D575" s="32" t="s">
        <v>405</v>
      </c>
      <c r="E575" s="38" t="s">
        <v>297</v>
      </c>
      <c r="F575" s="38" t="s">
        <v>404</v>
      </c>
      <c r="G575" s="48"/>
      <c r="H575" s="48">
        <v>1540170560</v>
      </c>
      <c r="I575" s="48"/>
      <c r="J575" s="95">
        <v>5326.3</v>
      </c>
      <c r="K575" s="95">
        <v>5326.3</v>
      </c>
      <c r="L575" s="95">
        <v>5326.3</v>
      </c>
      <c r="M575" s="61"/>
    </row>
    <row r="576" spans="1:13" s="2" customFormat="1" ht="101.25">
      <c r="A576" s="34" t="s">
        <v>171</v>
      </c>
      <c r="B576" s="35" t="s">
        <v>804</v>
      </c>
      <c r="C576" s="44" t="s">
        <v>403</v>
      </c>
      <c r="D576" s="32" t="s">
        <v>402</v>
      </c>
      <c r="E576" s="38" t="s">
        <v>297</v>
      </c>
      <c r="F576" s="38" t="s">
        <v>401</v>
      </c>
      <c r="G576" s="48" t="s">
        <v>33</v>
      </c>
      <c r="H576" s="48">
        <v>1540170560</v>
      </c>
      <c r="I576" s="48" t="s">
        <v>240</v>
      </c>
      <c r="J576" s="95">
        <v>5326.3</v>
      </c>
      <c r="K576" s="95">
        <v>5326.3</v>
      </c>
      <c r="L576" s="95">
        <v>5326.3</v>
      </c>
      <c r="M576" s="61" t="s">
        <v>295</v>
      </c>
    </row>
    <row r="577" spans="1:13" s="2" customFormat="1" ht="168.75">
      <c r="A577" s="34" t="s">
        <v>171</v>
      </c>
      <c r="B577" s="35" t="s">
        <v>805</v>
      </c>
      <c r="C577" s="44"/>
      <c r="D577" s="32" t="s">
        <v>400</v>
      </c>
      <c r="E577" s="38" t="s">
        <v>399</v>
      </c>
      <c r="F577" s="38" t="s">
        <v>398</v>
      </c>
      <c r="G577" s="76"/>
      <c r="H577" s="48" t="s">
        <v>241</v>
      </c>
      <c r="I577" s="48"/>
      <c r="J577" s="49">
        <v>327.2</v>
      </c>
      <c r="K577" s="49">
        <v>327.2</v>
      </c>
      <c r="L577" s="49">
        <v>327.2</v>
      </c>
      <c r="M577" s="61"/>
    </row>
    <row r="578" spans="1:13" s="2" customFormat="1" ht="146.25">
      <c r="A578" s="34" t="s">
        <v>171</v>
      </c>
      <c r="B578" s="35" t="s">
        <v>744</v>
      </c>
      <c r="C578" s="44" t="s">
        <v>397</v>
      </c>
      <c r="D578" s="32" t="s">
        <v>396</v>
      </c>
      <c r="E578" s="38" t="s">
        <v>297</v>
      </c>
      <c r="F578" s="38" t="s">
        <v>395</v>
      </c>
      <c r="G578" s="48" t="s">
        <v>178</v>
      </c>
      <c r="H578" s="48" t="s">
        <v>241</v>
      </c>
      <c r="I578" s="48" t="s">
        <v>153</v>
      </c>
      <c r="J578" s="49">
        <v>327.2</v>
      </c>
      <c r="K578" s="49">
        <v>327.2</v>
      </c>
      <c r="L578" s="49">
        <v>327.2</v>
      </c>
      <c r="M578" s="61" t="s">
        <v>303</v>
      </c>
    </row>
    <row r="579" spans="1:13" s="2" customFormat="1" ht="157.5">
      <c r="A579" s="34" t="s">
        <v>171</v>
      </c>
      <c r="B579" s="35" t="s">
        <v>806</v>
      </c>
      <c r="C579" s="44"/>
      <c r="D579" s="32" t="s">
        <v>393</v>
      </c>
      <c r="E579" s="38" t="s">
        <v>419</v>
      </c>
      <c r="F579" s="38" t="s">
        <v>391</v>
      </c>
      <c r="G579" s="76"/>
      <c r="H579" s="48" t="s">
        <v>242</v>
      </c>
      <c r="I579" s="48"/>
      <c r="J579" s="49">
        <v>15164.741</v>
      </c>
      <c r="K579" s="49">
        <v>16427.099999999999</v>
      </c>
      <c r="L579" s="49">
        <v>17424.751</v>
      </c>
      <c r="M579" s="61"/>
    </row>
    <row r="580" spans="1:13" s="2" customFormat="1" ht="135">
      <c r="A580" s="34" t="s">
        <v>171</v>
      </c>
      <c r="B580" s="35" t="s">
        <v>716</v>
      </c>
      <c r="C580" s="44" t="s">
        <v>418</v>
      </c>
      <c r="D580" s="32" t="s">
        <v>417</v>
      </c>
      <c r="E580" s="38" t="s">
        <v>297</v>
      </c>
      <c r="F580" s="38" t="s">
        <v>416</v>
      </c>
      <c r="G580" s="48" t="s">
        <v>183</v>
      </c>
      <c r="H580" s="48" t="s">
        <v>242</v>
      </c>
      <c r="I580" s="48" t="s">
        <v>121</v>
      </c>
      <c r="J580" s="49">
        <v>15164.741</v>
      </c>
      <c r="K580" s="49">
        <v>16427.099999999999</v>
      </c>
      <c r="L580" s="49">
        <v>17424.751</v>
      </c>
      <c r="M580" s="61" t="s">
        <v>303</v>
      </c>
    </row>
    <row r="581" spans="1:13" s="2" customFormat="1" ht="168.75">
      <c r="A581" s="34" t="s">
        <v>171</v>
      </c>
      <c r="B581" s="35" t="s">
        <v>807</v>
      </c>
      <c r="C581" s="44"/>
      <c r="D581" s="32" t="s">
        <v>393</v>
      </c>
      <c r="E581" s="38" t="s">
        <v>419</v>
      </c>
      <c r="F581" s="38" t="s">
        <v>391</v>
      </c>
      <c r="G581" s="76"/>
      <c r="H581" s="48" t="s">
        <v>243</v>
      </c>
      <c r="I581" s="48"/>
      <c r="J581" s="49">
        <v>2166.3919999999998</v>
      </c>
      <c r="K581" s="49">
        <v>1569.9190000000001</v>
      </c>
      <c r="L581" s="49">
        <v>1665.2629999999999</v>
      </c>
      <c r="M581" s="61"/>
    </row>
    <row r="582" spans="1:13" s="2" customFormat="1" ht="135">
      <c r="A582" s="34" t="s">
        <v>171</v>
      </c>
      <c r="B582" s="35" t="s">
        <v>716</v>
      </c>
      <c r="C582" s="44" t="s">
        <v>418</v>
      </c>
      <c r="D582" s="32" t="s">
        <v>417</v>
      </c>
      <c r="E582" s="38" t="s">
        <v>297</v>
      </c>
      <c r="F582" s="38" t="s">
        <v>416</v>
      </c>
      <c r="G582" s="48" t="s">
        <v>183</v>
      </c>
      <c r="H582" s="48" t="s">
        <v>243</v>
      </c>
      <c r="I582" s="48" t="s">
        <v>121</v>
      </c>
      <c r="J582" s="49">
        <v>2166.3919999999998</v>
      </c>
      <c r="K582" s="49">
        <v>1569.9190000000001</v>
      </c>
      <c r="L582" s="49">
        <v>1665.2629999999999</v>
      </c>
      <c r="M582" s="61" t="s">
        <v>303</v>
      </c>
    </row>
    <row r="583" spans="1:13" s="2" customFormat="1" ht="157.5">
      <c r="A583" s="34" t="s">
        <v>171</v>
      </c>
      <c r="B583" s="35" t="s">
        <v>808</v>
      </c>
      <c r="C583" s="44"/>
      <c r="D583" s="32" t="s">
        <v>393</v>
      </c>
      <c r="E583" s="38" t="s">
        <v>419</v>
      </c>
      <c r="F583" s="38" t="s">
        <v>391</v>
      </c>
      <c r="G583" s="76"/>
      <c r="H583" s="48" t="s">
        <v>244</v>
      </c>
      <c r="I583" s="48"/>
      <c r="J583" s="49">
        <v>36291.998</v>
      </c>
      <c r="K583" s="49">
        <v>37686.385999999999</v>
      </c>
      <c r="L583" s="49">
        <v>39975.156000000003</v>
      </c>
      <c r="M583" s="61"/>
    </row>
    <row r="584" spans="1:13" s="2" customFormat="1" ht="135">
      <c r="A584" s="34" t="s">
        <v>171</v>
      </c>
      <c r="B584" s="35" t="s">
        <v>716</v>
      </c>
      <c r="C584" s="44" t="s">
        <v>418</v>
      </c>
      <c r="D584" s="32" t="s">
        <v>417</v>
      </c>
      <c r="E584" s="38" t="s">
        <v>297</v>
      </c>
      <c r="F584" s="38" t="s">
        <v>416</v>
      </c>
      <c r="G584" s="48" t="s">
        <v>183</v>
      </c>
      <c r="H584" s="48" t="s">
        <v>244</v>
      </c>
      <c r="I584" s="48" t="s">
        <v>121</v>
      </c>
      <c r="J584" s="49">
        <v>36291.998</v>
      </c>
      <c r="K584" s="49">
        <v>37686.385999999999</v>
      </c>
      <c r="L584" s="49">
        <v>39975.156000000003</v>
      </c>
      <c r="M584" s="61" t="s">
        <v>303</v>
      </c>
    </row>
    <row r="585" spans="1:13" s="2" customFormat="1" ht="168.75">
      <c r="A585" s="34" t="s">
        <v>171</v>
      </c>
      <c r="B585" s="35" t="s">
        <v>809</v>
      </c>
      <c r="C585" s="44"/>
      <c r="D585" s="32" t="s">
        <v>393</v>
      </c>
      <c r="E585" s="38" t="s">
        <v>419</v>
      </c>
      <c r="F585" s="38" t="s">
        <v>391</v>
      </c>
      <c r="G585" s="76"/>
      <c r="H585" s="48" t="s">
        <v>245</v>
      </c>
      <c r="I585" s="48"/>
      <c r="J585" s="49">
        <v>3721.23</v>
      </c>
      <c r="K585" s="49">
        <v>3864.2049999999999</v>
      </c>
      <c r="L585" s="49">
        <v>4098.8860000000004</v>
      </c>
      <c r="M585" s="61"/>
    </row>
    <row r="586" spans="1:13" s="2" customFormat="1" ht="135">
      <c r="A586" s="34" t="s">
        <v>171</v>
      </c>
      <c r="B586" s="35" t="s">
        <v>716</v>
      </c>
      <c r="C586" s="44" t="s">
        <v>418</v>
      </c>
      <c r="D586" s="32" t="s">
        <v>417</v>
      </c>
      <c r="E586" s="38" t="s">
        <v>297</v>
      </c>
      <c r="F586" s="38" t="s">
        <v>416</v>
      </c>
      <c r="G586" s="48" t="s">
        <v>183</v>
      </c>
      <c r="H586" s="48" t="s">
        <v>245</v>
      </c>
      <c r="I586" s="48" t="s">
        <v>121</v>
      </c>
      <c r="J586" s="49">
        <v>3721.23</v>
      </c>
      <c r="K586" s="49">
        <v>3864.2049999999999</v>
      </c>
      <c r="L586" s="49">
        <v>4098.8860000000004</v>
      </c>
      <c r="M586" s="61" t="s">
        <v>303</v>
      </c>
    </row>
    <row r="587" spans="1:13" s="2" customFormat="1" ht="157.5">
      <c r="A587" s="34" t="s">
        <v>171</v>
      </c>
      <c r="B587" s="35" t="s">
        <v>810</v>
      </c>
      <c r="C587" s="44"/>
      <c r="D587" s="32" t="s">
        <v>393</v>
      </c>
      <c r="E587" s="38" t="s">
        <v>419</v>
      </c>
      <c r="F587" s="38" t="s">
        <v>391</v>
      </c>
      <c r="G587" s="76"/>
      <c r="H587" s="48" t="s">
        <v>246</v>
      </c>
      <c r="I587" s="48"/>
      <c r="J587" s="49">
        <v>15636.786</v>
      </c>
      <c r="K587" s="49">
        <v>17305.916000000001</v>
      </c>
      <c r="L587" s="49">
        <v>18356.937999999998</v>
      </c>
      <c r="M587" s="61"/>
    </row>
    <row r="588" spans="1:13" s="2" customFormat="1" ht="135">
      <c r="A588" s="34" t="s">
        <v>171</v>
      </c>
      <c r="B588" s="35" t="s">
        <v>716</v>
      </c>
      <c r="C588" s="44" t="s">
        <v>418</v>
      </c>
      <c r="D588" s="32" t="s">
        <v>417</v>
      </c>
      <c r="E588" s="38" t="s">
        <v>297</v>
      </c>
      <c r="F588" s="38" t="s">
        <v>416</v>
      </c>
      <c r="G588" s="48" t="s">
        <v>183</v>
      </c>
      <c r="H588" s="48" t="s">
        <v>246</v>
      </c>
      <c r="I588" s="48" t="s">
        <v>121</v>
      </c>
      <c r="J588" s="49">
        <v>15636.786</v>
      </c>
      <c r="K588" s="49">
        <v>17305.916000000001</v>
      </c>
      <c r="L588" s="49">
        <v>18356.937999999998</v>
      </c>
      <c r="M588" s="61" t="s">
        <v>303</v>
      </c>
    </row>
    <row r="589" spans="1:13" s="2" customFormat="1" ht="168.75">
      <c r="A589" s="34" t="s">
        <v>171</v>
      </c>
      <c r="B589" s="35" t="s">
        <v>811</v>
      </c>
      <c r="C589" s="44"/>
      <c r="D589" s="32" t="s">
        <v>393</v>
      </c>
      <c r="E589" s="38" t="s">
        <v>419</v>
      </c>
      <c r="F589" s="38" t="s">
        <v>391</v>
      </c>
      <c r="G589" s="76"/>
      <c r="H589" s="48" t="s">
        <v>247</v>
      </c>
      <c r="I589" s="48"/>
      <c r="J589" s="49">
        <v>2233.8270000000002</v>
      </c>
      <c r="K589" s="49">
        <v>1251.3109999999999</v>
      </c>
      <c r="L589" s="49">
        <v>1327.306</v>
      </c>
      <c r="M589" s="61"/>
    </row>
    <row r="590" spans="1:13" s="2" customFormat="1" ht="135">
      <c r="A590" s="34" t="s">
        <v>171</v>
      </c>
      <c r="B590" s="35" t="s">
        <v>716</v>
      </c>
      <c r="C590" s="44" t="s">
        <v>418</v>
      </c>
      <c r="D590" s="32" t="s">
        <v>417</v>
      </c>
      <c r="E590" s="38" t="s">
        <v>297</v>
      </c>
      <c r="F590" s="38" t="s">
        <v>416</v>
      </c>
      <c r="G590" s="48" t="s">
        <v>183</v>
      </c>
      <c r="H590" s="48" t="s">
        <v>247</v>
      </c>
      <c r="I590" s="48" t="s">
        <v>121</v>
      </c>
      <c r="J590" s="49">
        <v>2233.8270000000002</v>
      </c>
      <c r="K590" s="49">
        <v>1251.3109999999999</v>
      </c>
      <c r="L590" s="49">
        <v>1327.306</v>
      </c>
      <c r="M590" s="61" t="s">
        <v>303</v>
      </c>
    </row>
    <row r="591" spans="1:13" s="2" customFormat="1" ht="157.5">
      <c r="A591" s="34" t="s">
        <v>171</v>
      </c>
      <c r="B591" s="35" t="s">
        <v>812</v>
      </c>
      <c r="C591" s="44"/>
      <c r="D591" s="32" t="s">
        <v>393</v>
      </c>
      <c r="E591" s="38" t="s">
        <v>419</v>
      </c>
      <c r="F591" s="38" t="s">
        <v>391</v>
      </c>
      <c r="G591" s="76"/>
      <c r="H591" s="48" t="s">
        <v>248</v>
      </c>
      <c r="I591" s="48"/>
      <c r="J591" s="49">
        <v>49550.07</v>
      </c>
      <c r="K591" s="49">
        <v>51453.853000000003</v>
      </c>
      <c r="L591" s="49">
        <v>54578.749000000003</v>
      </c>
      <c r="M591" s="61"/>
    </row>
    <row r="592" spans="1:13" s="2" customFormat="1" ht="135">
      <c r="A592" s="34" t="s">
        <v>171</v>
      </c>
      <c r="B592" s="35" t="s">
        <v>716</v>
      </c>
      <c r="C592" s="44" t="s">
        <v>418</v>
      </c>
      <c r="D592" s="32" t="s">
        <v>417</v>
      </c>
      <c r="E592" s="38" t="s">
        <v>297</v>
      </c>
      <c r="F592" s="38" t="s">
        <v>416</v>
      </c>
      <c r="G592" s="48" t="s">
        <v>178</v>
      </c>
      <c r="H592" s="48" t="s">
        <v>248</v>
      </c>
      <c r="I592" s="48" t="s">
        <v>121</v>
      </c>
      <c r="J592" s="49">
        <v>49550.07</v>
      </c>
      <c r="K592" s="49">
        <v>51453.853000000003</v>
      </c>
      <c r="L592" s="49">
        <v>54578.749000000003</v>
      </c>
      <c r="M592" s="61" t="s">
        <v>303</v>
      </c>
    </row>
    <row r="593" spans="1:13" s="2" customFormat="1" ht="168.75">
      <c r="A593" s="34" t="s">
        <v>171</v>
      </c>
      <c r="B593" s="35" t="s">
        <v>813</v>
      </c>
      <c r="C593" s="44"/>
      <c r="D593" s="32" t="s">
        <v>393</v>
      </c>
      <c r="E593" s="38" t="s">
        <v>419</v>
      </c>
      <c r="F593" s="38" t="s">
        <v>391</v>
      </c>
      <c r="G593" s="76"/>
      <c r="H593" s="48" t="s">
        <v>249</v>
      </c>
      <c r="I593" s="48"/>
      <c r="J593" s="49">
        <v>21235.743999999999</v>
      </c>
      <c r="K593" s="49">
        <v>22051.651000000002</v>
      </c>
      <c r="L593" s="49">
        <v>23390.892</v>
      </c>
      <c r="M593" s="61"/>
    </row>
    <row r="594" spans="1:13" s="2" customFormat="1" ht="135">
      <c r="A594" s="34" t="s">
        <v>171</v>
      </c>
      <c r="B594" s="35" t="s">
        <v>716</v>
      </c>
      <c r="C594" s="44" t="s">
        <v>418</v>
      </c>
      <c r="D594" s="32" t="s">
        <v>417</v>
      </c>
      <c r="E594" s="38" t="s">
        <v>297</v>
      </c>
      <c r="F594" s="38" t="s">
        <v>416</v>
      </c>
      <c r="G594" s="48" t="s">
        <v>178</v>
      </c>
      <c r="H594" s="48" t="s">
        <v>249</v>
      </c>
      <c r="I594" s="48" t="s">
        <v>121</v>
      </c>
      <c r="J594" s="49">
        <v>21235.743999999999</v>
      </c>
      <c r="K594" s="49">
        <v>22051.651000000002</v>
      </c>
      <c r="L594" s="49">
        <v>23390.892</v>
      </c>
      <c r="M594" s="61" t="s">
        <v>303</v>
      </c>
    </row>
    <row r="595" spans="1:13" s="2" customFormat="1" ht="157.5">
      <c r="A595" s="34" t="s">
        <v>171</v>
      </c>
      <c r="B595" s="35" t="s">
        <v>814</v>
      </c>
      <c r="C595" s="44"/>
      <c r="D595" s="32" t="s">
        <v>393</v>
      </c>
      <c r="E595" s="38" t="s">
        <v>419</v>
      </c>
      <c r="F595" s="38" t="s">
        <v>391</v>
      </c>
      <c r="G595" s="76"/>
      <c r="H595" s="48" t="s">
        <v>250</v>
      </c>
      <c r="I595" s="48"/>
      <c r="J595" s="49">
        <v>57191.697</v>
      </c>
      <c r="K595" s="49">
        <v>55952.067000000003</v>
      </c>
      <c r="L595" s="49">
        <v>59350.107000000004</v>
      </c>
      <c r="M595" s="61"/>
    </row>
    <row r="596" spans="1:13" s="2" customFormat="1" ht="135">
      <c r="A596" s="34" t="s">
        <v>171</v>
      </c>
      <c r="B596" s="35" t="s">
        <v>716</v>
      </c>
      <c r="C596" s="44" t="s">
        <v>418</v>
      </c>
      <c r="D596" s="32" t="s">
        <v>417</v>
      </c>
      <c r="E596" s="38" t="s">
        <v>297</v>
      </c>
      <c r="F596" s="38" t="s">
        <v>416</v>
      </c>
      <c r="G596" s="48" t="s">
        <v>178</v>
      </c>
      <c r="H596" s="48" t="s">
        <v>250</v>
      </c>
      <c r="I596" s="48" t="s">
        <v>121</v>
      </c>
      <c r="J596" s="49">
        <v>57191.697</v>
      </c>
      <c r="K596" s="49">
        <v>55952.067000000003</v>
      </c>
      <c r="L596" s="49">
        <v>59350.107000000004</v>
      </c>
      <c r="M596" s="61" t="s">
        <v>303</v>
      </c>
    </row>
    <row r="597" spans="1:13" s="2" customFormat="1" ht="168.75">
      <c r="A597" s="34" t="s">
        <v>171</v>
      </c>
      <c r="B597" s="35" t="s">
        <v>815</v>
      </c>
      <c r="C597" s="44"/>
      <c r="D597" s="32" t="s">
        <v>393</v>
      </c>
      <c r="E597" s="38" t="s">
        <v>419</v>
      </c>
      <c r="F597" s="38" t="s">
        <v>391</v>
      </c>
      <c r="G597" s="76"/>
      <c r="H597" s="48" t="s">
        <v>251</v>
      </c>
      <c r="I597" s="48"/>
      <c r="J597" s="49">
        <v>19782.323</v>
      </c>
      <c r="K597" s="49">
        <v>23979.4</v>
      </c>
      <c r="L597" s="49">
        <v>25435.759999999998</v>
      </c>
      <c r="M597" s="61"/>
    </row>
    <row r="598" spans="1:13" s="2" customFormat="1" ht="135">
      <c r="A598" s="34" t="s">
        <v>171</v>
      </c>
      <c r="B598" s="35" t="s">
        <v>716</v>
      </c>
      <c r="C598" s="44" t="s">
        <v>418</v>
      </c>
      <c r="D598" s="32" t="s">
        <v>417</v>
      </c>
      <c r="E598" s="38" t="s">
        <v>297</v>
      </c>
      <c r="F598" s="38" t="s">
        <v>416</v>
      </c>
      <c r="G598" s="48" t="s">
        <v>178</v>
      </c>
      <c r="H598" s="48" t="s">
        <v>251</v>
      </c>
      <c r="I598" s="48" t="s">
        <v>121</v>
      </c>
      <c r="J598" s="49">
        <v>19782.323</v>
      </c>
      <c r="K598" s="49">
        <v>23979.4</v>
      </c>
      <c r="L598" s="49">
        <v>25435.759999999998</v>
      </c>
      <c r="M598" s="61" t="s">
        <v>303</v>
      </c>
    </row>
    <row r="599" spans="1:13" s="2" customFormat="1" ht="146.25">
      <c r="A599" s="34" t="s">
        <v>171</v>
      </c>
      <c r="B599" s="35" t="s">
        <v>816</v>
      </c>
      <c r="C599" s="44"/>
      <c r="D599" s="32" t="s">
        <v>393</v>
      </c>
      <c r="E599" s="38" t="s">
        <v>419</v>
      </c>
      <c r="F599" s="38" t="s">
        <v>391</v>
      </c>
      <c r="G599" s="76"/>
      <c r="H599" s="48" t="s">
        <v>252</v>
      </c>
      <c r="I599" s="48"/>
      <c r="J599" s="49">
        <v>536.01400000000001</v>
      </c>
      <c r="K599" s="49">
        <v>536.01400000000001</v>
      </c>
      <c r="L599" s="49">
        <v>536.01400000000001</v>
      </c>
      <c r="M599" s="61"/>
    </row>
    <row r="600" spans="1:13" s="2" customFormat="1" ht="135">
      <c r="A600" s="34" t="s">
        <v>171</v>
      </c>
      <c r="B600" s="35" t="s">
        <v>716</v>
      </c>
      <c r="C600" s="44" t="s">
        <v>418</v>
      </c>
      <c r="D600" s="32" t="s">
        <v>417</v>
      </c>
      <c r="E600" s="38" t="s">
        <v>297</v>
      </c>
      <c r="F600" s="38" t="s">
        <v>416</v>
      </c>
      <c r="G600" s="48" t="s">
        <v>183</v>
      </c>
      <c r="H600" s="48" t="s">
        <v>252</v>
      </c>
      <c r="I600" s="48" t="s">
        <v>121</v>
      </c>
      <c r="J600" s="49">
        <v>536.01400000000001</v>
      </c>
      <c r="K600" s="49">
        <v>536.01400000000001</v>
      </c>
      <c r="L600" s="49">
        <v>536.01400000000001</v>
      </c>
      <c r="M600" s="61" t="s">
        <v>303</v>
      </c>
    </row>
    <row r="601" spans="1:13" s="2" customFormat="1" ht="146.25">
      <c r="A601" s="34" t="s">
        <v>171</v>
      </c>
      <c r="B601" s="35" t="s">
        <v>817</v>
      </c>
      <c r="C601" s="44"/>
      <c r="D601" s="32" t="s">
        <v>393</v>
      </c>
      <c r="E601" s="38" t="s">
        <v>419</v>
      </c>
      <c r="F601" s="38" t="s">
        <v>391</v>
      </c>
      <c r="G601" s="76"/>
      <c r="H601" s="48" t="s">
        <v>253</v>
      </c>
      <c r="I601" s="48"/>
      <c r="J601" s="49">
        <v>1237.5229999999999</v>
      </c>
      <c r="K601" s="49">
        <v>1237.5229999999999</v>
      </c>
      <c r="L601" s="49">
        <v>1237.5229999999999</v>
      </c>
      <c r="M601" s="61"/>
    </row>
    <row r="602" spans="1:13" s="2" customFormat="1" ht="135">
      <c r="A602" s="34" t="s">
        <v>171</v>
      </c>
      <c r="B602" s="35" t="s">
        <v>716</v>
      </c>
      <c r="C602" s="44" t="s">
        <v>418</v>
      </c>
      <c r="D602" s="32" t="s">
        <v>417</v>
      </c>
      <c r="E602" s="38" t="s">
        <v>297</v>
      </c>
      <c r="F602" s="38" t="s">
        <v>416</v>
      </c>
      <c r="G602" s="48" t="s">
        <v>183</v>
      </c>
      <c r="H602" s="48" t="s">
        <v>253</v>
      </c>
      <c r="I602" s="48" t="s">
        <v>121</v>
      </c>
      <c r="J602" s="49">
        <v>1237.5229999999999</v>
      </c>
      <c r="K602" s="49">
        <v>1237.5229999999999</v>
      </c>
      <c r="L602" s="49">
        <v>1237.5229999999999</v>
      </c>
      <c r="M602" s="61" t="s">
        <v>303</v>
      </c>
    </row>
    <row r="603" spans="1:13" s="2" customFormat="1" ht="146.25">
      <c r="A603" s="34" t="s">
        <v>171</v>
      </c>
      <c r="B603" s="35" t="s">
        <v>818</v>
      </c>
      <c r="C603" s="44"/>
      <c r="D603" s="32" t="s">
        <v>393</v>
      </c>
      <c r="E603" s="38" t="s">
        <v>419</v>
      </c>
      <c r="F603" s="38" t="s">
        <v>391</v>
      </c>
      <c r="G603" s="76"/>
      <c r="H603" s="48" t="s">
        <v>254</v>
      </c>
      <c r="I603" s="48"/>
      <c r="J603" s="49">
        <v>552.69899999999996</v>
      </c>
      <c r="K603" s="49">
        <v>552.69899999999996</v>
      </c>
      <c r="L603" s="49">
        <v>552.69899999999996</v>
      </c>
      <c r="M603" s="61"/>
    </row>
    <row r="604" spans="1:13" s="2" customFormat="1" ht="135">
      <c r="A604" s="34" t="s">
        <v>171</v>
      </c>
      <c r="B604" s="35" t="s">
        <v>716</v>
      </c>
      <c r="C604" s="44" t="s">
        <v>418</v>
      </c>
      <c r="D604" s="32" t="s">
        <v>417</v>
      </c>
      <c r="E604" s="38" t="s">
        <v>297</v>
      </c>
      <c r="F604" s="38" t="s">
        <v>416</v>
      </c>
      <c r="G604" s="48" t="s">
        <v>183</v>
      </c>
      <c r="H604" s="48" t="s">
        <v>254</v>
      </c>
      <c r="I604" s="48" t="s">
        <v>121</v>
      </c>
      <c r="J604" s="49">
        <v>552.69899999999996</v>
      </c>
      <c r="K604" s="49">
        <v>552.69899999999996</v>
      </c>
      <c r="L604" s="49">
        <v>552.69899999999996</v>
      </c>
      <c r="M604" s="61" t="s">
        <v>303</v>
      </c>
    </row>
    <row r="605" spans="1:13" s="2" customFormat="1" ht="146.25">
      <c r="A605" s="34" t="s">
        <v>171</v>
      </c>
      <c r="B605" s="35" t="s">
        <v>819</v>
      </c>
      <c r="C605" s="44"/>
      <c r="D605" s="32" t="s">
        <v>393</v>
      </c>
      <c r="E605" s="38" t="s">
        <v>419</v>
      </c>
      <c r="F605" s="38" t="s">
        <v>391</v>
      </c>
      <c r="G605" s="76"/>
      <c r="H605" s="48" t="s">
        <v>255</v>
      </c>
      <c r="I605" s="48"/>
      <c r="J605" s="49">
        <v>2317.1410000000001</v>
      </c>
      <c r="K605" s="49">
        <v>2317.1410000000001</v>
      </c>
      <c r="L605" s="49">
        <v>2317.1410000000001</v>
      </c>
      <c r="M605" s="61"/>
    </row>
    <row r="606" spans="1:13" s="2" customFormat="1" ht="135">
      <c r="A606" s="34" t="s">
        <v>171</v>
      </c>
      <c r="B606" s="35" t="s">
        <v>716</v>
      </c>
      <c r="C606" s="44" t="s">
        <v>418</v>
      </c>
      <c r="D606" s="32" t="s">
        <v>417</v>
      </c>
      <c r="E606" s="38" t="s">
        <v>297</v>
      </c>
      <c r="F606" s="38" t="s">
        <v>416</v>
      </c>
      <c r="G606" s="48" t="s">
        <v>178</v>
      </c>
      <c r="H606" s="48" t="s">
        <v>255</v>
      </c>
      <c r="I606" s="48" t="s">
        <v>121</v>
      </c>
      <c r="J606" s="49">
        <v>2317.1410000000001</v>
      </c>
      <c r="K606" s="49">
        <v>2317.1410000000001</v>
      </c>
      <c r="L606" s="49">
        <v>2317.1410000000001</v>
      </c>
      <c r="M606" s="61" t="s">
        <v>303</v>
      </c>
    </row>
    <row r="607" spans="1:13" s="2" customFormat="1" ht="146.25">
      <c r="A607" s="34" t="s">
        <v>171</v>
      </c>
      <c r="B607" s="35" t="s">
        <v>820</v>
      </c>
      <c r="C607" s="44"/>
      <c r="D607" s="32" t="s">
        <v>393</v>
      </c>
      <c r="E607" s="38" t="s">
        <v>419</v>
      </c>
      <c r="F607" s="38" t="s">
        <v>391</v>
      </c>
      <c r="G607" s="76"/>
      <c r="H607" s="48" t="s">
        <v>256</v>
      </c>
      <c r="I607" s="48"/>
      <c r="J607" s="49">
        <v>2424.8150000000001</v>
      </c>
      <c r="K607" s="49">
        <v>2424.8150000000001</v>
      </c>
      <c r="L607" s="49">
        <v>2424.8150000000001</v>
      </c>
      <c r="M607" s="61"/>
    </row>
    <row r="608" spans="1:13" s="2" customFormat="1" ht="141" customHeight="1">
      <c r="A608" s="34" t="s">
        <v>171</v>
      </c>
      <c r="B608" s="35" t="s">
        <v>716</v>
      </c>
      <c r="C608" s="44" t="s">
        <v>418</v>
      </c>
      <c r="D608" s="32" t="s">
        <v>417</v>
      </c>
      <c r="E608" s="38" t="s">
        <v>297</v>
      </c>
      <c r="F608" s="38" t="s">
        <v>416</v>
      </c>
      <c r="G608" s="48" t="s">
        <v>178</v>
      </c>
      <c r="H608" s="48" t="s">
        <v>256</v>
      </c>
      <c r="I608" s="48" t="s">
        <v>121</v>
      </c>
      <c r="J608" s="49">
        <v>2424.8150000000001</v>
      </c>
      <c r="K608" s="49">
        <v>2424.8150000000001</v>
      </c>
      <c r="L608" s="49">
        <v>2424.8150000000001</v>
      </c>
      <c r="M608" s="61" t="s">
        <v>303</v>
      </c>
    </row>
    <row r="609" spans="1:13" s="2" customFormat="1" ht="56.25">
      <c r="A609" s="34" t="s">
        <v>171</v>
      </c>
      <c r="B609" s="35" t="s">
        <v>821</v>
      </c>
      <c r="C609" s="44"/>
      <c r="D609" s="32" t="s">
        <v>311</v>
      </c>
      <c r="E609" s="38" t="s">
        <v>363</v>
      </c>
      <c r="F609" s="38" t="s">
        <v>326</v>
      </c>
      <c r="G609" s="76"/>
      <c r="H609" s="48" t="s">
        <v>257</v>
      </c>
      <c r="I609" s="48"/>
      <c r="J609" s="49">
        <v>0</v>
      </c>
      <c r="K609" s="49">
        <v>0</v>
      </c>
      <c r="L609" s="49">
        <v>0</v>
      </c>
      <c r="M609" s="61"/>
    </row>
    <row r="610" spans="1:13" s="2" customFormat="1" ht="67.5">
      <c r="A610" s="34" t="s">
        <v>171</v>
      </c>
      <c r="B610" s="35" t="s">
        <v>714</v>
      </c>
      <c r="C610" s="44" t="s">
        <v>376</v>
      </c>
      <c r="D610" s="32" t="s">
        <v>429</v>
      </c>
      <c r="E610" s="38" t="s">
        <v>297</v>
      </c>
      <c r="F610" s="38" t="s">
        <v>428</v>
      </c>
      <c r="G610" s="48" t="s">
        <v>178</v>
      </c>
      <c r="H610" s="48" t="s">
        <v>257</v>
      </c>
      <c r="I610" s="48" t="s">
        <v>119</v>
      </c>
      <c r="J610" s="49">
        <v>0</v>
      </c>
      <c r="K610" s="49">
        <v>0</v>
      </c>
      <c r="L610" s="49">
        <v>0</v>
      </c>
      <c r="M610" s="61" t="s">
        <v>303</v>
      </c>
    </row>
    <row r="611" spans="1:13" s="2" customFormat="1" ht="60.75" customHeight="1">
      <c r="A611" s="34" t="s">
        <v>171</v>
      </c>
      <c r="B611" s="35" t="s">
        <v>975</v>
      </c>
      <c r="C611" s="44"/>
      <c r="D611" s="105" t="s">
        <v>364</v>
      </c>
      <c r="E611" s="43" t="s">
        <v>363</v>
      </c>
      <c r="F611" s="43" t="s">
        <v>326</v>
      </c>
      <c r="G611" s="67"/>
      <c r="H611" s="48">
        <v>1540191030</v>
      </c>
      <c r="I611" s="48"/>
      <c r="J611" s="49">
        <v>4000</v>
      </c>
      <c r="K611" s="49">
        <v>0</v>
      </c>
      <c r="L611" s="49">
        <v>0</v>
      </c>
      <c r="M611" s="61"/>
    </row>
    <row r="612" spans="1:13" s="2" customFormat="1" ht="63" customHeight="1">
      <c r="A612" s="34" t="s">
        <v>171</v>
      </c>
      <c r="B612" s="35" t="s">
        <v>625</v>
      </c>
      <c r="C612" s="44" t="s">
        <v>362</v>
      </c>
      <c r="D612" s="32" t="s">
        <v>978</v>
      </c>
      <c r="E612" s="43" t="s">
        <v>297</v>
      </c>
      <c r="F612" s="43" t="s">
        <v>977</v>
      </c>
      <c r="G612" s="44" t="s">
        <v>187</v>
      </c>
      <c r="H612" s="48">
        <v>1540191030</v>
      </c>
      <c r="I612" s="48">
        <v>244</v>
      </c>
      <c r="J612" s="49">
        <v>4000</v>
      </c>
      <c r="K612" s="49">
        <v>0</v>
      </c>
      <c r="L612" s="49">
        <v>0</v>
      </c>
      <c r="M612" s="61" t="s">
        <v>303</v>
      </c>
    </row>
    <row r="613" spans="1:13" s="2" customFormat="1" ht="135">
      <c r="A613" s="34" t="s">
        <v>171</v>
      </c>
      <c r="B613" s="35" t="s">
        <v>636</v>
      </c>
      <c r="C613" s="44" t="s">
        <v>412</v>
      </c>
      <c r="D613" s="105" t="s">
        <v>413</v>
      </c>
      <c r="E613" s="43" t="s">
        <v>297</v>
      </c>
      <c r="F613" s="43" t="s">
        <v>322</v>
      </c>
      <c r="G613" s="48" t="s">
        <v>187</v>
      </c>
      <c r="H613" s="48" t="s">
        <v>258</v>
      </c>
      <c r="I613" s="48" t="s">
        <v>17</v>
      </c>
      <c r="J613" s="49">
        <v>6056.5249999999996</v>
      </c>
      <c r="K613" s="49">
        <v>6056.5249999999996</v>
      </c>
      <c r="L613" s="49">
        <v>6056.5249999999996</v>
      </c>
      <c r="M613" s="61" t="s">
        <v>295</v>
      </c>
    </row>
    <row r="614" spans="1:13" s="2" customFormat="1" ht="135">
      <c r="A614" s="34" t="s">
        <v>171</v>
      </c>
      <c r="B614" s="35" t="s">
        <v>638</v>
      </c>
      <c r="C614" s="44" t="s">
        <v>412</v>
      </c>
      <c r="D614" s="105" t="s">
        <v>413</v>
      </c>
      <c r="E614" s="43" t="s">
        <v>297</v>
      </c>
      <c r="F614" s="43" t="s">
        <v>322</v>
      </c>
      <c r="G614" s="48" t="s">
        <v>187</v>
      </c>
      <c r="H614" s="48" t="s">
        <v>258</v>
      </c>
      <c r="I614" s="48" t="s">
        <v>19</v>
      </c>
      <c r="J614" s="49">
        <v>1829.0709999999999</v>
      </c>
      <c r="K614" s="49">
        <v>1829.0709999999999</v>
      </c>
      <c r="L614" s="49">
        <v>1829.0709999999999</v>
      </c>
      <c r="M614" s="61" t="s">
        <v>303</v>
      </c>
    </row>
    <row r="615" spans="1:13" s="2" customFormat="1" ht="56.25">
      <c r="A615" s="34" t="s">
        <v>171</v>
      </c>
      <c r="B615" s="35" t="s">
        <v>625</v>
      </c>
      <c r="C615" s="44" t="s">
        <v>412</v>
      </c>
      <c r="D615" s="32" t="s">
        <v>411</v>
      </c>
      <c r="E615" s="38" t="s">
        <v>297</v>
      </c>
      <c r="F615" s="38" t="s">
        <v>410</v>
      </c>
      <c r="G615" s="48" t="s">
        <v>187</v>
      </c>
      <c r="H615" s="48" t="s">
        <v>258</v>
      </c>
      <c r="I615" s="48" t="s">
        <v>3</v>
      </c>
      <c r="J615" s="49">
        <v>1225.625</v>
      </c>
      <c r="K615" s="49">
        <v>430.3</v>
      </c>
      <c r="L615" s="49">
        <v>435.78100000000001</v>
      </c>
      <c r="M615" s="61" t="s">
        <v>303</v>
      </c>
    </row>
    <row r="616" spans="1:13" s="2" customFormat="1" ht="45">
      <c r="A616" s="34" t="s">
        <v>171</v>
      </c>
      <c r="B616" s="35" t="s">
        <v>724</v>
      </c>
      <c r="C616" s="44"/>
      <c r="D616" s="105" t="s">
        <v>364</v>
      </c>
      <c r="E616" s="43" t="s">
        <v>363</v>
      </c>
      <c r="F616" s="43" t="s">
        <v>326</v>
      </c>
      <c r="G616" s="76"/>
      <c r="H616" s="48" t="s">
        <v>259</v>
      </c>
      <c r="I616" s="48"/>
      <c r="J616" s="49">
        <v>9826.8379999999997</v>
      </c>
      <c r="K616" s="49">
        <v>9826.8379999999997</v>
      </c>
      <c r="L616" s="49">
        <v>9826.8379999999997</v>
      </c>
      <c r="M616" s="61"/>
    </row>
    <row r="617" spans="1:13" s="2" customFormat="1" ht="135">
      <c r="A617" s="34" t="s">
        <v>171</v>
      </c>
      <c r="B617" s="35" t="s">
        <v>636</v>
      </c>
      <c r="C617" s="44" t="s">
        <v>412</v>
      </c>
      <c r="D617" s="105" t="s">
        <v>413</v>
      </c>
      <c r="E617" s="43" t="s">
        <v>297</v>
      </c>
      <c r="F617" s="43" t="s">
        <v>322</v>
      </c>
      <c r="G617" s="48" t="s">
        <v>187</v>
      </c>
      <c r="H617" s="48" t="s">
        <v>259</v>
      </c>
      <c r="I617" s="48" t="s">
        <v>17</v>
      </c>
      <c r="J617" s="49">
        <v>7547.4949999999999</v>
      </c>
      <c r="K617" s="49">
        <v>7547.4949999999999</v>
      </c>
      <c r="L617" s="49">
        <v>7547.4949999999999</v>
      </c>
      <c r="M617" s="61" t="s">
        <v>295</v>
      </c>
    </row>
    <row r="618" spans="1:13" s="2" customFormat="1" ht="135">
      <c r="A618" s="34" t="s">
        <v>171</v>
      </c>
      <c r="B618" s="35" t="s">
        <v>638</v>
      </c>
      <c r="C618" s="44" t="s">
        <v>412</v>
      </c>
      <c r="D618" s="105" t="s">
        <v>413</v>
      </c>
      <c r="E618" s="43" t="s">
        <v>297</v>
      </c>
      <c r="F618" s="43" t="s">
        <v>322</v>
      </c>
      <c r="G618" s="48" t="s">
        <v>187</v>
      </c>
      <c r="H618" s="48" t="s">
        <v>259</v>
      </c>
      <c r="I618" s="48" t="s">
        <v>19</v>
      </c>
      <c r="J618" s="49">
        <v>2279.3429999999998</v>
      </c>
      <c r="K618" s="49">
        <v>2279.3429999999998</v>
      </c>
      <c r="L618" s="49">
        <v>2279.3429999999998</v>
      </c>
      <c r="M618" s="61" t="s">
        <v>303</v>
      </c>
    </row>
    <row r="619" spans="1:13" s="2" customFormat="1" ht="45">
      <c r="A619" s="34" t="s">
        <v>171</v>
      </c>
      <c r="B619" s="35" t="s">
        <v>822</v>
      </c>
      <c r="C619" s="44"/>
      <c r="D619" s="32" t="s">
        <v>364</v>
      </c>
      <c r="E619" s="38" t="s">
        <v>363</v>
      </c>
      <c r="F619" s="38" t="s">
        <v>326</v>
      </c>
      <c r="G619" s="81"/>
      <c r="H619" s="48" t="s">
        <v>260</v>
      </c>
      <c r="I619" s="81"/>
      <c r="J619" s="49">
        <v>2000</v>
      </c>
      <c r="K619" s="49">
        <v>0</v>
      </c>
      <c r="L619" s="49">
        <v>0</v>
      </c>
      <c r="M619" s="61"/>
    </row>
    <row r="620" spans="1:13" s="2" customFormat="1" ht="78.75">
      <c r="A620" s="34" t="s">
        <v>171</v>
      </c>
      <c r="B620" s="35" t="s">
        <v>716</v>
      </c>
      <c r="C620" s="44" t="s">
        <v>362</v>
      </c>
      <c r="D620" s="32" t="s">
        <v>361</v>
      </c>
      <c r="E620" s="38" t="s">
        <v>297</v>
      </c>
      <c r="F620" s="38" t="s">
        <v>360</v>
      </c>
      <c r="G620" s="48" t="s">
        <v>187</v>
      </c>
      <c r="H620" s="48" t="s">
        <v>260</v>
      </c>
      <c r="I620" s="48">
        <v>612</v>
      </c>
      <c r="J620" s="49">
        <v>2000</v>
      </c>
      <c r="K620" s="49">
        <v>0</v>
      </c>
      <c r="L620" s="49">
        <v>0</v>
      </c>
      <c r="M620" s="61" t="s">
        <v>303</v>
      </c>
    </row>
    <row r="621" spans="1:13" s="2" customFormat="1" ht="45">
      <c r="A621" s="34" t="s">
        <v>171</v>
      </c>
      <c r="B621" s="35" t="s">
        <v>777</v>
      </c>
      <c r="C621" s="44"/>
      <c r="D621" s="32" t="s">
        <v>364</v>
      </c>
      <c r="E621" s="38" t="s">
        <v>363</v>
      </c>
      <c r="F621" s="38" t="s">
        <v>326</v>
      </c>
      <c r="G621" s="76"/>
      <c r="H621" s="48" t="s">
        <v>262</v>
      </c>
      <c r="I621" s="48"/>
      <c r="J621" s="49">
        <v>641.52800000000002</v>
      </c>
      <c r="K621" s="49">
        <v>441.52800000000002</v>
      </c>
      <c r="L621" s="49">
        <v>441.52800000000002</v>
      </c>
      <c r="M621" s="61"/>
    </row>
    <row r="622" spans="1:13" s="2" customFormat="1" ht="78.75">
      <c r="A622" s="34" t="s">
        <v>171</v>
      </c>
      <c r="B622" s="35" t="s">
        <v>716</v>
      </c>
      <c r="C622" s="44" t="s">
        <v>362</v>
      </c>
      <c r="D622" s="32" t="s">
        <v>368</v>
      </c>
      <c r="E622" s="38" t="s">
        <v>297</v>
      </c>
      <c r="F622" s="38" t="s">
        <v>367</v>
      </c>
      <c r="G622" s="48" t="s">
        <v>187</v>
      </c>
      <c r="H622" s="48" t="s">
        <v>262</v>
      </c>
      <c r="I622" s="48">
        <v>612</v>
      </c>
      <c r="J622" s="49">
        <v>641.52800000000002</v>
      </c>
      <c r="K622" s="49">
        <v>441.52800000000002</v>
      </c>
      <c r="L622" s="49">
        <v>441.52800000000002</v>
      </c>
      <c r="M622" s="61" t="s">
        <v>303</v>
      </c>
    </row>
    <row r="623" spans="1:13" s="2" customFormat="1" ht="67.5">
      <c r="A623" s="34" t="s">
        <v>171</v>
      </c>
      <c r="B623" s="35" t="s">
        <v>823</v>
      </c>
      <c r="C623" s="44"/>
      <c r="D623" s="82" t="s">
        <v>364</v>
      </c>
      <c r="E623" s="38" t="s">
        <v>363</v>
      </c>
      <c r="F623" s="38" t="s">
        <v>326</v>
      </c>
      <c r="G623" s="76"/>
      <c r="H623" s="48" t="s">
        <v>263</v>
      </c>
      <c r="I623" s="48"/>
      <c r="J623" s="49"/>
      <c r="K623" s="49"/>
      <c r="L623" s="49"/>
      <c r="M623" s="61"/>
    </row>
    <row r="624" spans="1:13" s="2" customFormat="1" ht="78.75">
      <c r="A624" s="34" t="s">
        <v>171</v>
      </c>
      <c r="B624" s="35" t="s">
        <v>716</v>
      </c>
      <c r="C624" s="44" t="s">
        <v>362</v>
      </c>
      <c r="D624" s="82" t="s">
        <v>366</v>
      </c>
      <c r="E624" s="38" t="s">
        <v>297</v>
      </c>
      <c r="F624" s="38" t="s">
        <v>365</v>
      </c>
      <c r="G624" s="48" t="s">
        <v>187</v>
      </c>
      <c r="H624" s="48" t="s">
        <v>263</v>
      </c>
      <c r="I624" s="48" t="s">
        <v>121</v>
      </c>
      <c r="J624" s="49"/>
      <c r="K624" s="49"/>
      <c r="L624" s="49"/>
      <c r="M624" s="61" t="s">
        <v>295</v>
      </c>
    </row>
    <row r="625" spans="1:13" s="2" customFormat="1" ht="67.5">
      <c r="A625" s="34" t="s">
        <v>171</v>
      </c>
      <c r="B625" s="35" t="s">
        <v>784</v>
      </c>
      <c r="C625" s="79"/>
      <c r="D625" s="82" t="s">
        <v>364</v>
      </c>
      <c r="E625" s="38" t="s">
        <v>363</v>
      </c>
      <c r="F625" s="38" t="s">
        <v>326</v>
      </c>
      <c r="G625" s="76"/>
      <c r="H625" s="48" t="s">
        <v>264</v>
      </c>
      <c r="I625" s="48"/>
      <c r="J625" s="49">
        <v>2109.1610000000001</v>
      </c>
      <c r="K625" s="49">
        <v>2109.1610000000001</v>
      </c>
      <c r="L625" s="49">
        <v>2109.1610000000001</v>
      </c>
      <c r="M625" s="61"/>
    </row>
    <row r="626" spans="1:13" s="2" customFormat="1" ht="78.75">
      <c r="A626" s="34" t="s">
        <v>171</v>
      </c>
      <c r="B626" s="35" t="s">
        <v>716</v>
      </c>
      <c r="C626" s="79" t="s">
        <v>362</v>
      </c>
      <c r="D626" s="82" t="s">
        <v>366</v>
      </c>
      <c r="E626" s="38" t="s">
        <v>297</v>
      </c>
      <c r="F626" s="38" t="s">
        <v>365</v>
      </c>
      <c r="G626" s="48" t="s">
        <v>187</v>
      </c>
      <c r="H626" s="48" t="s">
        <v>264</v>
      </c>
      <c r="I626" s="48">
        <v>612</v>
      </c>
      <c r="J626" s="49">
        <v>2109.1610000000001</v>
      </c>
      <c r="K626" s="49">
        <v>2109.1610000000001</v>
      </c>
      <c r="L626" s="49">
        <v>2109.1610000000001</v>
      </c>
      <c r="M626" s="61" t="s">
        <v>295</v>
      </c>
    </row>
    <row r="627" spans="1:13" s="2" customFormat="1" ht="45">
      <c r="A627" s="34" t="s">
        <v>171</v>
      </c>
      <c r="B627" s="35" t="s">
        <v>824</v>
      </c>
      <c r="C627" s="44"/>
      <c r="D627" s="32" t="s">
        <v>364</v>
      </c>
      <c r="E627" s="38" t="s">
        <v>363</v>
      </c>
      <c r="F627" s="38" t="s">
        <v>326</v>
      </c>
      <c r="G627" s="76"/>
      <c r="H627" s="48" t="s">
        <v>265</v>
      </c>
      <c r="I627" s="48"/>
      <c r="J627" s="49">
        <v>258.10000000000002</v>
      </c>
      <c r="K627" s="49">
        <v>0</v>
      </c>
      <c r="L627" s="49">
        <v>0</v>
      </c>
      <c r="M627" s="61"/>
    </row>
    <row r="628" spans="1:13" s="2" customFormat="1" ht="78.75">
      <c r="A628" s="34" t="s">
        <v>171</v>
      </c>
      <c r="B628" s="35" t="s">
        <v>714</v>
      </c>
      <c r="C628" s="44" t="s">
        <v>362</v>
      </c>
      <c r="D628" s="32" t="s">
        <v>361</v>
      </c>
      <c r="E628" s="38" t="s">
        <v>297</v>
      </c>
      <c r="F628" s="38" t="s">
        <v>373</v>
      </c>
      <c r="G628" s="48" t="s">
        <v>187</v>
      </c>
      <c r="H628" s="48" t="s">
        <v>265</v>
      </c>
      <c r="I628" s="48" t="s">
        <v>119</v>
      </c>
      <c r="J628" s="49">
        <v>258.10000000000002</v>
      </c>
      <c r="K628" s="49">
        <v>0</v>
      </c>
      <c r="L628" s="49">
        <v>0</v>
      </c>
      <c r="M628" s="61" t="s">
        <v>303</v>
      </c>
    </row>
    <row r="629" spans="1:13" s="2" customFormat="1" ht="45">
      <c r="A629" s="34" t="s">
        <v>171</v>
      </c>
      <c r="B629" s="35" t="s">
        <v>825</v>
      </c>
      <c r="C629" s="44"/>
      <c r="D629" s="32" t="s">
        <v>364</v>
      </c>
      <c r="E629" s="38" t="s">
        <v>363</v>
      </c>
      <c r="F629" s="38" t="s">
        <v>326</v>
      </c>
      <c r="G629" s="76"/>
      <c r="H629" s="48" t="s">
        <v>266</v>
      </c>
      <c r="I629" s="48"/>
      <c r="J629" s="49">
        <v>186</v>
      </c>
      <c r="K629" s="49">
        <v>0</v>
      </c>
      <c r="L629" s="49">
        <v>0</v>
      </c>
      <c r="M629" s="61"/>
    </row>
    <row r="630" spans="1:13" s="2" customFormat="1" ht="78.75">
      <c r="A630" s="34" t="s">
        <v>171</v>
      </c>
      <c r="B630" s="35" t="s">
        <v>714</v>
      </c>
      <c r="C630" s="44" t="s">
        <v>362</v>
      </c>
      <c r="D630" s="32" t="s">
        <v>361</v>
      </c>
      <c r="E630" s="38" t="s">
        <v>297</v>
      </c>
      <c r="F630" s="38" t="s">
        <v>373</v>
      </c>
      <c r="G630" s="48" t="s">
        <v>187</v>
      </c>
      <c r="H630" s="48" t="s">
        <v>266</v>
      </c>
      <c r="I630" s="48" t="s">
        <v>119</v>
      </c>
      <c r="J630" s="49">
        <v>186</v>
      </c>
      <c r="K630" s="49">
        <v>0</v>
      </c>
      <c r="L630" s="49">
        <v>0</v>
      </c>
      <c r="M630" s="61" t="s">
        <v>303</v>
      </c>
    </row>
    <row r="631" spans="1:13" s="2" customFormat="1" ht="78.75">
      <c r="A631" s="34" t="s">
        <v>171</v>
      </c>
      <c r="B631" s="35" t="s">
        <v>826</v>
      </c>
      <c r="C631" s="60"/>
      <c r="D631" s="37" t="s">
        <v>359</v>
      </c>
      <c r="E631" s="38" t="s">
        <v>297</v>
      </c>
      <c r="F631" s="38" t="s">
        <v>309</v>
      </c>
      <c r="G631" s="76"/>
      <c r="H631" s="48" t="s">
        <v>267</v>
      </c>
      <c r="I631" s="48"/>
      <c r="J631" s="49">
        <v>12874</v>
      </c>
      <c r="K631" s="49">
        <v>13892</v>
      </c>
      <c r="L631" s="49">
        <v>14670.9</v>
      </c>
      <c r="M631" s="61"/>
    </row>
    <row r="632" spans="1:13" s="2" customFormat="1" ht="101.25">
      <c r="A632" s="34" t="s">
        <v>171</v>
      </c>
      <c r="B632" s="35" t="s">
        <v>625</v>
      </c>
      <c r="C632" s="60" t="s">
        <v>358</v>
      </c>
      <c r="D632" s="37" t="s">
        <v>357</v>
      </c>
      <c r="E632" s="38" t="s">
        <v>297</v>
      </c>
      <c r="F632" s="38" t="s">
        <v>356</v>
      </c>
      <c r="G632" s="48" t="s">
        <v>33</v>
      </c>
      <c r="H632" s="48" t="s">
        <v>267</v>
      </c>
      <c r="I632" s="48" t="s">
        <v>3</v>
      </c>
      <c r="J632" s="49">
        <v>137.19999999999999</v>
      </c>
      <c r="K632" s="49">
        <v>137.19999999999999</v>
      </c>
      <c r="L632" s="49">
        <v>137.19999999999999</v>
      </c>
      <c r="M632" s="61" t="s">
        <v>303</v>
      </c>
    </row>
    <row r="633" spans="1:13" s="2" customFormat="1" ht="101.25">
      <c r="A633" s="34" t="s">
        <v>171</v>
      </c>
      <c r="B633" s="35" t="s">
        <v>804</v>
      </c>
      <c r="C633" s="60" t="s">
        <v>358</v>
      </c>
      <c r="D633" s="37" t="s">
        <v>357</v>
      </c>
      <c r="E633" s="38" t="s">
        <v>297</v>
      </c>
      <c r="F633" s="38" t="s">
        <v>356</v>
      </c>
      <c r="G633" s="48" t="s">
        <v>33</v>
      </c>
      <c r="H633" s="48" t="s">
        <v>267</v>
      </c>
      <c r="I633" s="48" t="s">
        <v>240</v>
      </c>
      <c r="J633" s="49">
        <v>7376.5330000000004</v>
      </c>
      <c r="K633" s="49">
        <v>8394.5329999999994</v>
      </c>
      <c r="L633" s="49">
        <v>9173.4330000000009</v>
      </c>
      <c r="M633" s="61" t="s">
        <v>295</v>
      </c>
    </row>
    <row r="634" spans="1:13" s="2" customFormat="1" ht="101.25">
      <c r="A634" s="34" t="s">
        <v>171</v>
      </c>
      <c r="B634" s="35" t="s">
        <v>684</v>
      </c>
      <c r="C634" s="60" t="s">
        <v>358</v>
      </c>
      <c r="D634" s="37" t="s">
        <v>357</v>
      </c>
      <c r="E634" s="38" t="s">
        <v>297</v>
      </c>
      <c r="F634" s="38" t="s">
        <v>356</v>
      </c>
      <c r="G634" s="48" t="s">
        <v>33</v>
      </c>
      <c r="H634" s="48" t="s">
        <v>267</v>
      </c>
      <c r="I634" s="48" t="s">
        <v>85</v>
      </c>
      <c r="J634" s="49">
        <v>5360.2669999999998</v>
      </c>
      <c r="K634" s="49">
        <v>5360.2669999999998</v>
      </c>
      <c r="L634" s="49">
        <v>5360.2669999999998</v>
      </c>
      <c r="M634" s="61" t="s">
        <v>303</v>
      </c>
    </row>
    <row r="635" spans="1:13" s="2" customFormat="1" ht="78.75">
      <c r="A635" s="34" t="s">
        <v>171</v>
      </c>
      <c r="B635" s="35" t="s">
        <v>827</v>
      </c>
      <c r="C635" s="60"/>
      <c r="D635" s="37" t="s">
        <v>355</v>
      </c>
      <c r="E635" s="38" t="s">
        <v>334</v>
      </c>
      <c r="F635" s="77" t="s">
        <v>354</v>
      </c>
      <c r="G635" s="76"/>
      <c r="H635" s="48">
        <v>1540471420</v>
      </c>
      <c r="I635" s="48"/>
      <c r="J635" s="49">
        <v>5380.7</v>
      </c>
      <c r="K635" s="49">
        <v>5380.7</v>
      </c>
      <c r="L635" s="49">
        <v>3587.1</v>
      </c>
      <c r="M635" s="61"/>
    </row>
    <row r="636" spans="1:13" s="2" customFormat="1" ht="78.75">
      <c r="A636" s="34" t="s">
        <v>171</v>
      </c>
      <c r="B636" s="35" t="s">
        <v>660</v>
      </c>
      <c r="C636" s="60" t="s">
        <v>353</v>
      </c>
      <c r="D636" s="37" t="s">
        <v>352</v>
      </c>
      <c r="E636" s="38" t="s">
        <v>297</v>
      </c>
      <c r="F636" s="77" t="s">
        <v>351</v>
      </c>
      <c r="G636" s="48" t="s">
        <v>33</v>
      </c>
      <c r="H636" s="48">
        <v>1540471420</v>
      </c>
      <c r="I636" s="48">
        <v>412</v>
      </c>
      <c r="J636" s="49">
        <v>5380.7</v>
      </c>
      <c r="K636" s="49">
        <v>5380.7</v>
      </c>
      <c r="L636" s="49">
        <v>3587.1</v>
      </c>
      <c r="M636" s="61" t="s">
        <v>303</v>
      </c>
    </row>
    <row r="637" spans="1:13" s="2" customFormat="1" ht="45">
      <c r="A637" s="34" t="s">
        <v>171</v>
      </c>
      <c r="B637" s="35" t="s">
        <v>828</v>
      </c>
      <c r="C637" s="60"/>
      <c r="D637" s="82" t="s">
        <v>364</v>
      </c>
      <c r="E637" s="43" t="s">
        <v>470</v>
      </c>
      <c r="F637" s="43" t="s">
        <v>326</v>
      </c>
      <c r="G637" s="76"/>
      <c r="H637" s="48" t="s">
        <v>268</v>
      </c>
      <c r="I637" s="48"/>
      <c r="J637" s="49"/>
      <c r="K637" s="49"/>
      <c r="L637" s="49"/>
      <c r="M637" s="61"/>
    </row>
    <row r="638" spans="1:13" s="2" customFormat="1" ht="45">
      <c r="A638" s="34" t="s">
        <v>171</v>
      </c>
      <c r="B638" s="35" t="s">
        <v>625</v>
      </c>
      <c r="C638" s="60" t="s">
        <v>450</v>
      </c>
      <c r="D638" s="82" t="s">
        <v>489</v>
      </c>
      <c r="E638" s="43" t="s">
        <v>297</v>
      </c>
      <c r="F638" s="43" t="s">
        <v>488</v>
      </c>
      <c r="G638" s="48" t="s">
        <v>118</v>
      </c>
      <c r="H638" s="48" t="s">
        <v>268</v>
      </c>
      <c r="I638" s="48" t="s">
        <v>3</v>
      </c>
      <c r="J638" s="49"/>
      <c r="K638" s="49"/>
      <c r="L638" s="49"/>
      <c r="M638" s="61" t="s">
        <v>303</v>
      </c>
    </row>
    <row r="639" spans="1:13" s="2" customFormat="1" ht="45">
      <c r="A639" s="34" t="s">
        <v>171</v>
      </c>
      <c r="B639" s="35" t="s">
        <v>635</v>
      </c>
      <c r="C639" s="44"/>
      <c r="D639" s="32" t="s">
        <v>311</v>
      </c>
      <c r="E639" s="43" t="s">
        <v>347</v>
      </c>
      <c r="F639" s="43" t="s">
        <v>326</v>
      </c>
      <c r="G639" s="76"/>
      <c r="H639" s="48" t="s">
        <v>269</v>
      </c>
      <c r="I639" s="48"/>
      <c r="J639" s="49"/>
      <c r="K639" s="49"/>
      <c r="L639" s="49"/>
      <c r="M639" s="61"/>
    </row>
    <row r="640" spans="1:13" s="2" customFormat="1" ht="135">
      <c r="A640" s="34" t="s">
        <v>171</v>
      </c>
      <c r="B640" s="35" t="s">
        <v>636</v>
      </c>
      <c r="C640" s="44" t="s">
        <v>346</v>
      </c>
      <c r="D640" s="32" t="s">
        <v>413</v>
      </c>
      <c r="E640" s="43" t="s">
        <v>297</v>
      </c>
      <c r="F640" s="43" t="s">
        <v>322</v>
      </c>
      <c r="G640" s="48" t="s">
        <v>187</v>
      </c>
      <c r="H640" s="48" t="s">
        <v>269</v>
      </c>
      <c r="I640" s="48" t="s">
        <v>17</v>
      </c>
      <c r="J640" s="49"/>
      <c r="K640" s="49"/>
      <c r="L640" s="49"/>
      <c r="M640" s="61" t="s">
        <v>295</v>
      </c>
    </row>
    <row r="641" spans="1:13" s="2" customFormat="1" ht="135">
      <c r="A641" s="34" t="s">
        <v>171</v>
      </c>
      <c r="B641" s="35" t="s">
        <v>638</v>
      </c>
      <c r="C641" s="44" t="s">
        <v>346</v>
      </c>
      <c r="D641" s="32" t="s">
        <v>413</v>
      </c>
      <c r="E641" s="43" t="s">
        <v>297</v>
      </c>
      <c r="F641" s="43" t="s">
        <v>322</v>
      </c>
      <c r="G641" s="48" t="s">
        <v>187</v>
      </c>
      <c r="H641" s="48" t="s">
        <v>269</v>
      </c>
      <c r="I641" s="48" t="s">
        <v>19</v>
      </c>
      <c r="J641" s="49"/>
      <c r="K641" s="49"/>
      <c r="L641" s="49"/>
      <c r="M641" s="61" t="s">
        <v>303</v>
      </c>
    </row>
    <row r="642" spans="1:13" s="2" customFormat="1" ht="67.5">
      <c r="A642" s="34" t="s">
        <v>171</v>
      </c>
      <c r="B642" s="35" t="s">
        <v>829</v>
      </c>
      <c r="C642" s="60"/>
      <c r="D642" s="82" t="s">
        <v>311</v>
      </c>
      <c r="E642" s="43" t="s">
        <v>347</v>
      </c>
      <c r="F642" s="43" t="s">
        <v>326</v>
      </c>
      <c r="G642" s="81"/>
      <c r="H642" s="48" t="s">
        <v>270</v>
      </c>
      <c r="I642" s="81"/>
      <c r="J642" s="95">
        <v>82</v>
      </c>
      <c r="K642" s="95">
        <v>0</v>
      </c>
      <c r="L642" s="95">
        <v>0</v>
      </c>
      <c r="M642" s="61"/>
    </row>
    <row r="643" spans="1:13" s="2" customFormat="1" ht="67.5">
      <c r="A643" s="34" t="s">
        <v>171</v>
      </c>
      <c r="B643" s="35" t="s">
        <v>625</v>
      </c>
      <c r="C643" s="60" t="s">
        <v>346</v>
      </c>
      <c r="D643" s="82" t="s">
        <v>447</v>
      </c>
      <c r="E643" s="43" t="s">
        <v>297</v>
      </c>
      <c r="F643" s="43" t="s">
        <v>312</v>
      </c>
      <c r="G643" s="48" t="s">
        <v>261</v>
      </c>
      <c r="H643" s="48" t="s">
        <v>270</v>
      </c>
      <c r="I643" s="48" t="s">
        <v>3</v>
      </c>
      <c r="J643" s="95">
        <v>82</v>
      </c>
      <c r="K643" s="95">
        <v>0</v>
      </c>
      <c r="L643" s="95">
        <v>0</v>
      </c>
      <c r="M643" s="61" t="s">
        <v>303</v>
      </c>
    </row>
    <row r="644" spans="1:13" s="2" customFormat="1" ht="45">
      <c r="A644" s="34" t="s">
        <v>171</v>
      </c>
      <c r="B644" s="35" t="s">
        <v>830</v>
      </c>
      <c r="C644" s="60"/>
      <c r="D644" s="82" t="s">
        <v>311</v>
      </c>
      <c r="E644" s="43" t="s">
        <v>347</v>
      </c>
      <c r="F644" s="43" t="s">
        <v>326</v>
      </c>
      <c r="G644" s="81"/>
      <c r="H644" s="48" t="s">
        <v>271</v>
      </c>
      <c r="I644" s="81"/>
      <c r="J644" s="95">
        <v>20</v>
      </c>
      <c r="K644" s="95">
        <v>0</v>
      </c>
      <c r="L644" s="95">
        <v>0</v>
      </c>
      <c r="M644" s="61"/>
    </row>
    <row r="645" spans="1:13" s="2" customFormat="1" ht="67.5">
      <c r="A645" s="34" t="s">
        <v>171</v>
      </c>
      <c r="B645" s="35" t="s">
        <v>625</v>
      </c>
      <c r="C645" s="60" t="s">
        <v>346</v>
      </c>
      <c r="D645" s="82" t="s">
        <v>447</v>
      </c>
      <c r="E645" s="43" t="s">
        <v>297</v>
      </c>
      <c r="F645" s="43" t="s">
        <v>312</v>
      </c>
      <c r="G645" s="48" t="s">
        <v>261</v>
      </c>
      <c r="H645" s="48" t="s">
        <v>271</v>
      </c>
      <c r="I645" s="48">
        <v>350</v>
      </c>
      <c r="J645" s="49">
        <v>20</v>
      </c>
      <c r="K645" s="49">
        <v>0</v>
      </c>
      <c r="L645" s="49">
        <v>0</v>
      </c>
      <c r="M645" s="61" t="s">
        <v>303</v>
      </c>
    </row>
    <row r="646" spans="1:13" s="2" customFormat="1" ht="78.75">
      <c r="A646" s="34" t="s">
        <v>171</v>
      </c>
      <c r="B646" s="35" t="s">
        <v>831</v>
      </c>
      <c r="C646" s="60"/>
      <c r="D646" s="82" t="s">
        <v>311</v>
      </c>
      <c r="E646" s="43" t="s">
        <v>347</v>
      </c>
      <c r="F646" s="43" t="s">
        <v>326</v>
      </c>
      <c r="G646" s="81"/>
      <c r="H646" s="48" t="s">
        <v>272</v>
      </c>
      <c r="I646" s="81"/>
      <c r="J646" s="95"/>
      <c r="K646" s="95"/>
      <c r="L646" s="95"/>
      <c r="M646" s="61"/>
    </row>
    <row r="647" spans="1:13" s="2" customFormat="1" ht="56.25">
      <c r="A647" s="34" t="s">
        <v>171</v>
      </c>
      <c r="B647" s="35" t="s">
        <v>714</v>
      </c>
      <c r="C647" s="60" t="s">
        <v>346</v>
      </c>
      <c r="D647" s="82" t="s">
        <v>349</v>
      </c>
      <c r="E647" s="43" t="s">
        <v>297</v>
      </c>
      <c r="F647" s="43" t="s">
        <v>348</v>
      </c>
      <c r="G647" s="48" t="s">
        <v>109</v>
      </c>
      <c r="H647" s="48" t="s">
        <v>272</v>
      </c>
      <c r="I647" s="48" t="s">
        <v>119</v>
      </c>
      <c r="J647" s="49"/>
      <c r="K647" s="49"/>
      <c r="L647" s="49"/>
      <c r="M647" s="61" t="s">
        <v>303</v>
      </c>
    </row>
    <row r="648" spans="1:13" s="2" customFormat="1" ht="78.75">
      <c r="A648" s="34" t="s">
        <v>171</v>
      </c>
      <c r="B648" s="35" t="s">
        <v>832</v>
      </c>
      <c r="C648" s="60"/>
      <c r="D648" s="82" t="s">
        <v>311</v>
      </c>
      <c r="E648" s="43" t="s">
        <v>347</v>
      </c>
      <c r="F648" s="43" t="s">
        <v>326</v>
      </c>
      <c r="G648" s="81"/>
      <c r="H648" s="48" t="s">
        <v>273</v>
      </c>
      <c r="I648" s="81"/>
      <c r="J648" s="95"/>
      <c r="K648" s="95"/>
      <c r="L648" s="95"/>
      <c r="M648" s="61"/>
    </row>
    <row r="649" spans="1:13" s="2" customFormat="1" ht="56.25">
      <c r="A649" s="34" t="s">
        <v>171</v>
      </c>
      <c r="B649" s="35" t="s">
        <v>714</v>
      </c>
      <c r="C649" s="60" t="s">
        <v>346</v>
      </c>
      <c r="D649" s="82" t="s">
        <v>349</v>
      </c>
      <c r="E649" s="43" t="s">
        <v>297</v>
      </c>
      <c r="F649" s="43" t="s">
        <v>348</v>
      </c>
      <c r="G649" s="48" t="s">
        <v>109</v>
      </c>
      <c r="H649" s="48" t="s">
        <v>273</v>
      </c>
      <c r="I649" s="48" t="s">
        <v>119</v>
      </c>
      <c r="J649" s="49"/>
      <c r="K649" s="49"/>
      <c r="L649" s="49"/>
      <c r="M649" s="61" t="s">
        <v>303</v>
      </c>
    </row>
    <row r="650" spans="1:13" s="2" customFormat="1" ht="78.75">
      <c r="A650" s="34" t="s">
        <v>171</v>
      </c>
      <c r="B650" s="35" t="s">
        <v>833</v>
      </c>
      <c r="C650" s="60"/>
      <c r="D650" s="82" t="s">
        <v>311</v>
      </c>
      <c r="E650" s="43" t="s">
        <v>347</v>
      </c>
      <c r="F650" s="43" t="s">
        <v>326</v>
      </c>
      <c r="G650" s="81"/>
      <c r="H650" s="48" t="s">
        <v>274</v>
      </c>
      <c r="I650" s="81"/>
      <c r="J650" s="95"/>
      <c r="K650" s="95"/>
      <c r="L650" s="95"/>
      <c r="M650" s="61"/>
    </row>
    <row r="651" spans="1:13" s="2" customFormat="1" ht="56.25">
      <c r="A651" s="34" t="s">
        <v>171</v>
      </c>
      <c r="B651" s="35" t="s">
        <v>714</v>
      </c>
      <c r="C651" s="60" t="s">
        <v>346</v>
      </c>
      <c r="D651" s="82" t="s">
        <v>349</v>
      </c>
      <c r="E651" s="43" t="s">
        <v>297</v>
      </c>
      <c r="F651" s="43" t="s">
        <v>348</v>
      </c>
      <c r="G651" s="48" t="s">
        <v>109</v>
      </c>
      <c r="H651" s="48" t="s">
        <v>274</v>
      </c>
      <c r="I651" s="48" t="s">
        <v>119</v>
      </c>
      <c r="J651" s="49"/>
      <c r="K651" s="49"/>
      <c r="L651" s="49"/>
      <c r="M651" s="61" t="s">
        <v>303</v>
      </c>
    </row>
    <row r="652" spans="1:13" s="2" customFormat="1" ht="90">
      <c r="A652" s="34" t="s">
        <v>171</v>
      </c>
      <c r="B652" s="35" t="s">
        <v>834</v>
      </c>
      <c r="C652" s="60"/>
      <c r="D652" s="82" t="s">
        <v>311</v>
      </c>
      <c r="E652" s="43" t="s">
        <v>347</v>
      </c>
      <c r="F652" s="43" t="s">
        <v>326</v>
      </c>
      <c r="G652" s="81"/>
      <c r="H652" s="48" t="s">
        <v>275</v>
      </c>
      <c r="I652" s="81"/>
      <c r="J652" s="95"/>
      <c r="K652" s="95"/>
      <c r="L652" s="95"/>
      <c r="M652" s="61"/>
    </row>
    <row r="653" spans="1:13" s="2" customFormat="1" ht="101.25">
      <c r="A653" s="34" t="s">
        <v>171</v>
      </c>
      <c r="B653" s="35" t="s">
        <v>663</v>
      </c>
      <c r="C653" s="60" t="s">
        <v>346</v>
      </c>
      <c r="D653" s="82" t="s">
        <v>345</v>
      </c>
      <c r="E653" s="43" t="s">
        <v>297</v>
      </c>
      <c r="F653" s="43" t="s">
        <v>344</v>
      </c>
      <c r="G653" s="48" t="s">
        <v>109</v>
      </c>
      <c r="H653" s="48" t="s">
        <v>275</v>
      </c>
      <c r="I653" s="48" t="s">
        <v>60</v>
      </c>
      <c r="J653" s="49"/>
      <c r="K653" s="49"/>
      <c r="L653" s="49"/>
      <c r="M653" s="61" t="s">
        <v>303</v>
      </c>
    </row>
    <row r="654" spans="1:13" s="2" customFormat="1" ht="90">
      <c r="A654" s="34" t="s">
        <v>171</v>
      </c>
      <c r="B654" s="35" t="s">
        <v>835</v>
      </c>
      <c r="C654" s="60"/>
      <c r="D654" s="82" t="s">
        <v>311</v>
      </c>
      <c r="E654" s="43" t="s">
        <v>347</v>
      </c>
      <c r="F654" s="43" t="s">
        <v>326</v>
      </c>
      <c r="G654" s="81"/>
      <c r="H654" s="48" t="s">
        <v>276</v>
      </c>
      <c r="I654" s="81"/>
      <c r="J654" s="95"/>
      <c r="K654" s="95"/>
      <c r="L654" s="95"/>
      <c r="M654" s="61"/>
    </row>
    <row r="655" spans="1:13" s="2" customFormat="1" ht="101.25">
      <c r="A655" s="34" t="s">
        <v>171</v>
      </c>
      <c r="B655" s="35" t="s">
        <v>663</v>
      </c>
      <c r="C655" s="60" t="s">
        <v>346</v>
      </c>
      <c r="D655" s="82" t="s">
        <v>345</v>
      </c>
      <c r="E655" s="43" t="s">
        <v>297</v>
      </c>
      <c r="F655" s="43" t="s">
        <v>344</v>
      </c>
      <c r="G655" s="48" t="s">
        <v>109</v>
      </c>
      <c r="H655" s="48" t="s">
        <v>276</v>
      </c>
      <c r="I655" s="48" t="s">
        <v>60</v>
      </c>
      <c r="J655" s="49"/>
      <c r="K655" s="49"/>
      <c r="L655" s="49"/>
      <c r="M655" s="61" t="s">
        <v>303</v>
      </c>
    </row>
    <row r="656" spans="1:13" s="2" customFormat="1" ht="90">
      <c r="A656" s="34" t="s">
        <v>171</v>
      </c>
      <c r="B656" s="35" t="s">
        <v>836</v>
      </c>
      <c r="C656" s="60"/>
      <c r="D656" s="82" t="s">
        <v>311</v>
      </c>
      <c r="E656" s="43" t="s">
        <v>347</v>
      </c>
      <c r="F656" s="43" t="s">
        <v>326</v>
      </c>
      <c r="G656" s="81"/>
      <c r="H656" s="48" t="s">
        <v>277</v>
      </c>
      <c r="I656" s="81"/>
      <c r="J656" s="95"/>
      <c r="K656" s="95"/>
      <c r="L656" s="95"/>
      <c r="M656" s="61"/>
    </row>
    <row r="657" spans="1:13" s="2" customFormat="1" ht="101.25">
      <c r="A657" s="34" t="s">
        <v>171</v>
      </c>
      <c r="B657" s="35" t="s">
        <v>663</v>
      </c>
      <c r="C657" s="60" t="s">
        <v>346</v>
      </c>
      <c r="D657" s="82" t="s">
        <v>345</v>
      </c>
      <c r="E657" s="43" t="s">
        <v>297</v>
      </c>
      <c r="F657" s="43" t="s">
        <v>344</v>
      </c>
      <c r="G657" s="48" t="s">
        <v>109</v>
      </c>
      <c r="H657" s="48" t="s">
        <v>277</v>
      </c>
      <c r="I657" s="48" t="s">
        <v>60</v>
      </c>
      <c r="J657" s="49"/>
      <c r="K657" s="49"/>
      <c r="L657" s="49"/>
      <c r="M657" s="61" t="s">
        <v>303</v>
      </c>
    </row>
    <row r="658" spans="1:13" s="2" customFormat="1" ht="33.75">
      <c r="A658" s="34" t="s">
        <v>171</v>
      </c>
      <c r="B658" s="35" t="s">
        <v>631</v>
      </c>
      <c r="C658" s="60"/>
      <c r="D658" s="32" t="s">
        <v>302</v>
      </c>
      <c r="E658" s="38" t="s">
        <v>301</v>
      </c>
      <c r="F658" s="38" t="s">
        <v>300</v>
      </c>
      <c r="G658" s="81"/>
      <c r="H658" s="48" t="s">
        <v>37</v>
      </c>
      <c r="I658" s="81"/>
      <c r="J658" s="95">
        <v>3170.143</v>
      </c>
      <c r="K658" s="95">
        <v>3170.143</v>
      </c>
      <c r="L658" s="95">
        <v>3170.143</v>
      </c>
      <c r="M658" s="61"/>
    </row>
    <row r="659" spans="1:13" s="2" customFormat="1" ht="67.5">
      <c r="A659" s="34" t="s">
        <v>171</v>
      </c>
      <c r="B659" s="35" t="s">
        <v>632</v>
      </c>
      <c r="C659" s="60" t="s">
        <v>305</v>
      </c>
      <c r="D659" s="32" t="s">
        <v>343</v>
      </c>
      <c r="E659" s="38" t="s">
        <v>297</v>
      </c>
      <c r="F659" s="38" t="s">
        <v>322</v>
      </c>
      <c r="G659" s="48" t="s">
        <v>187</v>
      </c>
      <c r="H659" s="48" t="s">
        <v>37</v>
      </c>
      <c r="I659" s="48" t="s">
        <v>11</v>
      </c>
      <c r="J659" s="49">
        <v>2434.826</v>
      </c>
      <c r="K659" s="49">
        <v>2434.826</v>
      </c>
      <c r="L659" s="49">
        <v>2434.826</v>
      </c>
      <c r="M659" s="61" t="s">
        <v>295</v>
      </c>
    </row>
    <row r="660" spans="1:13" s="2" customFormat="1" ht="67.5">
      <c r="A660" s="34" t="s">
        <v>171</v>
      </c>
      <c r="B660" s="35" t="s">
        <v>633</v>
      </c>
      <c r="C660" s="60" t="s">
        <v>304</v>
      </c>
      <c r="D660" s="32" t="s">
        <v>343</v>
      </c>
      <c r="E660" s="38" t="s">
        <v>297</v>
      </c>
      <c r="F660" s="38" t="s">
        <v>322</v>
      </c>
      <c r="G660" s="48" t="s">
        <v>187</v>
      </c>
      <c r="H660" s="48" t="s">
        <v>37</v>
      </c>
      <c r="I660" s="48" t="s">
        <v>12</v>
      </c>
      <c r="J660" s="49">
        <v>735.31700000000001</v>
      </c>
      <c r="K660" s="49">
        <v>735.31700000000001</v>
      </c>
      <c r="L660" s="49">
        <v>735.31700000000001</v>
      </c>
      <c r="M660" s="61" t="s">
        <v>303</v>
      </c>
    </row>
    <row r="661" spans="1:13" s="2" customFormat="1" ht="67.5">
      <c r="A661" s="34" t="s">
        <v>171</v>
      </c>
      <c r="B661" s="35" t="s">
        <v>837</v>
      </c>
      <c r="C661" s="60"/>
      <c r="D661" s="32" t="s">
        <v>342</v>
      </c>
      <c r="E661" s="38" t="s">
        <v>297</v>
      </c>
      <c r="F661" s="38" t="s">
        <v>341</v>
      </c>
      <c r="G661" s="76"/>
      <c r="H661" s="48" t="s">
        <v>278</v>
      </c>
      <c r="I661" s="48"/>
      <c r="J661" s="49">
        <v>1870.1</v>
      </c>
      <c r="K661" s="49">
        <v>1869.7</v>
      </c>
      <c r="L661" s="49">
        <v>1869.7</v>
      </c>
      <c r="M661" s="61"/>
    </row>
    <row r="662" spans="1:13" s="2" customFormat="1" ht="67.5">
      <c r="A662" s="34" t="s">
        <v>171</v>
      </c>
      <c r="B662" s="35" t="s">
        <v>632</v>
      </c>
      <c r="C662" s="60" t="s">
        <v>336</v>
      </c>
      <c r="D662" s="32" t="s">
        <v>340</v>
      </c>
      <c r="E662" s="38" t="s">
        <v>297</v>
      </c>
      <c r="F662" s="38" t="s">
        <v>322</v>
      </c>
      <c r="G662" s="48" t="s">
        <v>279</v>
      </c>
      <c r="H662" s="48" t="s">
        <v>278</v>
      </c>
      <c r="I662" s="48" t="s">
        <v>11</v>
      </c>
      <c r="J662" s="49">
        <v>1326.415</v>
      </c>
      <c r="K662" s="49">
        <v>1326.415</v>
      </c>
      <c r="L662" s="49">
        <v>1326.415</v>
      </c>
      <c r="M662" s="61" t="s">
        <v>295</v>
      </c>
    </row>
    <row r="663" spans="1:13" s="2" customFormat="1" ht="67.5">
      <c r="A663" s="34" t="s">
        <v>171</v>
      </c>
      <c r="B663" s="35" t="s">
        <v>633</v>
      </c>
      <c r="C663" s="60" t="s">
        <v>336</v>
      </c>
      <c r="D663" s="32" t="s">
        <v>339</v>
      </c>
      <c r="E663" s="38" t="s">
        <v>338</v>
      </c>
      <c r="F663" s="38" t="s">
        <v>337</v>
      </c>
      <c r="G663" s="48" t="s">
        <v>279</v>
      </c>
      <c r="H663" s="48" t="s">
        <v>278</v>
      </c>
      <c r="I663" s="48" t="s">
        <v>12</v>
      </c>
      <c r="J663" s="49">
        <v>400.577</v>
      </c>
      <c r="K663" s="49">
        <v>400.577</v>
      </c>
      <c r="L663" s="49">
        <v>400.577</v>
      </c>
      <c r="M663" s="61" t="s">
        <v>303</v>
      </c>
    </row>
    <row r="664" spans="1:13" s="2" customFormat="1" ht="90">
      <c r="A664" s="34" t="s">
        <v>171</v>
      </c>
      <c r="B664" s="35" t="s">
        <v>625</v>
      </c>
      <c r="C664" s="60" t="s">
        <v>336</v>
      </c>
      <c r="D664" s="32" t="s">
        <v>335</v>
      </c>
      <c r="E664" s="38" t="s">
        <v>334</v>
      </c>
      <c r="F664" s="38" t="s">
        <v>333</v>
      </c>
      <c r="G664" s="48" t="s">
        <v>279</v>
      </c>
      <c r="H664" s="48" t="s">
        <v>278</v>
      </c>
      <c r="I664" s="48" t="s">
        <v>3</v>
      </c>
      <c r="J664" s="49">
        <v>77.108000000000004</v>
      </c>
      <c r="K664" s="49">
        <v>76.707999999999998</v>
      </c>
      <c r="L664" s="49">
        <v>76.707999999999998</v>
      </c>
      <c r="M664" s="61" t="s">
        <v>303</v>
      </c>
    </row>
    <row r="665" spans="1:13" s="2" customFormat="1" ht="90">
      <c r="A665" s="34" t="s">
        <v>171</v>
      </c>
      <c r="B665" s="35" t="s">
        <v>651</v>
      </c>
      <c r="C665" s="60" t="s">
        <v>336</v>
      </c>
      <c r="D665" s="32" t="s">
        <v>335</v>
      </c>
      <c r="E665" s="38" t="s">
        <v>334</v>
      </c>
      <c r="F665" s="38" t="s">
        <v>333</v>
      </c>
      <c r="G665" s="48" t="s">
        <v>279</v>
      </c>
      <c r="H665" s="48" t="s">
        <v>278</v>
      </c>
      <c r="I665" s="48" t="s">
        <v>44</v>
      </c>
      <c r="J665" s="49">
        <v>66</v>
      </c>
      <c r="K665" s="49">
        <v>66</v>
      </c>
      <c r="L665" s="49">
        <v>66</v>
      </c>
      <c r="M665" s="61" t="s">
        <v>303</v>
      </c>
    </row>
    <row r="666" spans="1:13" s="25" customFormat="1" ht="67.5">
      <c r="A666" s="53" t="s">
        <v>280</v>
      </c>
      <c r="B666" s="54" t="s">
        <v>838</v>
      </c>
      <c r="C666" s="106"/>
      <c r="D666" s="56"/>
      <c r="E666" s="89"/>
      <c r="F666" s="89"/>
      <c r="G666" s="85"/>
      <c r="H666" s="58"/>
      <c r="I666" s="58"/>
      <c r="J666" s="86">
        <f>J667+J671+J673+J675+J677+J679+J681+J686+J688+J690+J692+J694</f>
        <v>25145.203999999998</v>
      </c>
      <c r="K666" s="86">
        <f t="shared" ref="K666:L666" si="9">K667+K671+K673+K675+K677+K679+K681+K686+K688+K690+K692+K694+K697</f>
        <v>24612.328999999998</v>
      </c>
      <c r="L666" s="86">
        <f t="shared" si="9"/>
        <v>19498.986000000001</v>
      </c>
      <c r="M666" s="57"/>
    </row>
    <row r="667" spans="1:13" s="2" customFormat="1" ht="45">
      <c r="A667" s="34" t="s">
        <v>280</v>
      </c>
      <c r="B667" s="35" t="s">
        <v>635</v>
      </c>
      <c r="C667" s="44"/>
      <c r="D667" s="37" t="s">
        <v>311</v>
      </c>
      <c r="E667" s="38" t="s">
        <v>310</v>
      </c>
      <c r="F667" s="38" t="s">
        <v>309</v>
      </c>
      <c r="G667" s="76"/>
      <c r="H667" s="48" t="s">
        <v>15</v>
      </c>
      <c r="I667" s="48"/>
      <c r="J667" s="49">
        <v>5064.3320000000003</v>
      </c>
      <c r="K667" s="49">
        <v>5064.3320000000003</v>
      </c>
      <c r="L667" s="49">
        <v>5064.3320000000003</v>
      </c>
      <c r="M667" s="61"/>
    </row>
    <row r="668" spans="1:13" s="2" customFormat="1" ht="135">
      <c r="A668" s="34" t="s">
        <v>280</v>
      </c>
      <c r="B668" s="35" t="s">
        <v>636</v>
      </c>
      <c r="C668" s="44" t="s">
        <v>314</v>
      </c>
      <c r="D668" s="37" t="s">
        <v>332</v>
      </c>
      <c r="E668" s="38" t="s">
        <v>297</v>
      </c>
      <c r="F668" s="38" t="s">
        <v>322</v>
      </c>
      <c r="G668" s="48" t="s">
        <v>16</v>
      </c>
      <c r="H668" s="48" t="s">
        <v>15</v>
      </c>
      <c r="I668" s="48" t="s">
        <v>17</v>
      </c>
      <c r="J668" s="49">
        <v>3843.88</v>
      </c>
      <c r="K668" s="49">
        <v>3843.88</v>
      </c>
      <c r="L668" s="49">
        <v>3843.88</v>
      </c>
      <c r="M668" s="61" t="s">
        <v>295</v>
      </c>
    </row>
    <row r="669" spans="1:13" s="2" customFormat="1" ht="135">
      <c r="A669" s="34" t="s">
        <v>280</v>
      </c>
      <c r="B669" s="35" t="s">
        <v>638</v>
      </c>
      <c r="C669" s="44" t="s">
        <v>314</v>
      </c>
      <c r="D669" s="37" t="s">
        <v>332</v>
      </c>
      <c r="E669" s="38" t="s">
        <v>297</v>
      </c>
      <c r="F669" s="38" t="s">
        <v>322</v>
      </c>
      <c r="G669" s="48" t="s">
        <v>16</v>
      </c>
      <c r="H669" s="48" t="s">
        <v>15</v>
      </c>
      <c r="I669" s="48" t="s">
        <v>19</v>
      </c>
      <c r="J669" s="49">
        <v>1160.8520000000001</v>
      </c>
      <c r="K669" s="49">
        <v>1160.8520000000001</v>
      </c>
      <c r="L669" s="49">
        <v>1160.8520000000001</v>
      </c>
      <c r="M669" s="61" t="s">
        <v>303</v>
      </c>
    </row>
    <row r="670" spans="1:13" s="2" customFormat="1" ht="78.75">
      <c r="A670" s="34" t="s">
        <v>280</v>
      </c>
      <c r="B670" s="35" t="s">
        <v>625</v>
      </c>
      <c r="C670" s="44" t="s">
        <v>314</v>
      </c>
      <c r="D670" s="37" t="s">
        <v>331</v>
      </c>
      <c r="E670" s="38" t="s">
        <v>297</v>
      </c>
      <c r="F670" s="38" t="s">
        <v>320</v>
      </c>
      <c r="G670" s="48" t="s">
        <v>16</v>
      </c>
      <c r="H670" s="48" t="s">
        <v>15</v>
      </c>
      <c r="I670" s="48" t="s">
        <v>3</v>
      </c>
      <c r="J670" s="49">
        <v>59.6</v>
      </c>
      <c r="K670" s="49">
        <v>59.6</v>
      </c>
      <c r="L670" s="49">
        <v>59.6</v>
      </c>
      <c r="M670" s="61" t="s">
        <v>303</v>
      </c>
    </row>
    <row r="671" spans="1:13" s="2" customFormat="1" ht="45">
      <c r="A671" s="34" t="s">
        <v>280</v>
      </c>
      <c r="B671" s="35" t="s">
        <v>626</v>
      </c>
      <c r="C671" s="44"/>
      <c r="D671" s="32" t="s">
        <v>330</v>
      </c>
      <c r="E671" s="38" t="s">
        <v>297</v>
      </c>
      <c r="F671" s="38" t="s">
        <v>329</v>
      </c>
      <c r="G671" s="76"/>
      <c r="H671" s="48" t="s">
        <v>4</v>
      </c>
      <c r="I671" s="48"/>
      <c r="J671" s="49">
        <v>336.7</v>
      </c>
      <c r="K671" s="49">
        <v>155.4</v>
      </c>
      <c r="L671" s="49">
        <v>155.4</v>
      </c>
      <c r="M671" s="61"/>
    </row>
    <row r="672" spans="1:13" s="2" customFormat="1" ht="78.75">
      <c r="A672" s="34" t="s">
        <v>280</v>
      </c>
      <c r="B672" s="35" t="s">
        <v>625</v>
      </c>
      <c r="C672" s="44" t="s">
        <v>328</v>
      </c>
      <c r="D672" s="37" t="s">
        <v>331</v>
      </c>
      <c r="E672" s="38" t="s">
        <v>297</v>
      </c>
      <c r="F672" s="38" t="s">
        <v>320</v>
      </c>
      <c r="G672" s="48" t="s">
        <v>2</v>
      </c>
      <c r="H672" s="48" t="s">
        <v>4</v>
      </c>
      <c r="I672" s="48" t="s">
        <v>3</v>
      </c>
      <c r="J672" s="49">
        <v>336.7</v>
      </c>
      <c r="K672" s="49">
        <v>155.4</v>
      </c>
      <c r="L672" s="49">
        <v>155.4</v>
      </c>
      <c r="M672" s="61" t="s">
        <v>303</v>
      </c>
    </row>
    <row r="673" spans="1:13" s="2" customFormat="1" ht="45">
      <c r="A673" s="34" t="s">
        <v>280</v>
      </c>
      <c r="B673" s="35" t="s">
        <v>627</v>
      </c>
      <c r="C673" s="51"/>
      <c r="D673" s="32" t="s">
        <v>330</v>
      </c>
      <c r="E673" s="38" t="s">
        <v>297</v>
      </c>
      <c r="F673" s="38" t="s">
        <v>329</v>
      </c>
      <c r="G673" s="76"/>
      <c r="H673" s="48" t="s">
        <v>5</v>
      </c>
      <c r="I673" s="48"/>
      <c r="J673" s="49">
        <v>47</v>
      </c>
      <c r="K673" s="49">
        <v>47</v>
      </c>
      <c r="L673" s="49">
        <v>47</v>
      </c>
      <c r="M673" s="61"/>
    </row>
    <row r="674" spans="1:13" s="2" customFormat="1" ht="78.75">
      <c r="A674" s="34" t="s">
        <v>280</v>
      </c>
      <c r="B674" s="35" t="s">
        <v>625</v>
      </c>
      <c r="C674" s="44" t="s">
        <v>328</v>
      </c>
      <c r="D674" s="37" t="s">
        <v>331</v>
      </c>
      <c r="E674" s="38" t="s">
        <v>297</v>
      </c>
      <c r="F674" s="38" t="s">
        <v>320</v>
      </c>
      <c r="G674" s="48" t="s">
        <v>2</v>
      </c>
      <c r="H674" s="48" t="s">
        <v>5</v>
      </c>
      <c r="I674" s="48" t="s">
        <v>3</v>
      </c>
      <c r="J674" s="49">
        <v>47</v>
      </c>
      <c r="K674" s="49">
        <v>47</v>
      </c>
      <c r="L674" s="49">
        <v>47</v>
      </c>
      <c r="M674" s="61" t="s">
        <v>303</v>
      </c>
    </row>
    <row r="675" spans="1:13" s="2" customFormat="1" ht="45">
      <c r="A675" s="34" t="s">
        <v>280</v>
      </c>
      <c r="B675" s="35" t="s">
        <v>628</v>
      </c>
      <c r="C675" s="44"/>
      <c r="D675" s="32" t="s">
        <v>330</v>
      </c>
      <c r="E675" s="38" t="s">
        <v>297</v>
      </c>
      <c r="F675" s="38" t="s">
        <v>329</v>
      </c>
      <c r="G675" s="76"/>
      <c r="H675" s="48" t="s">
        <v>6</v>
      </c>
      <c r="I675" s="48"/>
      <c r="J675" s="49">
        <v>39.700000000000003</v>
      </c>
      <c r="K675" s="49">
        <v>39.700000000000003</v>
      </c>
      <c r="L675" s="49">
        <v>39.700000000000003</v>
      </c>
      <c r="M675" s="61"/>
    </row>
    <row r="676" spans="1:13" s="2" customFormat="1" ht="78.75">
      <c r="A676" s="34" t="s">
        <v>280</v>
      </c>
      <c r="B676" s="35" t="s">
        <v>625</v>
      </c>
      <c r="C676" s="44" t="s">
        <v>328</v>
      </c>
      <c r="D676" s="37" t="s">
        <v>331</v>
      </c>
      <c r="E676" s="38" t="s">
        <v>297</v>
      </c>
      <c r="F676" s="38" t="s">
        <v>320</v>
      </c>
      <c r="G676" s="48" t="s">
        <v>2</v>
      </c>
      <c r="H676" s="48" t="s">
        <v>6</v>
      </c>
      <c r="I676" s="48" t="s">
        <v>3</v>
      </c>
      <c r="J676" s="49">
        <v>39.700000000000003</v>
      </c>
      <c r="K676" s="49">
        <v>39.700000000000003</v>
      </c>
      <c r="L676" s="49">
        <v>39.700000000000003</v>
      </c>
      <c r="M676" s="61" t="s">
        <v>303</v>
      </c>
    </row>
    <row r="677" spans="1:13" s="2" customFormat="1" ht="45">
      <c r="A677" s="34" t="s">
        <v>280</v>
      </c>
      <c r="B677" s="35" t="s">
        <v>629</v>
      </c>
      <c r="C677" s="51"/>
      <c r="D677" s="32" t="s">
        <v>330</v>
      </c>
      <c r="E677" s="38" t="s">
        <v>297</v>
      </c>
      <c r="F677" s="38" t="s">
        <v>329</v>
      </c>
      <c r="G677" s="76"/>
      <c r="H677" s="48" t="s">
        <v>7</v>
      </c>
      <c r="I677" s="48"/>
      <c r="J677" s="49">
        <v>38.299999999999997</v>
      </c>
      <c r="K677" s="49">
        <v>38.299999999999997</v>
      </c>
      <c r="L677" s="49">
        <v>38.299999999999997</v>
      </c>
      <c r="M677" s="61"/>
    </row>
    <row r="678" spans="1:13" s="2" customFormat="1" ht="78.75">
      <c r="A678" s="34" t="s">
        <v>280</v>
      </c>
      <c r="B678" s="35" t="s">
        <v>625</v>
      </c>
      <c r="C678" s="44" t="s">
        <v>328</v>
      </c>
      <c r="D678" s="37" t="s">
        <v>331</v>
      </c>
      <c r="E678" s="38" t="s">
        <v>297</v>
      </c>
      <c r="F678" s="38" t="s">
        <v>320</v>
      </c>
      <c r="G678" s="48" t="s">
        <v>2</v>
      </c>
      <c r="H678" s="48" t="s">
        <v>7</v>
      </c>
      <c r="I678" s="48" t="s">
        <v>3</v>
      </c>
      <c r="J678" s="49">
        <v>38.299999999999997</v>
      </c>
      <c r="K678" s="49">
        <v>38.299999999999997</v>
      </c>
      <c r="L678" s="49">
        <v>38.299999999999997</v>
      </c>
      <c r="M678" s="61" t="s">
        <v>303</v>
      </c>
    </row>
    <row r="679" spans="1:13" s="2" customFormat="1" ht="78.75">
      <c r="A679" s="34" t="s">
        <v>280</v>
      </c>
      <c r="B679" s="35" t="s">
        <v>630</v>
      </c>
      <c r="C679" s="50"/>
      <c r="D679" s="32" t="s">
        <v>330</v>
      </c>
      <c r="E679" s="38" t="s">
        <v>297</v>
      </c>
      <c r="F679" s="38" t="s">
        <v>329</v>
      </c>
      <c r="G679" s="76"/>
      <c r="H679" s="48" t="s">
        <v>8</v>
      </c>
      <c r="I679" s="48"/>
      <c r="J679" s="49">
        <v>10</v>
      </c>
      <c r="K679" s="49">
        <v>10</v>
      </c>
      <c r="L679" s="49">
        <v>10</v>
      </c>
      <c r="M679" s="61"/>
    </row>
    <row r="680" spans="1:13" s="2" customFormat="1" ht="45">
      <c r="A680" s="34" t="s">
        <v>280</v>
      </c>
      <c r="B680" s="35" t="s">
        <v>625</v>
      </c>
      <c r="C680" s="44" t="s">
        <v>328</v>
      </c>
      <c r="D680" s="37" t="s">
        <v>593</v>
      </c>
      <c r="E680" s="38" t="s">
        <v>297</v>
      </c>
      <c r="F680" s="38" t="s">
        <v>592</v>
      </c>
      <c r="G680" s="48" t="s">
        <v>2</v>
      </c>
      <c r="H680" s="48" t="s">
        <v>8</v>
      </c>
      <c r="I680" s="48" t="s">
        <v>3</v>
      </c>
      <c r="J680" s="49">
        <v>10</v>
      </c>
      <c r="K680" s="49">
        <v>10</v>
      </c>
      <c r="L680" s="49">
        <v>10</v>
      </c>
      <c r="M680" s="61" t="s">
        <v>303</v>
      </c>
    </row>
    <row r="681" spans="1:13" s="2" customFormat="1" ht="33.75">
      <c r="A681" s="34" t="s">
        <v>280</v>
      </c>
      <c r="B681" s="35" t="s">
        <v>631</v>
      </c>
      <c r="C681" s="44"/>
      <c r="D681" s="37" t="s">
        <v>302</v>
      </c>
      <c r="E681" s="38" t="s">
        <v>301</v>
      </c>
      <c r="F681" s="38" t="s">
        <v>300</v>
      </c>
      <c r="G681" s="76"/>
      <c r="H681" s="48" t="s">
        <v>37</v>
      </c>
      <c r="I681" s="48"/>
      <c r="J681" s="49">
        <v>5986.2160000000003</v>
      </c>
      <c r="K681" s="49">
        <v>5988.415</v>
      </c>
      <c r="L681" s="49">
        <v>5989.683</v>
      </c>
      <c r="M681" s="61"/>
    </row>
    <row r="682" spans="1:13" s="2" customFormat="1" ht="78.75">
      <c r="A682" s="34" t="s">
        <v>280</v>
      </c>
      <c r="B682" s="35" t="s">
        <v>632</v>
      </c>
      <c r="C682" s="44" t="s">
        <v>305</v>
      </c>
      <c r="D682" s="37" t="s">
        <v>323</v>
      </c>
      <c r="E682" s="38" t="s">
        <v>297</v>
      </c>
      <c r="F682" s="38" t="s">
        <v>322</v>
      </c>
      <c r="G682" s="48" t="s">
        <v>281</v>
      </c>
      <c r="H682" s="48" t="s">
        <v>37</v>
      </c>
      <c r="I682" s="48" t="s">
        <v>11</v>
      </c>
      <c r="J682" s="49">
        <v>4557.3429999999998</v>
      </c>
      <c r="K682" s="49">
        <v>4557.3429999999998</v>
      </c>
      <c r="L682" s="49">
        <v>4557.3429999999998</v>
      </c>
      <c r="M682" s="61" t="s">
        <v>295</v>
      </c>
    </row>
    <row r="683" spans="1:13" s="2" customFormat="1" ht="56.25">
      <c r="A683" s="34" t="s">
        <v>280</v>
      </c>
      <c r="B683" s="35" t="s">
        <v>839</v>
      </c>
      <c r="C683" s="44" t="s">
        <v>305</v>
      </c>
      <c r="D683" s="37" t="s">
        <v>325</v>
      </c>
      <c r="E683" s="38" t="s">
        <v>297</v>
      </c>
      <c r="F683" s="38" t="s">
        <v>324</v>
      </c>
      <c r="G683" s="48" t="s">
        <v>281</v>
      </c>
      <c r="H683" s="48" t="s">
        <v>37</v>
      </c>
      <c r="I683" s="48" t="s">
        <v>282</v>
      </c>
      <c r="J683" s="49">
        <v>33</v>
      </c>
      <c r="K683" s="49">
        <v>33</v>
      </c>
      <c r="L683" s="49">
        <v>33</v>
      </c>
      <c r="M683" s="61" t="s">
        <v>303</v>
      </c>
    </row>
    <row r="684" spans="1:13" s="2" customFormat="1" ht="78.75">
      <c r="A684" s="34" t="s">
        <v>280</v>
      </c>
      <c r="B684" s="35" t="s">
        <v>633</v>
      </c>
      <c r="C684" s="44" t="s">
        <v>304</v>
      </c>
      <c r="D684" s="37" t="s">
        <v>323</v>
      </c>
      <c r="E684" s="38" t="s">
        <v>297</v>
      </c>
      <c r="F684" s="38" t="s">
        <v>322</v>
      </c>
      <c r="G684" s="48" t="s">
        <v>281</v>
      </c>
      <c r="H684" s="48" t="s">
        <v>37</v>
      </c>
      <c r="I684" s="48" t="s">
        <v>12</v>
      </c>
      <c r="J684" s="49">
        <v>1376.318</v>
      </c>
      <c r="K684" s="49">
        <v>1376.318</v>
      </c>
      <c r="L684" s="49">
        <v>1376.318</v>
      </c>
      <c r="M684" s="61" t="s">
        <v>303</v>
      </c>
    </row>
    <row r="685" spans="1:13" s="2" customFormat="1" ht="78.75">
      <c r="A685" s="34" t="s">
        <v>280</v>
      </c>
      <c r="B685" s="35" t="s">
        <v>625</v>
      </c>
      <c r="C685" s="44" t="s">
        <v>304</v>
      </c>
      <c r="D685" s="37" t="s">
        <v>321</v>
      </c>
      <c r="E685" s="38" t="s">
        <v>297</v>
      </c>
      <c r="F685" s="38" t="s">
        <v>320</v>
      </c>
      <c r="G685" s="48" t="s">
        <v>281</v>
      </c>
      <c r="H685" s="48" t="s">
        <v>37</v>
      </c>
      <c r="I685" s="48" t="s">
        <v>3</v>
      </c>
      <c r="J685" s="49">
        <v>19.555</v>
      </c>
      <c r="K685" s="49">
        <v>21.754000000000001</v>
      </c>
      <c r="L685" s="49">
        <v>23.021999999999998</v>
      </c>
      <c r="M685" s="61" t="s">
        <v>303</v>
      </c>
    </row>
    <row r="686" spans="1:13" s="2" customFormat="1" ht="45">
      <c r="A686" s="34" t="s">
        <v>280</v>
      </c>
      <c r="B686" s="35" t="s">
        <v>840</v>
      </c>
      <c r="C686" s="44"/>
      <c r="D686" s="37" t="s">
        <v>319</v>
      </c>
      <c r="E686" s="38" t="s">
        <v>297</v>
      </c>
      <c r="F686" s="38" t="s">
        <v>318</v>
      </c>
      <c r="G686" s="81"/>
      <c r="H686" s="48" t="s">
        <v>283</v>
      </c>
      <c r="I686" s="81"/>
      <c r="J686" s="95">
        <v>26.302</v>
      </c>
      <c r="K686" s="95">
        <v>26.302</v>
      </c>
      <c r="L686" s="95">
        <v>26.302</v>
      </c>
      <c r="M686" s="61"/>
    </row>
    <row r="687" spans="1:13" s="2" customFormat="1" ht="45">
      <c r="A687" s="34" t="s">
        <v>280</v>
      </c>
      <c r="B687" s="35" t="s">
        <v>841</v>
      </c>
      <c r="C687" s="44" t="s">
        <v>317</v>
      </c>
      <c r="D687" s="37" t="s">
        <v>316</v>
      </c>
      <c r="E687" s="38" t="s">
        <v>297</v>
      </c>
      <c r="F687" s="38" t="s">
        <v>315</v>
      </c>
      <c r="G687" s="48" t="s">
        <v>284</v>
      </c>
      <c r="H687" s="48" t="s">
        <v>283</v>
      </c>
      <c r="I687" s="48" t="s">
        <v>285</v>
      </c>
      <c r="J687" s="49">
        <v>27.06</v>
      </c>
      <c r="K687" s="49">
        <v>23.387</v>
      </c>
      <c r="L687" s="49">
        <v>24.056999999999999</v>
      </c>
      <c r="M687" s="61" t="s">
        <v>303</v>
      </c>
    </row>
    <row r="688" spans="1:13" s="2" customFormat="1" ht="45">
      <c r="A688" s="34" t="s">
        <v>280</v>
      </c>
      <c r="B688" s="35" t="s">
        <v>842</v>
      </c>
      <c r="C688" s="60"/>
      <c r="D688" s="32" t="s">
        <v>302</v>
      </c>
      <c r="E688" s="38" t="s">
        <v>301</v>
      </c>
      <c r="F688" s="38" t="s">
        <v>300</v>
      </c>
      <c r="G688" s="81"/>
      <c r="H688" s="48" t="s">
        <v>286</v>
      </c>
      <c r="I688" s="81"/>
      <c r="J688" s="95">
        <v>195</v>
      </c>
      <c r="K688" s="95">
        <v>195</v>
      </c>
      <c r="L688" s="95">
        <v>195</v>
      </c>
      <c r="M688" s="61"/>
    </row>
    <row r="689" spans="1:13" s="2" customFormat="1" ht="33.75">
      <c r="A689" s="34" t="s">
        <v>280</v>
      </c>
      <c r="B689" s="35" t="s">
        <v>698</v>
      </c>
      <c r="C689" s="60" t="s">
        <v>314</v>
      </c>
      <c r="D689" s="32" t="s">
        <v>313</v>
      </c>
      <c r="E689" s="38" t="s">
        <v>297</v>
      </c>
      <c r="F689" s="38" t="s">
        <v>312</v>
      </c>
      <c r="G689" s="48" t="s">
        <v>16</v>
      </c>
      <c r="H689" s="48" t="s">
        <v>286</v>
      </c>
      <c r="I689" s="48" t="s">
        <v>101</v>
      </c>
      <c r="J689" s="49">
        <v>195</v>
      </c>
      <c r="K689" s="49">
        <v>195</v>
      </c>
      <c r="L689" s="49">
        <v>195</v>
      </c>
      <c r="M689" s="61" t="s">
        <v>303</v>
      </c>
    </row>
    <row r="690" spans="1:13" s="2" customFormat="1" ht="45">
      <c r="A690" s="34" t="s">
        <v>280</v>
      </c>
      <c r="B690" s="35" t="s">
        <v>843</v>
      </c>
      <c r="C690" s="60"/>
      <c r="D690" s="32" t="s">
        <v>311</v>
      </c>
      <c r="E690" s="38" t="s">
        <v>310</v>
      </c>
      <c r="F690" s="38" t="s">
        <v>309</v>
      </c>
      <c r="G690" s="81"/>
      <c r="H690" s="48" t="s">
        <v>287</v>
      </c>
      <c r="I690" s="81"/>
      <c r="J690" s="95">
        <v>8501.6540000000005</v>
      </c>
      <c r="K690" s="95">
        <v>10547.88</v>
      </c>
      <c r="L690" s="95">
        <v>5433.2690000000002</v>
      </c>
      <c r="M690" s="61"/>
    </row>
    <row r="691" spans="1:13" s="2" customFormat="1" ht="67.5">
      <c r="A691" s="34" t="s">
        <v>280</v>
      </c>
      <c r="B691" s="35" t="s">
        <v>844</v>
      </c>
      <c r="C691" s="60" t="s">
        <v>308</v>
      </c>
      <c r="D691" s="32" t="s">
        <v>307</v>
      </c>
      <c r="E691" s="38" t="s">
        <v>297</v>
      </c>
      <c r="F691" s="38" t="s">
        <v>306</v>
      </c>
      <c r="G691" s="48" t="s">
        <v>165</v>
      </c>
      <c r="H691" s="48" t="s">
        <v>287</v>
      </c>
      <c r="I691" s="48" t="s">
        <v>288</v>
      </c>
      <c r="J691" s="95">
        <v>8501.6540000000005</v>
      </c>
      <c r="K691" s="95">
        <v>10547.88</v>
      </c>
      <c r="L691" s="95">
        <v>5433.2690000000002</v>
      </c>
      <c r="M691" s="61" t="s">
        <v>303</v>
      </c>
    </row>
    <row r="692" spans="1:13" s="2" customFormat="1" ht="33.75">
      <c r="A692" s="34" t="s">
        <v>280</v>
      </c>
      <c r="B692" s="35" t="s">
        <v>845</v>
      </c>
      <c r="C692" s="44"/>
      <c r="D692" s="37" t="s">
        <v>302</v>
      </c>
      <c r="E692" s="38" t="s">
        <v>301</v>
      </c>
      <c r="F692" s="38" t="s">
        <v>300</v>
      </c>
      <c r="G692" s="81"/>
      <c r="H692" s="48" t="s">
        <v>289</v>
      </c>
      <c r="I692" s="81"/>
      <c r="J692" s="95">
        <v>2500</v>
      </c>
      <c r="K692" s="95">
        <v>2500</v>
      </c>
      <c r="L692" s="95">
        <v>2500</v>
      </c>
      <c r="M692" s="61"/>
    </row>
    <row r="693" spans="1:13" s="2" customFormat="1" ht="104.25" customHeight="1">
      <c r="A693" s="34" t="s">
        <v>280</v>
      </c>
      <c r="B693" s="35" t="s">
        <v>844</v>
      </c>
      <c r="C693" s="44" t="s">
        <v>299</v>
      </c>
      <c r="D693" s="37" t="s">
        <v>298</v>
      </c>
      <c r="E693" s="38" t="s">
        <v>297</v>
      </c>
      <c r="F693" s="38" t="s">
        <v>296</v>
      </c>
      <c r="G693" s="48" t="s">
        <v>290</v>
      </c>
      <c r="H693" s="48" t="s">
        <v>289</v>
      </c>
      <c r="I693" s="48" t="s">
        <v>288</v>
      </c>
      <c r="J693" s="95">
        <v>2500</v>
      </c>
      <c r="K693" s="95">
        <v>2500</v>
      </c>
      <c r="L693" s="95">
        <v>2500</v>
      </c>
      <c r="M693" s="61" t="s">
        <v>303</v>
      </c>
    </row>
    <row r="694" spans="1:13" s="2" customFormat="1" ht="94.5" customHeight="1">
      <c r="A694" s="34" t="s">
        <v>280</v>
      </c>
      <c r="B694" s="35" t="s">
        <v>976</v>
      </c>
      <c r="C694" s="44"/>
      <c r="D694" s="37" t="s">
        <v>311</v>
      </c>
      <c r="E694" s="38" t="s">
        <v>942</v>
      </c>
      <c r="F694" s="38" t="s">
        <v>309</v>
      </c>
      <c r="G694" s="48"/>
      <c r="H694" s="48">
        <v>9990000280</v>
      </c>
      <c r="I694" s="48"/>
      <c r="J694" s="95">
        <v>2400</v>
      </c>
      <c r="K694" s="95">
        <v>0</v>
      </c>
      <c r="L694" s="95">
        <v>0</v>
      </c>
      <c r="M694" s="61"/>
    </row>
    <row r="695" spans="1:13" s="2" customFormat="1" ht="45">
      <c r="A695" s="34" t="s">
        <v>280</v>
      </c>
      <c r="B695" s="35" t="s">
        <v>844</v>
      </c>
      <c r="C695" s="44" t="s">
        <v>314</v>
      </c>
      <c r="D695" s="37" t="s">
        <v>943</v>
      </c>
      <c r="E695" s="38" t="s">
        <v>297</v>
      </c>
      <c r="F695" s="38"/>
      <c r="G695" s="44" t="s">
        <v>16</v>
      </c>
      <c r="H695" s="48">
        <v>9990000280</v>
      </c>
      <c r="I695" s="48">
        <v>870</v>
      </c>
      <c r="J695" s="95">
        <v>2400</v>
      </c>
      <c r="K695" s="95">
        <v>0</v>
      </c>
      <c r="L695" s="95">
        <v>0</v>
      </c>
      <c r="M695" s="61" t="s">
        <v>303</v>
      </c>
    </row>
    <row r="696" spans="1:13" s="2" customFormat="1" ht="57" customHeight="1">
      <c r="A696" s="34" t="s">
        <v>936</v>
      </c>
      <c r="B696" s="35" t="s">
        <v>937</v>
      </c>
      <c r="C696" s="44"/>
      <c r="D696" s="37" t="s">
        <v>311</v>
      </c>
      <c r="E696" s="38" t="s">
        <v>942</v>
      </c>
      <c r="F696" s="38" t="s">
        <v>309</v>
      </c>
      <c r="G696" s="48"/>
      <c r="H696" s="48" t="s">
        <v>940</v>
      </c>
      <c r="I696" s="48"/>
      <c r="J696" s="95">
        <v>2300</v>
      </c>
      <c r="K696" s="95">
        <v>0</v>
      </c>
      <c r="L696" s="95">
        <v>0</v>
      </c>
      <c r="M696" s="61"/>
    </row>
    <row r="697" spans="1:13" s="2" customFormat="1" ht="45">
      <c r="A697" s="34">
        <v>793</v>
      </c>
      <c r="B697" s="35" t="s">
        <v>938</v>
      </c>
      <c r="C697" s="44" t="s">
        <v>941</v>
      </c>
      <c r="D697" s="37" t="s">
        <v>943</v>
      </c>
      <c r="E697" s="38" t="s">
        <v>297</v>
      </c>
      <c r="F697" s="38"/>
      <c r="G697" s="44" t="s">
        <v>939</v>
      </c>
      <c r="H697" s="48" t="s">
        <v>940</v>
      </c>
      <c r="I697" s="48">
        <v>880</v>
      </c>
      <c r="J697" s="95">
        <v>2300</v>
      </c>
      <c r="K697" s="95">
        <v>0</v>
      </c>
      <c r="L697" s="95">
        <v>0</v>
      </c>
      <c r="M697" s="61" t="s">
        <v>303</v>
      </c>
    </row>
    <row r="698" spans="1:13" s="2" customFormat="1" ht="56.25">
      <c r="A698" s="61"/>
      <c r="B698" s="80" t="s">
        <v>294</v>
      </c>
      <c r="C698" s="51" t="s">
        <v>293</v>
      </c>
      <c r="D698" s="107" t="s">
        <v>292</v>
      </c>
      <c r="E698" s="61" t="s">
        <v>291</v>
      </c>
      <c r="F698" s="43" t="s">
        <v>868</v>
      </c>
      <c r="G698" s="61"/>
      <c r="H698" s="61"/>
      <c r="I698" s="61"/>
      <c r="J698" s="95">
        <v>0</v>
      </c>
      <c r="K698" s="95">
        <v>13460.59</v>
      </c>
      <c r="L698" s="95">
        <v>28167.519</v>
      </c>
      <c r="M698" s="61"/>
    </row>
  </sheetData>
  <autoFilter ref="A7:M698"/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02"/>
  <sheetViews>
    <sheetView tabSelected="1" zoomScaleNormal="100" workbookViewId="0">
      <selection activeCell="E11" sqref="E11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15.7109375" style="11" customWidth="1"/>
    <col min="15" max="15" width="13.28515625" style="11" customWidth="1"/>
    <col min="16" max="16" width="13.140625" style="1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36" t="s">
        <v>869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7" ht="21" customHeight="1">
      <c r="A3" s="136" t="s">
        <v>1099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7">
      <c r="A4" s="118"/>
      <c r="B4" s="3"/>
      <c r="C4" s="28"/>
      <c r="D4" s="3"/>
      <c r="E4" s="118"/>
      <c r="F4" s="118"/>
      <c r="G4" s="118"/>
      <c r="H4" s="118"/>
      <c r="I4" s="118"/>
      <c r="J4" s="118"/>
      <c r="K4" s="118"/>
      <c r="L4" s="118"/>
      <c r="M4" s="12">
        <v>45726</v>
      </c>
    </row>
    <row r="5" spans="1:17">
      <c r="A5" s="137" t="s">
        <v>621</v>
      </c>
      <c r="B5" s="137" t="s">
        <v>620</v>
      </c>
      <c r="C5" s="138" t="s">
        <v>619</v>
      </c>
      <c r="D5" s="137" t="s">
        <v>618</v>
      </c>
      <c r="E5" s="137"/>
      <c r="F5" s="137"/>
      <c r="G5" s="137" t="s">
        <v>617</v>
      </c>
      <c r="H5" s="137"/>
      <c r="I5" s="137"/>
      <c r="J5" s="137" t="s">
        <v>616</v>
      </c>
      <c r="K5" s="137"/>
      <c r="L5" s="137"/>
      <c r="M5" s="137" t="s">
        <v>615</v>
      </c>
    </row>
    <row r="6" spans="1:17" ht="45">
      <c r="A6" s="137"/>
      <c r="B6" s="137"/>
      <c r="C6" s="138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119" t="s">
        <v>934</v>
      </c>
      <c r="K6" s="119" t="s">
        <v>622</v>
      </c>
      <c r="L6" s="119" t="s">
        <v>935</v>
      </c>
      <c r="M6" s="137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J9+J32+J106+J138+J273+J292+J360+J485+J523+J770+J800</f>
        <v>1064569.6066499997</v>
      </c>
      <c r="K8" s="15">
        <f>K9+K32+K106+K138+K273+K292+K360+K485+K523+K770+K802</f>
        <v>879208</v>
      </c>
      <c r="L8" s="15">
        <f>L9+L32+L106+L138+L273+L292+L360+L485+L523+L770+L802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J13+J15+J17+J19+J23+J25+J28+J21</f>
        <v>3597.8450000000003</v>
      </c>
      <c r="K9" s="20">
        <f t="shared" ref="K9:L9" si="0">K13+K15+K17+K19+K23+K25+K28+K21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35" t="s">
        <v>871</v>
      </c>
      <c r="C10" s="36"/>
      <c r="D10" s="37" t="s">
        <v>311</v>
      </c>
      <c r="E10" s="38" t="s">
        <v>872</v>
      </c>
      <c r="F10" s="38" t="s">
        <v>326</v>
      </c>
      <c r="G10" s="39"/>
      <c r="H10" s="40" t="s">
        <v>873</v>
      </c>
      <c r="I10" s="41"/>
      <c r="J10" s="42"/>
      <c r="K10" s="42">
        <v>0</v>
      </c>
      <c r="L10" s="42">
        <v>0</v>
      </c>
      <c r="M10" s="43"/>
    </row>
    <row r="11" spans="1:17" s="25" customFormat="1" ht="78.75">
      <c r="A11" s="34">
        <v>701</v>
      </c>
      <c r="B11" s="35" t="s">
        <v>839</v>
      </c>
      <c r="C11" s="40" t="s">
        <v>328</v>
      </c>
      <c r="D11" s="32" t="s">
        <v>874</v>
      </c>
      <c r="E11" s="38" t="s">
        <v>297</v>
      </c>
      <c r="F11" s="38" t="s">
        <v>875</v>
      </c>
      <c r="G11" s="44" t="s">
        <v>16</v>
      </c>
      <c r="H11" s="40" t="s">
        <v>873</v>
      </c>
      <c r="I11" s="39">
        <v>122</v>
      </c>
      <c r="J11" s="42"/>
      <c r="K11" s="42">
        <v>0</v>
      </c>
      <c r="L11" s="42">
        <v>0</v>
      </c>
      <c r="M11" s="45" t="s">
        <v>295</v>
      </c>
    </row>
    <row r="12" spans="1:17" s="25" customFormat="1" ht="78.75">
      <c r="A12" s="34">
        <v>701</v>
      </c>
      <c r="B12" s="35" t="s">
        <v>633</v>
      </c>
      <c r="C12" s="40" t="s">
        <v>328</v>
      </c>
      <c r="D12" s="32" t="s">
        <v>874</v>
      </c>
      <c r="E12" s="38" t="s">
        <v>297</v>
      </c>
      <c r="F12" s="38" t="s">
        <v>875</v>
      </c>
      <c r="G12" s="44" t="s">
        <v>16</v>
      </c>
      <c r="H12" s="40" t="s">
        <v>873</v>
      </c>
      <c r="I12" s="39">
        <v>129</v>
      </c>
      <c r="J12" s="42"/>
      <c r="K12" s="42">
        <v>0</v>
      </c>
      <c r="L12" s="42">
        <v>0</v>
      </c>
      <c r="M12" s="45" t="s">
        <v>295</v>
      </c>
    </row>
    <row r="13" spans="1:17" s="2" customFormat="1" ht="45">
      <c r="A13" s="34" t="s">
        <v>0</v>
      </c>
      <c r="B13" s="35" t="s">
        <v>624</v>
      </c>
      <c r="C13" s="44"/>
      <c r="D13" s="32" t="s">
        <v>330</v>
      </c>
      <c r="E13" s="46" t="s">
        <v>297</v>
      </c>
      <c r="F13" s="38" t="s">
        <v>329</v>
      </c>
      <c r="G13" s="47"/>
      <c r="H13" s="48" t="s">
        <v>1</v>
      </c>
      <c r="I13" s="47"/>
      <c r="J13" s="49">
        <v>0</v>
      </c>
      <c r="K13" s="49">
        <v>173.05500000000001</v>
      </c>
      <c r="L13" s="49">
        <v>173.05500000000001</v>
      </c>
      <c r="M13" s="49"/>
    </row>
    <row r="14" spans="1:17" s="2" customFormat="1" ht="56.25">
      <c r="A14" s="34" t="s">
        <v>0</v>
      </c>
      <c r="B14" s="35" t="s">
        <v>625</v>
      </c>
      <c r="C14" s="44" t="s">
        <v>328</v>
      </c>
      <c r="D14" s="32" t="s">
        <v>599</v>
      </c>
      <c r="E14" s="46" t="s">
        <v>598</v>
      </c>
      <c r="F14" s="38" t="s">
        <v>597</v>
      </c>
      <c r="G14" s="48" t="s">
        <v>2</v>
      </c>
      <c r="H14" s="48" t="s">
        <v>1</v>
      </c>
      <c r="I14" s="48" t="s">
        <v>3</v>
      </c>
      <c r="J14" s="49">
        <v>0</v>
      </c>
      <c r="K14" s="49">
        <v>173.05500000000001</v>
      </c>
      <c r="L14" s="49">
        <v>173.05500000000001</v>
      </c>
      <c r="M14" s="45" t="s">
        <v>303</v>
      </c>
    </row>
    <row r="15" spans="1:17" s="2" customFormat="1" ht="45">
      <c r="A15" s="34" t="s">
        <v>0</v>
      </c>
      <c r="B15" s="35" t="s">
        <v>626</v>
      </c>
      <c r="C15" s="50"/>
      <c r="D15" s="32" t="s">
        <v>330</v>
      </c>
      <c r="E15" s="38" t="s">
        <v>297</v>
      </c>
      <c r="F15" s="38" t="s">
        <v>329</v>
      </c>
      <c r="G15" s="47"/>
      <c r="H15" s="48" t="s">
        <v>4</v>
      </c>
      <c r="I15" s="47"/>
      <c r="J15" s="49">
        <v>39.6</v>
      </c>
      <c r="K15" s="49">
        <v>24.6</v>
      </c>
      <c r="L15" s="49">
        <v>24.6</v>
      </c>
      <c r="M15" s="49"/>
    </row>
    <row r="16" spans="1:17" s="2" customFormat="1" ht="45">
      <c r="A16" s="34" t="s">
        <v>0</v>
      </c>
      <c r="B16" s="35" t="s">
        <v>625</v>
      </c>
      <c r="C16" s="44" t="s">
        <v>328</v>
      </c>
      <c r="D16" s="32" t="s">
        <v>608</v>
      </c>
      <c r="E16" s="38" t="s">
        <v>606</v>
      </c>
      <c r="F16" s="38" t="s">
        <v>605</v>
      </c>
      <c r="G16" s="48" t="s">
        <v>2</v>
      </c>
      <c r="H16" s="48" t="s">
        <v>4</v>
      </c>
      <c r="I16" s="48" t="s">
        <v>3</v>
      </c>
      <c r="J16" s="49">
        <v>39.6</v>
      </c>
      <c r="K16" s="49">
        <v>24.6</v>
      </c>
      <c r="L16" s="49">
        <v>24.6</v>
      </c>
      <c r="M16" s="45" t="s">
        <v>303</v>
      </c>
    </row>
    <row r="17" spans="1:13" s="2" customFormat="1" ht="45">
      <c r="A17" s="34" t="s">
        <v>0</v>
      </c>
      <c r="B17" s="35" t="s">
        <v>627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5</v>
      </c>
      <c r="I17" s="47"/>
      <c r="J17" s="49">
        <v>30</v>
      </c>
      <c r="K17" s="49">
        <v>30</v>
      </c>
      <c r="L17" s="49">
        <v>30</v>
      </c>
      <c r="M17" s="42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5</v>
      </c>
      <c r="I18" s="48" t="s">
        <v>3</v>
      </c>
      <c r="J18" s="49">
        <v>30</v>
      </c>
      <c r="K18" s="49">
        <v>30</v>
      </c>
      <c r="L18" s="49">
        <v>30</v>
      </c>
      <c r="M18" s="45" t="s">
        <v>303</v>
      </c>
    </row>
    <row r="19" spans="1:13" s="2" customFormat="1" ht="45">
      <c r="A19" s="34" t="s">
        <v>0</v>
      </c>
      <c r="B19" s="35" t="s">
        <v>628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6</v>
      </c>
      <c r="I19" s="47"/>
      <c r="J19" s="49">
        <v>7.7</v>
      </c>
      <c r="K19" s="49">
        <v>7.7</v>
      </c>
      <c r="L19" s="49">
        <v>7.7</v>
      </c>
      <c r="M19" s="45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6</v>
      </c>
      <c r="I20" s="48" t="s">
        <v>3</v>
      </c>
      <c r="J20" s="49">
        <v>7.7</v>
      </c>
      <c r="K20" s="49">
        <v>7.7</v>
      </c>
      <c r="L20" s="49">
        <v>7.7</v>
      </c>
      <c r="M20" s="45" t="s">
        <v>303</v>
      </c>
    </row>
    <row r="21" spans="1:13" s="2" customFormat="1" ht="45">
      <c r="A21" s="34" t="s">
        <v>0</v>
      </c>
      <c r="B21" s="35" t="s">
        <v>629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7</v>
      </c>
      <c r="I21" s="47"/>
      <c r="J21" s="49">
        <v>60</v>
      </c>
      <c r="K21" s="49">
        <v>60</v>
      </c>
      <c r="L21" s="49">
        <v>60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7</v>
      </c>
      <c r="I22" s="48" t="s">
        <v>3</v>
      </c>
      <c r="J22" s="49">
        <v>60</v>
      </c>
      <c r="K22" s="49">
        <v>60</v>
      </c>
      <c r="L22" s="49">
        <v>60</v>
      </c>
      <c r="M22" s="45" t="s">
        <v>303</v>
      </c>
    </row>
    <row r="23" spans="1:13" s="2" customFormat="1" ht="78.75">
      <c r="A23" s="34" t="s">
        <v>0</v>
      </c>
      <c r="B23" s="35" t="s">
        <v>630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8</v>
      </c>
      <c r="I23" s="47"/>
      <c r="J23" s="49">
        <v>2</v>
      </c>
      <c r="K23" s="49">
        <v>2</v>
      </c>
      <c r="L23" s="49">
        <v>2</v>
      </c>
      <c r="M23" s="42"/>
    </row>
    <row r="24" spans="1:13" s="2" customFormat="1" ht="45">
      <c r="A24" s="34" t="s">
        <v>0</v>
      </c>
      <c r="B24" s="35" t="s">
        <v>625</v>
      </c>
      <c r="C24" s="44" t="s">
        <v>328</v>
      </c>
      <c r="D24" s="37" t="s">
        <v>593</v>
      </c>
      <c r="E24" s="38" t="s">
        <v>297</v>
      </c>
      <c r="F24" s="38" t="s">
        <v>592</v>
      </c>
      <c r="G24" s="48" t="s">
        <v>2</v>
      </c>
      <c r="H24" s="48" t="s">
        <v>8</v>
      </c>
      <c r="I24" s="48" t="s">
        <v>3</v>
      </c>
      <c r="J24" s="49">
        <v>2</v>
      </c>
      <c r="K24" s="49">
        <v>2</v>
      </c>
      <c r="L24" s="49">
        <v>2</v>
      </c>
      <c r="M24" s="45" t="s">
        <v>303</v>
      </c>
    </row>
    <row r="25" spans="1:13" s="2" customFormat="1" ht="45">
      <c r="A25" s="34" t="s">
        <v>0</v>
      </c>
      <c r="B25" s="35" t="s">
        <v>631</v>
      </c>
      <c r="C25" s="44"/>
      <c r="D25" s="32" t="s">
        <v>311</v>
      </c>
      <c r="E25" s="38" t="s">
        <v>301</v>
      </c>
      <c r="F25" s="38" t="s">
        <v>326</v>
      </c>
      <c r="G25" s="47"/>
      <c r="H25" s="48" t="s">
        <v>9</v>
      </c>
      <c r="I25" s="47"/>
      <c r="J25" s="49">
        <v>2726.6779999999999</v>
      </c>
      <c r="K25" s="49">
        <v>2594.3649999999998</v>
      </c>
      <c r="L25" s="49">
        <v>2594.3649999999998</v>
      </c>
      <c r="M25" s="45"/>
    </row>
    <row r="26" spans="1:13" ht="78.75">
      <c r="A26" s="34" t="s">
        <v>0</v>
      </c>
      <c r="B26" s="35" t="s">
        <v>632</v>
      </c>
      <c r="C26" s="50" t="s">
        <v>580</v>
      </c>
      <c r="D26" s="32" t="s">
        <v>607</v>
      </c>
      <c r="E26" s="38" t="s">
        <v>297</v>
      </c>
      <c r="F26" s="38" t="s">
        <v>322</v>
      </c>
      <c r="G26" s="48" t="s">
        <v>10</v>
      </c>
      <c r="H26" s="48" t="s">
        <v>9</v>
      </c>
      <c r="I26" s="48" t="s">
        <v>11</v>
      </c>
      <c r="J26" s="49">
        <v>2094.223</v>
      </c>
      <c r="K26" s="49">
        <v>1992.6</v>
      </c>
      <c r="L26" s="49">
        <v>1992.6</v>
      </c>
      <c r="M26" s="49" t="s">
        <v>295</v>
      </c>
    </row>
    <row r="27" spans="1:13" s="2" customFormat="1" ht="78.75">
      <c r="A27" s="34" t="s">
        <v>0</v>
      </c>
      <c r="B27" s="35" t="s">
        <v>633</v>
      </c>
      <c r="C27" s="50" t="s">
        <v>580</v>
      </c>
      <c r="D27" s="32" t="s">
        <v>607</v>
      </c>
      <c r="E27" s="38" t="s">
        <v>297</v>
      </c>
      <c r="F27" s="38" t="s">
        <v>322</v>
      </c>
      <c r="G27" s="48" t="s">
        <v>10</v>
      </c>
      <c r="H27" s="48" t="s">
        <v>9</v>
      </c>
      <c r="I27" s="48" t="s">
        <v>12</v>
      </c>
      <c r="J27" s="49">
        <v>632.45500000000004</v>
      </c>
      <c r="K27" s="49">
        <v>601.76499999999999</v>
      </c>
      <c r="L27" s="49">
        <v>601.76499999999999</v>
      </c>
      <c r="M27" s="45" t="s">
        <v>295</v>
      </c>
    </row>
    <row r="28" spans="1:13" s="2" customFormat="1" ht="33.75">
      <c r="A28" s="34" t="s">
        <v>0</v>
      </c>
      <c r="B28" s="35" t="s">
        <v>631</v>
      </c>
      <c r="C28" s="51"/>
      <c r="D28" s="32" t="s">
        <v>302</v>
      </c>
      <c r="E28" s="38" t="s">
        <v>301</v>
      </c>
      <c r="F28" s="38" t="s">
        <v>300</v>
      </c>
      <c r="G28" s="47"/>
      <c r="H28" s="48" t="s">
        <v>13</v>
      </c>
      <c r="I28" s="47"/>
      <c r="J28" s="49">
        <v>731.86699999999996</v>
      </c>
      <c r="K28" s="49">
        <v>652.471</v>
      </c>
      <c r="L28" s="49">
        <v>652.471</v>
      </c>
      <c r="M28" s="49"/>
    </row>
    <row r="29" spans="1:13" s="2" customFormat="1" ht="67.5">
      <c r="A29" s="34" t="s">
        <v>0</v>
      </c>
      <c r="B29" s="35" t="s">
        <v>632</v>
      </c>
      <c r="C29" s="50" t="s">
        <v>580</v>
      </c>
      <c r="D29" s="32" t="s">
        <v>340</v>
      </c>
      <c r="E29" s="38" t="s">
        <v>297</v>
      </c>
      <c r="F29" s="38" t="s">
        <v>322</v>
      </c>
      <c r="G29" s="48" t="s">
        <v>10</v>
      </c>
      <c r="H29" s="48" t="s">
        <v>13</v>
      </c>
      <c r="I29" s="48" t="s">
        <v>11</v>
      </c>
      <c r="J29" s="49">
        <v>530.62</v>
      </c>
      <c r="K29" s="49">
        <v>469.64</v>
      </c>
      <c r="L29" s="49">
        <v>469.64</v>
      </c>
      <c r="M29" s="49" t="s">
        <v>295</v>
      </c>
    </row>
    <row r="30" spans="1:13" s="2" customFormat="1" ht="67.5">
      <c r="A30" s="34" t="s">
        <v>0</v>
      </c>
      <c r="B30" s="35" t="s">
        <v>633</v>
      </c>
      <c r="C30" s="50" t="s">
        <v>580</v>
      </c>
      <c r="D30" s="32" t="s">
        <v>340</v>
      </c>
      <c r="E30" s="38" t="s">
        <v>297</v>
      </c>
      <c r="F30" s="38" t="s">
        <v>322</v>
      </c>
      <c r="G30" s="48" t="s">
        <v>10</v>
      </c>
      <c r="H30" s="48" t="s">
        <v>13</v>
      </c>
      <c r="I30" s="48" t="s">
        <v>12</v>
      </c>
      <c r="J30" s="49">
        <v>160.24700000000001</v>
      </c>
      <c r="K30" s="49">
        <v>141.83099999999999</v>
      </c>
      <c r="L30" s="49">
        <v>141.83099999999999</v>
      </c>
      <c r="M30" s="49" t="s">
        <v>295</v>
      </c>
    </row>
    <row r="31" spans="1:13" s="2" customFormat="1" ht="45">
      <c r="A31" s="34" t="s">
        <v>0</v>
      </c>
      <c r="B31" s="35" t="s">
        <v>625</v>
      </c>
      <c r="C31" s="44" t="s">
        <v>328</v>
      </c>
      <c r="D31" s="32" t="s">
        <v>894</v>
      </c>
      <c r="E31" s="38" t="s">
        <v>606</v>
      </c>
      <c r="F31" s="38" t="s">
        <v>605</v>
      </c>
      <c r="G31" s="48" t="s">
        <v>10</v>
      </c>
      <c r="H31" s="48" t="s">
        <v>13</v>
      </c>
      <c r="I31" s="48" t="s">
        <v>3</v>
      </c>
      <c r="J31" s="49">
        <v>41</v>
      </c>
      <c r="K31" s="49">
        <v>41</v>
      </c>
      <c r="L31" s="49">
        <v>41</v>
      </c>
      <c r="M31" s="52" t="s">
        <v>303</v>
      </c>
    </row>
    <row r="32" spans="1:13" s="25" customFormat="1" ht="56.25">
      <c r="A32" s="53" t="s">
        <v>14</v>
      </c>
      <c r="B32" s="54" t="s">
        <v>634</v>
      </c>
      <c r="C32" s="55"/>
      <c r="D32" s="56"/>
      <c r="E32" s="57"/>
      <c r="F32" s="57"/>
      <c r="G32" s="57"/>
      <c r="H32" s="58"/>
      <c r="I32" s="57"/>
      <c r="J32" s="59">
        <f>J33+J38+J46+J48+J50+J52+J54+J56+J58+J60+J62+J64+J66+J68+J70+J74+J76+J78+J81+J87+J89+J96+J101+J44+J86</f>
        <v>51837.173000000003</v>
      </c>
      <c r="K32" s="59">
        <f>K33+K38+K46+K48+K50+K52+K54+K56+K58+K60+K62+K64+K66+K68+K70+K74+K76+K78+K81+K87+K89+K96+K101</f>
        <v>43630.964999999997</v>
      </c>
      <c r="L32" s="59">
        <f>L33+L38+L46+L48+L50+L52+L54+L56+L58+L60+L62+L64+L66+L68+L70+L74+L76+L78+L81+L87+L89+L96+L101</f>
        <v>48841.564999999995</v>
      </c>
      <c r="M32" s="57"/>
    </row>
    <row r="33" spans="1:17" s="2" customFormat="1" ht="45">
      <c r="A33" s="34" t="s">
        <v>14</v>
      </c>
      <c r="B33" s="35" t="s">
        <v>635</v>
      </c>
      <c r="C33" s="60"/>
      <c r="D33" s="37" t="s">
        <v>311</v>
      </c>
      <c r="E33" s="38" t="s">
        <v>310</v>
      </c>
      <c r="F33" s="38" t="s">
        <v>309</v>
      </c>
      <c r="G33" s="48"/>
      <c r="H33" s="48" t="s">
        <v>15</v>
      </c>
      <c r="I33" s="48"/>
      <c r="J33" s="49">
        <v>21743.344000000001</v>
      </c>
      <c r="K33" s="49">
        <v>21646.624</v>
      </c>
      <c r="L33" s="49">
        <v>22646.624</v>
      </c>
      <c r="M33" s="61"/>
    </row>
    <row r="34" spans="1:17" s="2" customFormat="1" ht="78.75">
      <c r="A34" s="34" t="s">
        <v>14</v>
      </c>
      <c r="B34" s="35" t="s">
        <v>636</v>
      </c>
      <c r="C34" s="60" t="s">
        <v>314</v>
      </c>
      <c r="D34" s="32" t="s">
        <v>884</v>
      </c>
      <c r="E34" s="38" t="s">
        <v>297</v>
      </c>
      <c r="F34" s="38" t="s">
        <v>885</v>
      </c>
      <c r="G34" s="48" t="s">
        <v>16</v>
      </c>
      <c r="H34" s="48" t="s">
        <v>15</v>
      </c>
      <c r="I34" s="48" t="s">
        <v>17</v>
      </c>
      <c r="J34" s="49">
        <v>14500.48</v>
      </c>
      <c r="K34" s="49">
        <v>14500.48</v>
      </c>
      <c r="L34" s="49">
        <v>14500.48</v>
      </c>
      <c r="M34" s="52" t="s">
        <v>295</v>
      </c>
    </row>
    <row r="35" spans="1:17" s="2" customFormat="1" ht="78.75">
      <c r="A35" s="34" t="s">
        <v>14</v>
      </c>
      <c r="B35" s="35" t="s">
        <v>637</v>
      </c>
      <c r="C35" s="60" t="s">
        <v>314</v>
      </c>
      <c r="D35" s="32" t="s">
        <v>884</v>
      </c>
      <c r="E35" s="38" t="s">
        <v>297</v>
      </c>
      <c r="F35" s="38" t="s">
        <v>885</v>
      </c>
      <c r="G35" s="48" t="s">
        <v>16</v>
      </c>
      <c r="H35" s="48" t="s">
        <v>15</v>
      </c>
      <c r="I35" s="48" t="s">
        <v>18</v>
      </c>
      <c r="J35" s="49">
        <v>0</v>
      </c>
      <c r="K35" s="49">
        <v>0</v>
      </c>
      <c r="L35" s="49">
        <v>0</v>
      </c>
      <c r="M35" s="52" t="s">
        <v>303</v>
      </c>
    </row>
    <row r="36" spans="1:17" s="2" customFormat="1" ht="78.75">
      <c r="A36" s="34" t="s">
        <v>14</v>
      </c>
      <c r="B36" s="35" t="s">
        <v>638</v>
      </c>
      <c r="C36" s="60" t="s">
        <v>314</v>
      </c>
      <c r="D36" s="32" t="s">
        <v>884</v>
      </c>
      <c r="E36" s="38" t="s">
        <v>297</v>
      </c>
      <c r="F36" s="38" t="s">
        <v>885</v>
      </c>
      <c r="G36" s="48" t="s">
        <v>16</v>
      </c>
      <c r="H36" s="48" t="s">
        <v>15</v>
      </c>
      <c r="I36" s="48" t="s">
        <v>19</v>
      </c>
      <c r="J36" s="49">
        <v>4379.1440000000002</v>
      </c>
      <c r="K36" s="49">
        <v>4379.1440000000002</v>
      </c>
      <c r="L36" s="49">
        <v>4379.1440000000002</v>
      </c>
      <c r="M36" s="61" t="s">
        <v>295</v>
      </c>
    </row>
    <row r="37" spans="1:17" s="2" customFormat="1" ht="45">
      <c r="A37" s="34" t="s">
        <v>14</v>
      </c>
      <c r="B37" s="35" t="s">
        <v>625</v>
      </c>
      <c r="C37" s="60" t="s">
        <v>314</v>
      </c>
      <c r="D37" s="37" t="s">
        <v>596</v>
      </c>
      <c r="E37" s="38" t="s">
        <v>595</v>
      </c>
      <c r="F37" s="38" t="s">
        <v>594</v>
      </c>
      <c r="G37" s="48" t="s">
        <v>16</v>
      </c>
      <c r="H37" s="48" t="s">
        <v>15</v>
      </c>
      <c r="I37" s="48" t="s">
        <v>3</v>
      </c>
      <c r="J37" s="49">
        <v>2863.72</v>
      </c>
      <c r="K37" s="49">
        <v>2767</v>
      </c>
      <c r="L37" s="49">
        <v>3767</v>
      </c>
      <c r="M37" s="61" t="s">
        <v>303</v>
      </c>
    </row>
    <row r="38" spans="1:17" s="2" customFormat="1" ht="78.75">
      <c r="A38" s="34" t="s">
        <v>14</v>
      </c>
      <c r="B38" s="35" t="s">
        <v>639</v>
      </c>
      <c r="C38" s="60"/>
      <c r="D38" s="32" t="s">
        <v>302</v>
      </c>
      <c r="E38" s="38" t="s">
        <v>604</v>
      </c>
      <c r="F38" s="38" t="s">
        <v>300</v>
      </c>
      <c r="G38" s="48"/>
      <c r="H38" s="48" t="s">
        <v>20</v>
      </c>
      <c r="I38" s="48"/>
      <c r="J38" s="49">
        <v>3655.2420000000002</v>
      </c>
      <c r="K38" s="49">
        <v>4140.07</v>
      </c>
      <c r="L38" s="49">
        <v>5417.07</v>
      </c>
      <c r="M38" s="61"/>
    </row>
    <row r="39" spans="1:17" s="2" customFormat="1" ht="78.75">
      <c r="A39" s="34" t="s">
        <v>14</v>
      </c>
      <c r="B39" s="35" t="s">
        <v>625</v>
      </c>
      <c r="C39" s="60" t="s">
        <v>603</v>
      </c>
      <c r="D39" s="32" t="s">
        <v>877</v>
      </c>
      <c r="E39" s="38" t="s">
        <v>297</v>
      </c>
      <c r="F39" s="38" t="s">
        <v>892</v>
      </c>
      <c r="G39" s="48" t="s">
        <v>21</v>
      </c>
      <c r="H39" s="48" t="s">
        <v>20</v>
      </c>
      <c r="I39" s="48" t="s">
        <v>3</v>
      </c>
      <c r="J39" s="49">
        <v>36.191000000000003</v>
      </c>
      <c r="K39" s="49">
        <v>40.991</v>
      </c>
      <c r="L39" s="49">
        <v>53.634999999999998</v>
      </c>
      <c r="M39" s="61" t="s">
        <v>295</v>
      </c>
    </row>
    <row r="40" spans="1:17" s="2" customFormat="1" ht="96" customHeight="1">
      <c r="A40" s="34" t="s">
        <v>14</v>
      </c>
      <c r="B40" s="35" t="s">
        <v>640</v>
      </c>
      <c r="C40" s="60" t="s">
        <v>603</v>
      </c>
      <c r="D40" s="32" t="s">
        <v>877</v>
      </c>
      <c r="E40" s="38" t="s">
        <v>297</v>
      </c>
      <c r="F40" s="38" t="s">
        <v>892</v>
      </c>
      <c r="G40" s="48" t="s">
        <v>21</v>
      </c>
      <c r="H40" s="48" t="s">
        <v>20</v>
      </c>
      <c r="I40" s="48" t="s">
        <v>22</v>
      </c>
      <c r="J40" s="49">
        <v>3619.0509999999999</v>
      </c>
      <c r="K40" s="49">
        <v>4099.0789999999997</v>
      </c>
      <c r="L40" s="49">
        <v>5363.4350000000004</v>
      </c>
      <c r="M40" s="61" t="s">
        <v>295</v>
      </c>
      <c r="O40" s="22"/>
      <c r="P40" s="23"/>
      <c r="Q40" s="23"/>
    </row>
    <row r="41" spans="1:17" s="2" customFormat="1" ht="67.5">
      <c r="A41" s="34" t="s">
        <v>14</v>
      </c>
      <c r="B41" s="35" t="s">
        <v>871</v>
      </c>
      <c r="C41" s="36"/>
      <c r="D41" s="37" t="s">
        <v>311</v>
      </c>
      <c r="E41" s="38" t="s">
        <v>297</v>
      </c>
      <c r="F41" s="38" t="s">
        <v>878</v>
      </c>
      <c r="G41" s="39"/>
      <c r="H41" s="40" t="s">
        <v>873</v>
      </c>
      <c r="I41" s="48"/>
      <c r="J41" s="49"/>
      <c r="K41" s="49">
        <v>0</v>
      </c>
      <c r="L41" s="49">
        <v>0</v>
      </c>
      <c r="M41" s="61"/>
    </row>
    <row r="42" spans="1:17" s="2" customFormat="1" ht="78.75">
      <c r="A42" s="34" t="s">
        <v>14</v>
      </c>
      <c r="B42" s="35" t="s">
        <v>839</v>
      </c>
      <c r="C42" s="40" t="s">
        <v>328</v>
      </c>
      <c r="D42" s="32" t="s">
        <v>874</v>
      </c>
      <c r="E42" s="38" t="s">
        <v>297</v>
      </c>
      <c r="F42" s="38" t="s">
        <v>875</v>
      </c>
      <c r="G42" s="44" t="s">
        <v>16</v>
      </c>
      <c r="H42" s="40" t="s">
        <v>873</v>
      </c>
      <c r="I42" s="48">
        <v>122</v>
      </c>
      <c r="J42" s="49"/>
      <c r="K42" s="49">
        <v>0</v>
      </c>
      <c r="L42" s="49">
        <v>0</v>
      </c>
      <c r="M42" s="61" t="s">
        <v>295</v>
      </c>
    </row>
    <row r="43" spans="1:17" s="2" customFormat="1" ht="78.75">
      <c r="A43" s="34" t="s">
        <v>14</v>
      </c>
      <c r="B43" s="35" t="s">
        <v>633</v>
      </c>
      <c r="C43" s="40" t="s">
        <v>328</v>
      </c>
      <c r="D43" s="32" t="s">
        <v>884</v>
      </c>
      <c r="E43" s="38" t="s">
        <v>297</v>
      </c>
      <c r="F43" s="38" t="s">
        <v>875</v>
      </c>
      <c r="G43" s="44" t="s">
        <v>16</v>
      </c>
      <c r="H43" s="40" t="s">
        <v>873</v>
      </c>
      <c r="I43" s="39">
        <v>129</v>
      </c>
      <c r="J43" s="42"/>
      <c r="K43" s="42">
        <v>0</v>
      </c>
      <c r="L43" s="42">
        <v>0</v>
      </c>
      <c r="M43" s="45" t="s">
        <v>295</v>
      </c>
    </row>
    <row r="44" spans="1:17" s="2" customFormat="1" ht="60" customHeight="1">
      <c r="A44" s="34" t="s">
        <v>14</v>
      </c>
      <c r="B44" s="35" t="s">
        <v>999</v>
      </c>
      <c r="C44" s="40"/>
      <c r="D44" s="32" t="s">
        <v>311</v>
      </c>
      <c r="E44" s="38" t="s">
        <v>297</v>
      </c>
      <c r="F44" s="38" t="s">
        <v>300</v>
      </c>
      <c r="G44" s="44"/>
      <c r="H44" s="40" t="s">
        <v>1003</v>
      </c>
      <c r="I44" s="39"/>
      <c r="J44" s="42">
        <v>19.3</v>
      </c>
      <c r="K44" s="42">
        <v>0</v>
      </c>
      <c r="L44" s="42">
        <v>0</v>
      </c>
      <c r="M44" s="45"/>
    </row>
    <row r="45" spans="1:17" s="2" customFormat="1" ht="55.5" customHeight="1">
      <c r="A45" s="34">
        <v>702</v>
      </c>
      <c r="B45" s="35" t="s">
        <v>999</v>
      </c>
      <c r="C45" s="40" t="s">
        <v>314</v>
      </c>
      <c r="D45" s="32" t="s">
        <v>1000</v>
      </c>
      <c r="E45" s="38" t="s">
        <v>1001</v>
      </c>
      <c r="F45" s="38" t="s">
        <v>1002</v>
      </c>
      <c r="G45" s="44" t="s">
        <v>16</v>
      </c>
      <c r="H45" s="40" t="s">
        <v>1003</v>
      </c>
      <c r="I45" s="39">
        <v>831</v>
      </c>
      <c r="J45" s="42">
        <v>19.3</v>
      </c>
      <c r="K45" s="42">
        <v>0</v>
      </c>
      <c r="L45" s="42">
        <v>0</v>
      </c>
      <c r="M45" s="61" t="s">
        <v>303</v>
      </c>
    </row>
    <row r="46" spans="1:17" s="2" customFormat="1" ht="45">
      <c r="A46" s="34" t="s">
        <v>14</v>
      </c>
      <c r="B46" s="35" t="s">
        <v>879</v>
      </c>
      <c r="C46" s="40"/>
      <c r="D46" s="32" t="s">
        <v>880</v>
      </c>
      <c r="E46" s="38" t="s">
        <v>297</v>
      </c>
      <c r="F46" s="38" t="s">
        <v>881</v>
      </c>
      <c r="G46" s="44"/>
      <c r="H46" s="40" t="s">
        <v>882</v>
      </c>
      <c r="I46" s="39"/>
      <c r="J46" s="42">
        <v>0</v>
      </c>
      <c r="K46" s="42">
        <v>0</v>
      </c>
      <c r="L46" s="42">
        <v>513.20000000000005</v>
      </c>
      <c r="M46" s="45"/>
    </row>
    <row r="47" spans="1:17" s="2" customFormat="1" ht="45">
      <c r="A47" s="34" t="s">
        <v>14</v>
      </c>
      <c r="B47" s="35" t="s">
        <v>625</v>
      </c>
      <c r="C47" s="40" t="s">
        <v>328</v>
      </c>
      <c r="D47" s="37" t="s">
        <v>596</v>
      </c>
      <c r="E47" s="38" t="s">
        <v>595</v>
      </c>
      <c r="F47" s="38" t="s">
        <v>594</v>
      </c>
      <c r="G47" s="44" t="s">
        <v>16</v>
      </c>
      <c r="H47" s="40" t="s">
        <v>882</v>
      </c>
      <c r="I47" s="39">
        <v>244</v>
      </c>
      <c r="J47" s="42">
        <v>0</v>
      </c>
      <c r="K47" s="42">
        <v>0</v>
      </c>
      <c r="L47" s="42">
        <v>513.20000000000005</v>
      </c>
      <c r="M47" s="45" t="s">
        <v>295</v>
      </c>
    </row>
    <row r="48" spans="1:17" s="2" customFormat="1" ht="45">
      <c r="A48" s="34" t="s">
        <v>14</v>
      </c>
      <c r="B48" s="35" t="s">
        <v>879</v>
      </c>
      <c r="C48" s="40"/>
      <c r="D48" s="32" t="s">
        <v>880</v>
      </c>
      <c r="E48" s="38" t="s">
        <v>297</v>
      </c>
      <c r="F48" s="38" t="s">
        <v>881</v>
      </c>
      <c r="G48" s="44"/>
      <c r="H48" s="40" t="s">
        <v>883</v>
      </c>
      <c r="I48" s="39"/>
      <c r="J48" s="42">
        <v>0</v>
      </c>
      <c r="K48" s="42">
        <v>0</v>
      </c>
      <c r="L48" s="42">
        <v>27</v>
      </c>
      <c r="M48" s="45"/>
    </row>
    <row r="49" spans="1:13" s="2" customFormat="1" ht="45">
      <c r="A49" s="34" t="s">
        <v>14</v>
      </c>
      <c r="B49" s="35" t="s">
        <v>625</v>
      </c>
      <c r="C49" s="40" t="s">
        <v>328</v>
      </c>
      <c r="D49" s="37" t="s">
        <v>596</v>
      </c>
      <c r="E49" s="38" t="s">
        <v>595</v>
      </c>
      <c r="F49" s="38" t="s">
        <v>594</v>
      </c>
      <c r="G49" s="44" t="s">
        <v>16</v>
      </c>
      <c r="H49" s="40" t="s">
        <v>883</v>
      </c>
      <c r="I49" s="39">
        <v>244</v>
      </c>
      <c r="J49" s="42">
        <v>0</v>
      </c>
      <c r="K49" s="42">
        <v>0</v>
      </c>
      <c r="L49" s="42">
        <v>27</v>
      </c>
      <c r="M49" s="45" t="s">
        <v>295</v>
      </c>
    </row>
    <row r="50" spans="1:13" s="2" customFormat="1" ht="45">
      <c r="A50" s="34" t="s">
        <v>14</v>
      </c>
      <c r="B50" s="35" t="s">
        <v>642</v>
      </c>
      <c r="C50" s="44"/>
      <c r="D50" s="37" t="s">
        <v>330</v>
      </c>
      <c r="E50" s="38" t="s">
        <v>297</v>
      </c>
      <c r="F50" s="38" t="s">
        <v>329</v>
      </c>
      <c r="G50" s="48"/>
      <c r="H50" s="48" t="s">
        <v>25</v>
      </c>
      <c r="I50" s="48"/>
      <c r="J50" s="49">
        <f>J51</f>
        <v>99.9084</v>
      </c>
      <c r="K50" s="49">
        <v>100</v>
      </c>
      <c r="L50" s="49">
        <v>100</v>
      </c>
      <c r="M50" s="61"/>
    </row>
    <row r="51" spans="1:13" s="2" customFormat="1" ht="67.5">
      <c r="A51" s="34" t="s">
        <v>14</v>
      </c>
      <c r="B51" s="35" t="s">
        <v>625</v>
      </c>
      <c r="C51" s="44" t="s">
        <v>328</v>
      </c>
      <c r="D51" s="37" t="s">
        <v>437</v>
      </c>
      <c r="E51" s="38" t="s">
        <v>297</v>
      </c>
      <c r="F51" s="38" t="s">
        <v>436</v>
      </c>
      <c r="G51" s="48" t="s">
        <v>2</v>
      </c>
      <c r="H51" s="48" t="s">
        <v>25</v>
      </c>
      <c r="I51" s="48" t="s">
        <v>3</v>
      </c>
      <c r="J51" s="49">
        <v>99.9084</v>
      </c>
      <c r="K51" s="49">
        <v>100</v>
      </c>
      <c r="L51" s="49">
        <v>100</v>
      </c>
      <c r="M51" s="61" t="s">
        <v>303</v>
      </c>
    </row>
    <row r="52" spans="1:13" s="2" customFormat="1" ht="45">
      <c r="A52" s="34" t="s">
        <v>14</v>
      </c>
      <c r="B52" s="35" t="s">
        <v>624</v>
      </c>
      <c r="C52" s="44"/>
      <c r="D52" s="32" t="s">
        <v>330</v>
      </c>
      <c r="E52" s="46" t="s">
        <v>297</v>
      </c>
      <c r="F52" s="38" t="s">
        <v>329</v>
      </c>
      <c r="G52" s="47"/>
      <c r="H52" s="48" t="s">
        <v>1</v>
      </c>
      <c r="I52" s="48"/>
      <c r="J52" s="49">
        <v>231</v>
      </c>
      <c r="K52" s="49">
        <v>0</v>
      </c>
      <c r="L52" s="49">
        <v>0</v>
      </c>
      <c r="M52" s="61"/>
    </row>
    <row r="53" spans="1:13" s="2" customFormat="1" ht="56.25">
      <c r="A53" s="34" t="s">
        <v>14</v>
      </c>
      <c r="B53" s="35" t="s">
        <v>625</v>
      </c>
      <c r="C53" s="44" t="s">
        <v>328</v>
      </c>
      <c r="D53" s="32" t="s">
        <v>599</v>
      </c>
      <c r="E53" s="46" t="s">
        <v>598</v>
      </c>
      <c r="F53" s="38" t="s">
        <v>597</v>
      </c>
      <c r="G53" s="48" t="s">
        <v>2</v>
      </c>
      <c r="H53" s="48" t="s">
        <v>1</v>
      </c>
      <c r="I53" s="48" t="s">
        <v>3</v>
      </c>
      <c r="J53" s="49">
        <v>231</v>
      </c>
      <c r="K53" s="49">
        <v>0</v>
      </c>
      <c r="L53" s="49">
        <v>0</v>
      </c>
      <c r="M53" s="45" t="s">
        <v>303</v>
      </c>
    </row>
    <row r="54" spans="1:13" s="2" customFormat="1" ht="45">
      <c r="A54" s="34" t="s">
        <v>14</v>
      </c>
      <c r="B54" s="35" t="s">
        <v>626</v>
      </c>
      <c r="C54" s="44"/>
      <c r="D54" s="37" t="s">
        <v>330</v>
      </c>
      <c r="E54" s="38" t="s">
        <v>297</v>
      </c>
      <c r="F54" s="38" t="s">
        <v>329</v>
      </c>
      <c r="G54" s="48"/>
      <c r="H54" s="48" t="s">
        <v>4</v>
      </c>
      <c r="I54" s="48"/>
      <c r="J54" s="49">
        <v>140.30000000000001</v>
      </c>
      <c r="K54" s="49">
        <v>96.3</v>
      </c>
      <c r="L54" s="49">
        <v>96.3</v>
      </c>
      <c r="M54" s="61"/>
    </row>
    <row r="55" spans="1:13" s="2" customFormat="1" ht="45">
      <c r="A55" s="34" t="s">
        <v>14</v>
      </c>
      <c r="B55" s="35" t="s">
        <v>625</v>
      </c>
      <c r="C55" s="44" t="s">
        <v>328</v>
      </c>
      <c r="D55" s="37" t="s">
        <v>596</v>
      </c>
      <c r="E55" s="38" t="s">
        <v>595</v>
      </c>
      <c r="F55" s="38" t="s">
        <v>594</v>
      </c>
      <c r="G55" s="48" t="s">
        <v>2</v>
      </c>
      <c r="H55" s="48" t="s">
        <v>4</v>
      </c>
      <c r="I55" s="48" t="s">
        <v>3</v>
      </c>
      <c r="J55" s="49">
        <v>140.30000000000001</v>
      </c>
      <c r="K55" s="49">
        <v>96.3</v>
      </c>
      <c r="L55" s="49">
        <v>96.3</v>
      </c>
      <c r="M55" s="61" t="s">
        <v>303</v>
      </c>
    </row>
    <row r="56" spans="1:13" s="2" customFormat="1" ht="45">
      <c r="A56" s="34" t="s">
        <v>14</v>
      </c>
      <c r="B56" s="35" t="s">
        <v>627</v>
      </c>
      <c r="C56" s="44"/>
      <c r="D56" s="37" t="s">
        <v>330</v>
      </c>
      <c r="E56" s="38" t="s">
        <v>297</v>
      </c>
      <c r="F56" s="38" t="s">
        <v>329</v>
      </c>
      <c r="G56" s="48"/>
      <c r="H56" s="48" t="s">
        <v>5</v>
      </c>
      <c r="I56" s="48"/>
      <c r="J56" s="49">
        <v>166</v>
      </c>
      <c r="K56" s="49">
        <v>116</v>
      </c>
      <c r="L56" s="49">
        <v>116</v>
      </c>
      <c r="M56" s="61"/>
    </row>
    <row r="57" spans="1:13" s="2" customFormat="1" ht="45">
      <c r="A57" s="34" t="s">
        <v>14</v>
      </c>
      <c r="B57" s="35" t="s">
        <v>625</v>
      </c>
      <c r="C57" s="44" t="s">
        <v>328</v>
      </c>
      <c r="D57" s="37" t="s">
        <v>596</v>
      </c>
      <c r="E57" s="38" t="s">
        <v>595</v>
      </c>
      <c r="F57" s="38" t="s">
        <v>594</v>
      </c>
      <c r="G57" s="48" t="s">
        <v>2</v>
      </c>
      <c r="H57" s="48" t="s">
        <v>5</v>
      </c>
      <c r="I57" s="48" t="s">
        <v>3</v>
      </c>
      <c r="J57" s="49">
        <v>166</v>
      </c>
      <c r="K57" s="49">
        <v>116</v>
      </c>
      <c r="L57" s="49">
        <v>116</v>
      </c>
      <c r="M57" s="61" t="s">
        <v>303</v>
      </c>
    </row>
    <row r="58" spans="1:13" s="2" customFormat="1" ht="45">
      <c r="A58" s="34" t="s">
        <v>14</v>
      </c>
      <c r="B58" s="35" t="s">
        <v>643</v>
      </c>
      <c r="C58" s="44"/>
      <c r="D58" s="37" t="s">
        <v>330</v>
      </c>
      <c r="E58" s="38" t="s">
        <v>297</v>
      </c>
      <c r="F58" s="38" t="s">
        <v>329</v>
      </c>
      <c r="G58" s="48"/>
      <c r="H58" s="48" t="s">
        <v>26</v>
      </c>
      <c r="I58" s="48"/>
      <c r="J58" s="49">
        <v>277.2</v>
      </c>
      <c r="K58" s="49">
        <v>277.2</v>
      </c>
      <c r="L58" s="49">
        <v>277.2</v>
      </c>
      <c r="M58" s="61"/>
    </row>
    <row r="59" spans="1:13" s="2" customFormat="1" ht="45">
      <c r="A59" s="34" t="s">
        <v>14</v>
      </c>
      <c r="B59" s="35" t="s">
        <v>625</v>
      </c>
      <c r="C59" s="44" t="s">
        <v>328</v>
      </c>
      <c r="D59" s="37" t="s">
        <v>596</v>
      </c>
      <c r="E59" s="38" t="s">
        <v>595</v>
      </c>
      <c r="F59" s="38" t="s">
        <v>594</v>
      </c>
      <c r="G59" s="48" t="s">
        <v>2</v>
      </c>
      <c r="H59" s="48" t="s">
        <v>26</v>
      </c>
      <c r="I59" s="48" t="s">
        <v>3</v>
      </c>
      <c r="J59" s="49">
        <v>277.2</v>
      </c>
      <c r="K59" s="49">
        <v>277.2</v>
      </c>
      <c r="L59" s="49">
        <v>277.2</v>
      </c>
      <c r="M59" s="61" t="s">
        <v>303</v>
      </c>
    </row>
    <row r="60" spans="1:13" s="2" customFormat="1" ht="45">
      <c r="A60" s="34" t="s">
        <v>14</v>
      </c>
      <c r="B60" s="35" t="s">
        <v>628</v>
      </c>
      <c r="C60" s="44"/>
      <c r="D60" s="37" t="s">
        <v>330</v>
      </c>
      <c r="E60" s="38" t="s">
        <v>297</v>
      </c>
      <c r="F60" s="38" t="s">
        <v>329</v>
      </c>
      <c r="G60" s="48"/>
      <c r="H60" s="48" t="s">
        <v>6</v>
      </c>
      <c r="I60" s="48"/>
      <c r="J60" s="49">
        <v>314.25560000000002</v>
      </c>
      <c r="K60" s="49">
        <v>325</v>
      </c>
      <c r="L60" s="49">
        <v>325</v>
      </c>
      <c r="M60" s="61"/>
    </row>
    <row r="61" spans="1:13" s="2" customFormat="1" ht="45">
      <c r="A61" s="34" t="s">
        <v>14</v>
      </c>
      <c r="B61" s="35" t="s">
        <v>625</v>
      </c>
      <c r="C61" s="44" t="s">
        <v>328</v>
      </c>
      <c r="D61" s="37" t="s">
        <v>596</v>
      </c>
      <c r="E61" s="38" t="s">
        <v>595</v>
      </c>
      <c r="F61" s="38" t="s">
        <v>594</v>
      </c>
      <c r="G61" s="48" t="s">
        <v>2</v>
      </c>
      <c r="H61" s="48" t="s">
        <v>6</v>
      </c>
      <c r="I61" s="48" t="s">
        <v>3</v>
      </c>
      <c r="J61" s="49">
        <f>J60</f>
        <v>314.25560000000002</v>
      </c>
      <c r="K61" s="49">
        <v>325</v>
      </c>
      <c r="L61" s="49">
        <v>325</v>
      </c>
      <c r="M61" s="61" t="s">
        <v>303</v>
      </c>
    </row>
    <row r="62" spans="1:13" s="2" customFormat="1" ht="45">
      <c r="A62" s="34" t="s">
        <v>14</v>
      </c>
      <c r="B62" s="35" t="s">
        <v>629</v>
      </c>
      <c r="C62" s="44"/>
      <c r="D62" s="37" t="s">
        <v>330</v>
      </c>
      <c r="E62" s="38" t="s">
        <v>297</v>
      </c>
      <c r="F62" s="38" t="s">
        <v>329</v>
      </c>
      <c r="G62" s="48"/>
      <c r="H62" s="48" t="s">
        <v>7</v>
      </c>
      <c r="I62" s="48"/>
      <c r="J62" s="49">
        <v>130.83600000000001</v>
      </c>
      <c r="K62" s="49">
        <v>120</v>
      </c>
      <c r="L62" s="49">
        <v>120</v>
      </c>
      <c r="M62" s="61"/>
    </row>
    <row r="63" spans="1:13" s="2" customFormat="1" ht="45">
      <c r="A63" s="34" t="s">
        <v>14</v>
      </c>
      <c r="B63" s="35" t="s">
        <v>625</v>
      </c>
      <c r="C63" s="44" t="s">
        <v>328</v>
      </c>
      <c r="D63" s="37" t="s">
        <v>596</v>
      </c>
      <c r="E63" s="38" t="s">
        <v>595</v>
      </c>
      <c r="F63" s="38" t="s">
        <v>594</v>
      </c>
      <c r="G63" s="48" t="s">
        <v>2</v>
      </c>
      <c r="H63" s="48" t="s">
        <v>7</v>
      </c>
      <c r="I63" s="48" t="s">
        <v>3</v>
      </c>
      <c r="J63" s="49">
        <v>130.83600000000001</v>
      </c>
      <c r="K63" s="49">
        <v>120</v>
      </c>
      <c r="L63" s="49">
        <v>120</v>
      </c>
      <c r="M63" s="61" t="s">
        <v>303</v>
      </c>
    </row>
    <row r="64" spans="1:13" s="2" customFormat="1" ht="72" customHeight="1">
      <c r="A64" s="34" t="s">
        <v>14</v>
      </c>
      <c r="B64" s="35" t="s">
        <v>630</v>
      </c>
      <c r="C64" s="44"/>
      <c r="D64" s="37" t="s">
        <v>330</v>
      </c>
      <c r="E64" s="38" t="s">
        <v>297</v>
      </c>
      <c r="F64" s="38" t="s">
        <v>329</v>
      </c>
      <c r="G64" s="48"/>
      <c r="H64" s="48" t="s">
        <v>8</v>
      </c>
      <c r="I64" s="48"/>
      <c r="J64" s="49">
        <v>359</v>
      </c>
      <c r="K64" s="49">
        <v>199</v>
      </c>
      <c r="L64" s="49">
        <v>189</v>
      </c>
      <c r="M64" s="61"/>
    </row>
    <row r="65" spans="1:13" s="2" customFormat="1" ht="45">
      <c r="A65" s="34" t="s">
        <v>14</v>
      </c>
      <c r="B65" s="35" t="s">
        <v>625</v>
      </c>
      <c r="C65" s="44" t="s">
        <v>328</v>
      </c>
      <c r="D65" s="37" t="s">
        <v>593</v>
      </c>
      <c r="E65" s="38" t="s">
        <v>297</v>
      </c>
      <c r="F65" s="38" t="s">
        <v>592</v>
      </c>
      <c r="G65" s="48" t="s">
        <v>2</v>
      </c>
      <c r="H65" s="48" t="s">
        <v>8</v>
      </c>
      <c r="I65" s="48" t="s">
        <v>3</v>
      </c>
      <c r="J65" s="49">
        <v>359</v>
      </c>
      <c r="K65" s="49">
        <v>199</v>
      </c>
      <c r="L65" s="49">
        <v>189</v>
      </c>
      <c r="M65" s="61" t="s">
        <v>303</v>
      </c>
    </row>
    <row r="66" spans="1:13" s="2" customFormat="1" ht="78.75">
      <c r="A66" s="34" t="s">
        <v>14</v>
      </c>
      <c r="B66" s="35" t="s">
        <v>644</v>
      </c>
      <c r="C66" s="60"/>
      <c r="D66" s="37" t="s">
        <v>886</v>
      </c>
      <c r="E66" s="38" t="s">
        <v>297</v>
      </c>
      <c r="F66" s="38" t="s">
        <v>891</v>
      </c>
      <c r="G66" s="48"/>
      <c r="H66" s="48" t="s">
        <v>27</v>
      </c>
      <c r="I66" s="48"/>
      <c r="J66" s="49">
        <v>3004.1089999999999</v>
      </c>
      <c r="K66" s="49">
        <v>0</v>
      </c>
      <c r="L66" s="49">
        <v>0</v>
      </c>
      <c r="M66" s="61"/>
    </row>
    <row r="67" spans="1:13" s="2" customFormat="1" ht="45">
      <c r="A67" s="34" t="s">
        <v>14</v>
      </c>
      <c r="B67" s="35" t="s">
        <v>645</v>
      </c>
      <c r="C67" s="60" t="s">
        <v>511</v>
      </c>
      <c r="D67" s="37" t="s">
        <v>887</v>
      </c>
      <c r="E67" s="38" t="s">
        <v>297</v>
      </c>
      <c r="F67" s="38" t="s">
        <v>581</v>
      </c>
      <c r="G67" s="48" t="s">
        <v>28</v>
      </c>
      <c r="H67" s="48" t="s">
        <v>27</v>
      </c>
      <c r="I67" s="48" t="s">
        <v>29</v>
      </c>
      <c r="J67" s="49">
        <v>3004.1089999999999</v>
      </c>
      <c r="K67" s="49">
        <v>0</v>
      </c>
      <c r="L67" s="49">
        <v>0</v>
      </c>
      <c r="M67" s="61" t="s">
        <v>295</v>
      </c>
    </row>
    <row r="68" spans="1:13" s="2" customFormat="1" ht="78.75">
      <c r="A68" s="34" t="s">
        <v>14</v>
      </c>
      <c r="B68" s="35" t="s">
        <v>644</v>
      </c>
      <c r="C68" s="60"/>
      <c r="D68" s="37" t="s">
        <v>886</v>
      </c>
      <c r="E68" s="38" t="s">
        <v>297</v>
      </c>
      <c r="F68" s="38" t="s">
        <v>891</v>
      </c>
      <c r="G68" s="48"/>
      <c r="H68" s="48" t="s">
        <v>30</v>
      </c>
      <c r="I68" s="48"/>
      <c r="J68" s="49">
        <v>158.11099999999999</v>
      </c>
      <c r="K68" s="49">
        <v>0</v>
      </c>
      <c r="L68" s="49">
        <v>0</v>
      </c>
      <c r="M68" s="61"/>
    </row>
    <row r="69" spans="1:13" s="2" customFormat="1" ht="45">
      <c r="A69" s="34" t="s">
        <v>14</v>
      </c>
      <c r="B69" s="35" t="s">
        <v>645</v>
      </c>
      <c r="C69" s="60" t="s">
        <v>511</v>
      </c>
      <c r="D69" s="37" t="s">
        <v>887</v>
      </c>
      <c r="E69" s="38" t="s">
        <v>297</v>
      </c>
      <c r="F69" s="38" t="s">
        <v>581</v>
      </c>
      <c r="G69" s="48" t="s">
        <v>28</v>
      </c>
      <c r="H69" s="48" t="s">
        <v>30</v>
      </c>
      <c r="I69" s="48" t="s">
        <v>29</v>
      </c>
      <c r="J69" s="49">
        <v>158.11099999999999</v>
      </c>
      <c r="K69" s="49">
        <v>0</v>
      </c>
      <c r="L69" s="49">
        <v>0</v>
      </c>
      <c r="M69" s="61" t="s">
        <v>295</v>
      </c>
    </row>
    <row r="70" spans="1:13" s="2" customFormat="1" ht="89.25" customHeight="1">
      <c r="A70" s="34" t="s">
        <v>14</v>
      </c>
      <c r="B70" s="35" t="s">
        <v>944</v>
      </c>
      <c r="C70" s="60"/>
      <c r="D70" s="37" t="s">
        <v>591</v>
      </c>
      <c r="E70" s="38" t="s">
        <v>297</v>
      </c>
      <c r="F70" s="38" t="s">
        <v>590</v>
      </c>
      <c r="G70" s="48"/>
      <c r="H70" s="48">
        <v>710351350</v>
      </c>
      <c r="I70" s="48"/>
      <c r="J70" s="49">
        <v>0</v>
      </c>
      <c r="K70" s="49">
        <v>0</v>
      </c>
      <c r="L70" s="49">
        <v>2465.5</v>
      </c>
      <c r="M70" s="61"/>
    </row>
    <row r="71" spans="1:13" s="2" customFormat="1" ht="90">
      <c r="A71" s="34" t="s">
        <v>14</v>
      </c>
      <c r="B71" s="35" t="s">
        <v>645</v>
      </c>
      <c r="C71" s="60" t="s">
        <v>589</v>
      </c>
      <c r="D71" s="37" t="s">
        <v>588</v>
      </c>
      <c r="E71" s="38" t="s">
        <v>297</v>
      </c>
      <c r="F71" s="38" t="s">
        <v>587</v>
      </c>
      <c r="G71" s="48" t="s">
        <v>28</v>
      </c>
      <c r="H71" s="48">
        <v>710351350</v>
      </c>
      <c r="I71" s="48" t="s">
        <v>29</v>
      </c>
      <c r="J71" s="49">
        <v>0</v>
      </c>
      <c r="K71" s="49">
        <v>0</v>
      </c>
      <c r="L71" s="49">
        <v>2465.5</v>
      </c>
      <c r="M71" s="61" t="s">
        <v>295</v>
      </c>
    </row>
    <row r="72" spans="1:13" s="2" customFormat="1" ht="123.75">
      <c r="A72" s="34" t="s">
        <v>14</v>
      </c>
      <c r="B72" s="35" t="s">
        <v>646</v>
      </c>
      <c r="C72" s="60"/>
      <c r="D72" s="37" t="s">
        <v>586</v>
      </c>
      <c r="E72" s="38" t="s">
        <v>297</v>
      </c>
      <c r="F72" s="38" t="s">
        <v>585</v>
      </c>
      <c r="G72" s="71"/>
      <c r="H72" s="48" t="s">
        <v>31</v>
      </c>
      <c r="I72" s="71"/>
      <c r="J72" s="49"/>
      <c r="K72" s="49">
        <v>0</v>
      </c>
      <c r="L72" s="49">
        <v>0</v>
      </c>
      <c r="M72" s="61"/>
    </row>
    <row r="73" spans="1:13" s="2" customFormat="1" ht="45">
      <c r="A73" s="34" t="s">
        <v>14</v>
      </c>
      <c r="B73" s="35" t="s">
        <v>645</v>
      </c>
      <c r="C73" s="60" t="s">
        <v>511</v>
      </c>
      <c r="D73" s="37" t="s">
        <v>582</v>
      </c>
      <c r="E73" s="38" t="s">
        <v>297</v>
      </c>
      <c r="F73" s="38" t="s">
        <v>581</v>
      </c>
      <c r="G73" s="48" t="s">
        <v>28</v>
      </c>
      <c r="H73" s="48" t="s">
        <v>31</v>
      </c>
      <c r="I73" s="48" t="s">
        <v>29</v>
      </c>
      <c r="J73" s="49"/>
      <c r="K73" s="49">
        <v>0</v>
      </c>
      <c r="L73" s="49">
        <v>0</v>
      </c>
      <c r="M73" s="61" t="s">
        <v>295</v>
      </c>
    </row>
    <row r="74" spans="1:13" s="2" customFormat="1" ht="56.25">
      <c r="A74" s="34" t="s">
        <v>14</v>
      </c>
      <c r="B74" s="35" t="s">
        <v>647</v>
      </c>
      <c r="C74" s="60"/>
      <c r="D74" s="37" t="s">
        <v>584</v>
      </c>
      <c r="E74" s="38" t="s">
        <v>297</v>
      </c>
      <c r="F74" s="38" t="s">
        <v>583</v>
      </c>
      <c r="G74" s="48"/>
      <c r="H74" s="48" t="s">
        <v>32</v>
      </c>
      <c r="I74" s="48"/>
      <c r="J74" s="49">
        <v>99.558999999999997</v>
      </c>
      <c r="K74" s="49">
        <v>0</v>
      </c>
      <c r="L74" s="49">
        <v>0</v>
      </c>
      <c r="M74" s="61"/>
    </row>
    <row r="75" spans="1:13" s="2" customFormat="1" ht="45">
      <c r="A75" s="34" t="s">
        <v>14</v>
      </c>
      <c r="B75" s="35" t="s">
        <v>645</v>
      </c>
      <c r="C75" s="60" t="s">
        <v>511</v>
      </c>
      <c r="D75" s="37" t="s">
        <v>582</v>
      </c>
      <c r="E75" s="38" t="s">
        <v>297</v>
      </c>
      <c r="F75" s="38" t="s">
        <v>581</v>
      </c>
      <c r="G75" s="48" t="s">
        <v>33</v>
      </c>
      <c r="H75" s="48" t="s">
        <v>32</v>
      </c>
      <c r="I75" s="48" t="s">
        <v>29</v>
      </c>
      <c r="J75" s="49">
        <f>J74</f>
        <v>99.558999999999997</v>
      </c>
      <c r="K75" s="49">
        <v>0</v>
      </c>
      <c r="L75" s="49">
        <v>0</v>
      </c>
      <c r="M75" s="61" t="s">
        <v>295</v>
      </c>
    </row>
    <row r="76" spans="1:13" s="2" customFormat="1" ht="56.25">
      <c r="A76" s="34" t="s">
        <v>14</v>
      </c>
      <c r="B76" s="35" t="s">
        <v>647</v>
      </c>
      <c r="C76" s="60"/>
      <c r="D76" s="37" t="s">
        <v>584</v>
      </c>
      <c r="E76" s="38" t="s">
        <v>297</v>
      </c>
      <c r="F76" s="38" t="s">
        <v>583</v>
      </c>
      <c r="G76" s="48"/>
      <c r="H76" s="48" t="s">
        <v>34</v>
      </c>
      <c r="I76" s="48"/>
      <c r="J76" s="49">
        <v>3246.88</v>
      </c>
      <c r="K76" s="49">
        <v>0</v>
      </c>
      <c r="L76" s="49">
        <v>0</v>
      </c>
      <c r="M76" s="61"/>
    </row>
    <row r="77" spans="1:13" s="2" customFormat="1" ht="45">
      <c r="A77" s="34" t="s">
        <v>14</v>
      </c>
      <c r="B77" s="35" t="s">
        <v>645</v>
      </c>
      <c r="C77" s="60" t="s">
        <v>511</v>
      </c>
      <c r="D77" s="37" t="s">
        <v>582</v>
      </c>
      <c r="E77" s="38" t="s">
        <v>297</v>
      </c>
      <c r="F77" s="38" t="s">
        <v>581</v>
      </c>
      <c r="G77" s="48" t="s">
        <v>33</v>
      </c>
      <c r="H77" s="48" t="s">
        <v>34</v>
      </c>
      <c r="I77" s="48" t="s">
        <v>29</v>
      </c>
      <c r="J77" s="49">
        <v>3246.88</v>
      </c>
      <c r="K77" s="49">
        <v>0</v>
      </c>
      <c r="L77" s="49">
        <v>0</v>
      </c>
      <c r="M77" s="61" t="s">
        <v>295</v>
      </c>
    </row>
    <row r="78" spans="1:13" s="2" customFormat="1" ht="33.75">
      <c r="A78" s="34" t="s">
        <v>14</v>
      </c>
      <c r="B78" s="35" t="s">
        <v>631</v>
      </c>
      <c r="C78" s="60"/>
      <c r="D78" s="32" t="s">
        <v>302</v>
      </c>
      <c r="E78" s="38" t="s">
        <v>301</v>
      </c>
      <c r="F78" s="38" t="s">
        <v>300</v>
      </c>
      <c r="G78" s="61"/>
      <c r="H78" s="48" t="s">
        <v>35</v>
      </c>
      <c r="I78" s="61"/>
      <c r="J78" s="49">
        <v>3221.529</v>
      </c>
      <c r="K78" s="49">
        <v>3221.5279999999998</v>
      </c>
      <c r="L78" s="49">
        <v>3221.5279999999998</v>
      </c>
      <c r="M78" s="61"/>
    </row>
    <row r="79" spans="1:13" s="2" customFormat="1" ht="78.75">
      <c r="A79" s="34" t="s">
        <v>14</v>
      </c>
      <c r="B79" s="35" t="s">
        <v>632</v>
      </c>
      <c r="C79" s="60" t="s">
        <v>580</v>
      </c>
      <c r="D79" s="37" t="s">
        <v>888</v>
      </c>
      <c r="E79" s="38" t="s">
        <v>297</v>
      </c>
      <c r="F79" s="38" t="s">
        <v>875</v>
      </c>
      <c r="G79" s="48" t="s">
        <v>36</v>
      </c>
      <c r="H79" s="48" t="s">
        <v>35</v>
      </c>
      <c r="I79" s="48" t="s">
        <v>11</v>
      </c>
      <c r="J79" s="49">
        <v>2474.2930000000001</v>
      </c>
      <c r="K79" s="49">
        <v>2474.2930000000001</v>
      </c>
      <c r="L79" s="49">
        <v>2474.2930000000001</v>
      </c>
      <c r="M79" s="61" t="s">
        <v>295</v>
      </c>
    </row>
    <row r="80" spans="1:13" s="2" customFormat="1" ht="78.75">
      <c r="A80" s="34" t="s">
        <v>14</v>
      </c>
      <c r="B80" s="35" t="s">
        <v>633</v>
      </c>
      <c r="C80" s="60" t="s">
        <v>580</v>
      </c>
      <c r="D80" s="37" t="s">
        <v>888</v>
      </c>
      <c r="E80" s="38" t="s">
        <v>297</v>
      </c>
      <c r="F80" s="38" t="s">
        <v>875</v>
      </c>
      <c r="G80" s="48" t="s">
        <v>36</v>
      </c>
      <c r="H80" s="48" t="s">
        <v>35</v>
      </c>
      <c r="I80" s="48" t="s">
        <v>12</v>
      </c>
      <c r="J80" s="49">
        <v>747.23599999999999</v>
      </c>
      <c r="K80" s="49">
        <v>747.23500000000001</v>
      </c>
      <c r="L80" s="49">
        <v>747.23500000000001</v>
      </c>
      <c r="M80" s="61" t="s">
        <v>295</v>
      </c>
    </row>
    <row r="81" spans="1:17" s="2" customFormat="1" ht="33.75">
      <c r="A81" s="34" t="s">
        <v>14</v>
      </c>
      <c r="B81" s="35" t="s">
        <v>631</v>
      </c>
      <c r="C81" s="60"/>
      <c r="D81" s="32" t="s">
        <v>302</v>
      </c>
      <c r="E81" s="38" t="s">
        <v>301</v>
      </c>
      <c r="F81" s="38" t="s">
        <v>300</v>
      </c>
      <c r="G81" s="61"/>
      <c r="H81" s="48" t="s">
        <v>37</v>
      </c>
      <c r="I81" s="61"/>
      <c r="J81" s="49">
        <v>12007.267</v>
      </c>
      <c r="K81" s="49">
        <v>11061.843000000001</v>
      </c>
      <c r="L81" s="49">
        <v>11061.843000000001</v>
      </c>
      <c r="M81" s="61"/>
    </row>
    <row r="82" spans="1:17" s="2" customFormat="1" ht="81.75" customHeight="1">
      <c r="A82" s="34" t="s">
        <v>14</v>
      </c>
      <c r="B82" s="35" t="s">
        <v>632</v>
      </c>
      <c r="C82" s="60" t="s">
        <v>305</v>
      </c>
      <c r="D82" s="32" t="s">
        <v>884</v>
      </c>
      <c r="E82" s="38" t="s">
        <v>297</v>
      </c>
      <c r="F82" s="38" t="s">
        <v>885</v>
      </c>
      <c r="G82" s="48" t="s">
        <v>38</v>
      </c>
      <c r="H82" s="48" t="s">
        <v>37</v>
      </c>
      <c r="I82" s="48" t="s">
        <v>11</v>
      </c>
      <c r="J82" s="49">
        <v>9199.7829999999994</v>
      </c>
      <c r="K82" s="49">
        <v>8496.0400000000009</v>
      </c>
      <c r="L82" s="49">
        <v>8496.0400000000009</v>
      </c>
      <c r="M82" s="61" t="s">
        <v>295</v>
      </c>
      <c r="Q82" s="32"/>
    </row>
    <row r="83" spans="1:17" s="2" customFormat="1" ht="101.25">
      <c r="A83" s="34" t="s">
        <v>14</v>
      </c>
      <c r="B83" s="35" t="s">
        <v>839</v>
      </c>
      <c r="C83" s="60" t="s">
        <v>304</v>
      </c>
      <c r="D83" s="37" t="s">
        <v>889</v>
      </c>
      <c r="E83" s="38" t="s">
        <v>297</v>
      </c>
      <c r="F83" s="38" t="s">
        <v>890</v>
      </c>
      <c r="G83" s="48" t="s">
        <v>38</v>
      </c>
      <c r="H83" s="48" t="s">
        <v>37</v>
      </c>
      <c r="I83" s="48">
        <v>122</v>
      </c>
      <c r="J83" s="49">
        <v>29.15</v>
      </c>
      <c r="K83" s="49">
        <v>0</v>
      </c>
      <c r="L83" s="49">
        <v>0</v>
      </c>
      <c r="M83" s="61"/>
    </row>
    <row r="84" spans="1:17" s="2" customFormat="1" ht="81" customHeight="1">
      <c r="A84" s="34" t="s">
        <v>14</v>
      </c>
      <c r="B84" s="35" t="s">
        <v>633</v>
      </c>
      <c r="C84" s="60" t="s">
        <v>304</v>
      </c>
      <c r="D84" s="32" t="s">
        <v>884</v>
      </c>
      <c r="E84" s="38" t="s">
        <v>297</v>
      </c>
      <c r="F84" s="38" t="s">
        <v>885</v>
      </c>
      <c r="G84" s="48" t="s">
        <v>38</v>
      </c>
      <c r="H84" s="48" t="s">
        <v>37</v>
      </c>
      <c r="I84" s="48" t="s">
        <v>12</v>
      </c>
      <c r="J84" s="49">
        <v>2778.3339999999998</v>
      </c>
      <c r="K84" s="49">
        <v>2565.8029999999999</v>
      </c>
      <c r="L84" s="49">
        <v>2565.8029999999999</v>
      </c>
      <c r="M84" s="61" t="s">
        <v>295</v>
      </c>
    </row>
    <row r="85" spans="1:17" s="2" customFormat="1" ht="45">
      <c r="A85" s="108" t="s">
        <v>14</v>
      </c>
      <c r="B85" s="114" t="s">
        <v>842</v>
      </c>
      <c r="C85" s="115"/>
      <c r="D85" s="123" t="s">
        <v>1004</v>
      </c>
      <c r="E85" s="117" t="s">
        <v>301</v>
      </c>
      <c r="F85" s="117" t="s">
        <v>300</v>
      </c>
      <c r="G85" s="108"/>
      <c r="H85" s="124" t="s">
        <v>286</v>
      </c>
      <c r="I85" s="108"/>
      <c r="J85" s="49">
        <v>139.03200000000001</v>
      </c>
      <c r="K85" s="49">
        <v>0</v>
      </c>
      <c r="L85" s="49">
        <v>0</v>
      </c>
      <c r="M85" s="61"/>
    </row>
    <row r="86" spans="1:17" s="2" customFormat="1" ht="39.75" customHeight="1">
      <c r="A86" s="108" t="s">
        <v>14</v>
      </c>
      <c r="B86" s="114" t="s">
        <v>698</v>
      </c>
      <c r="C86" s="125" t="s">
        <v>314</v>
      </c>
      <c r="D86" s="123" t="s">
        <v>313</v>
      </c>
      <c r="E86" s="117" t="s">
        <v>297</v>
      </c>
      <c r="F86" s="117" t="s">
        <v>312</v>
      </c>
      <c r="G86" s="108" t="s">
        <v>16</v>
      </c>
      <c r="H86" s="124" t="s">
        <v>286</v>
      </c>
      <c r="I86" s="108" t="s">
        <v>101</v>
      </c>
      <c r="J86" s="49">
        <v>139.03200000000001</v>
      </c>
      <c r="K86" s="49">
        <v>0</v>
      </c>
      <c r="L86" s="49">
        <v>0</v>
      </c>
      <c r="M86" s="126" t="s">
        <v>303</v>
      </c>
    </row>
    <row r="87" spans="1:17" s="2" customFormat="1" ht="67.5">
      <c r="A87" s="34" t="s">
        <v>14</v>
      </c>
      <c r="B87" s="35" t="s">
        <v>648</v>
      </c>
      <c r="C87" s="60"/>
      <c r="D87" s="37" t="s">
        <v>579</v>
      </c>
      <c r="E87" s="38" t="s">
        <v>297</v>
      </c>
      <c r="F87" s="38" t="s">
        <v>578</v>
      </c>
      <c r="G87" s="48"/>
      <c r="H87" s="48" t="s">
        <v>39</v>
      </c>
      <c r="I87" s="48"/>
      <c r="J87" s="49">
        <v>7.5</v>
      </c>
      <c r="K87" s="49">
        <v>69.599999999999994</v>
      </c>
      <c r="L87" s="49">
        <v>7.5</v>
      </c>
      <c r="M87" s="61"/>
    </row>
    <row r="88" spans="1:17" s="2" customFormat="1" ht="78.75">
      <c r="A88" s="34" t="s">
        <v>14</v>
      </c>
      <c r="B88" s="35" t="s">
        <v>625</v>
      </c>
      <c r="C88" s="60" t="s">
        <v>577</v>
      </c>
      <c r="D88" s="37" t="s">
        <v>576</v>
      </c>
      <c r="E88" s="38" t="s">
        <v>297</v>
      </c>
      <c r="F88" s="38" t="s">
        <v>575</v>
      </c>
      <c r="G88" s="48" t="s">
        <v>40</v>
      </c>
      <c r="H88" s="48" t="s">
        <v>39</v>
      </c>
      <c r="I88" s="48" t="s">
        <v>3</v>
      </c>
      <c r="J88" s="49">
        <v>7.5</v>
      </c>
      <c r="K88" s="49">
        <v>69.599999999999994</v>
      </c>
      <c r="L88" s="49">
        <v>7.5</v>
      </c>
      <c r="M88" s="61" t="s">
        <v>303</v>
      </c>
    </row>
    <row r="89" spans="1:17" s="2" customFormat="1" ht="56.25">
      <c r="A89" s="34" t="s">
        <v>14</v>
      </c>
      <c r="B89" s="35" t="s">
        <v>649</v>
      </c>
      <c r="C89" s="60"/>
      <c r="D89" s="32" t="s">
        <v>574</v>
      </c>
      <c r="E89" s="38" t="s">
        <v>297</v>
      </c>
      <c r="F89" s="38" t="s">
        <v>573</v>
      </c>
      <c r="G89" s="61"/>
      <c r="H89" s="48" t="s">
        <v>41</v>
      </c>
      <c r="I89" s="61"/>
      <c r="J89" s="72">
        <f>J90+J91+J92+J93+J94+J95</f>
        <v>1256.9999999999998</v>
      </c>
      <c r="K89" s="72">
        <f t="shared" ref="K89:L89" si="1">K90+K91+K92+K93+K94+K95</f>
        <v>728</v>
      </c>
      <c r="L89" s="72">
        <f t="shared" si="1"/>
        <v>728</v>
      </c>
      <c r="M89" s="61"/>
    </row>
    <row r="90" spans="1:17" s="2" customFormat="1" ht="78.75">
      <c r="A90" s="34" t="s">
        <v>14</v>
      </c>
      <c r="B90" s="35" t="s">
        <v>632</v>
      </c>
      <c r="C90" s="60" t="s">
        <v>571</v>
      </c>
      <c r="D90" s="32" t="s">
        <v>884</v>
      </c>
      <c r="E90" s="38" t="s">
        <v>297</v>
      </c>
      <c r="F90" s="38" t="s">
        <v>885</v>
      </c>
      <c r="G90" s="48" t="s">
        <v>42</v>
      </c>
      <c r="H90" s="48" t="s">
        <v>41</v>
      </c>
      <c r="I90" s="48" t="s">
        <v>11</v>
      </c>
      <c r="J90" s="72">
        <v>715.2</v>
      </c>
      <c r="K90" s="72">
        <v>351.1</v>
      </c>
      <c r="L90" s="72">
        <v>351.1</v>
      </c>
      <c r="M90" s="61" t="s">
        <v>295</v>
      </c>
    </row>
    <row r="91" spans="1:17" s="2" customFormat="1" ht="78.75">
      <c r="A91" s="34" t="s">
        <v>14</v>
      </c>
      <c r="B91" s="35" t="s">
        <v>632</v>
      </c>
      <c r="C91" s="60" t="s">
        <v>572</v>
      </c>
      <c r="D91" s="32" t="s">
        <v>884</v>
      </c>
      <c r="E91" s="38" t="s">
        <v>297</v>
      </c>
      <c r="F91" s="38" t="s">
        <v>885</v>
      </c>
      <c r="G91" s="48" t="s">
        <v>42</v>
      </c>
      <c r="H91" s="48" t="s">
        <v>41</v>
      </c>
      <c r="I91" s="48" t="s">
        <v>11</v>
      </c>
      <c r="J91" s="49">
        <v>134.4</v>
      </c>
      <c r="K91" s="49">
        <v>134.4</v>
      </c>
      <c r="L91" s="49">
        <v>134.4</v>
      </c>
      <c r="M91" s="61" t="s">
        <v>295</v>
      </c>
    </row>
    <row r="92" spans="1:17" s="2" customFormat="1" ht="78.75">
      <c r="A92" s="34" t="s">
        <v>14</v>
      </c>
      <c r="B92" s="35" t="s">
        <v>633</v>
      </c>
      <c r="C92" s="60" t="s">
        <v>571</v>
      </c>
      <c r="D92" s="32" t="s">
        <v>884</v>
      </c>
      <c r="E92" s="38" t="s">
        <v>297</v>
      </c>
      <c r="F92" s="38" t="s">
        <v>885</v>
      </c>
      <c r="G92" s="48" t="s">
        <v>42</v>
      </c>
      <c r="H92" s="48" t="s">
        <v>41</v>
      </c>
      <c r="I92" s="48" t="s">
        <v>12</v>
      </c>
      <c r="J92" s="49">
        <v>216</v>
      </c>
      <c r="K92" s="49">
        <v>106</v>
      </c>
      <c r="L92" s="49">
        <v>106</v>
      </c>
      <c r="M92" s="61" t="s">
        <v>295</v>
      </c>
    </row>
    <row r="93" spans="1:17" s="2" customFormat="1" ht="78.75">
      <c r="A93" s="34" t="s">
        <v>14</v>
      </c>
      <c r="B93" s="35" t="s">
        <v>633</v>
      </c>
      <c r="C93" s="60" t="s">
        <v>572</v>
      </c>
      <c r="D93" s="32" t="s">
        <v>884</v>
      </c>
      <c r="E93" s="38" t="s">
        <v>297</v>
      </c>
      <c r="F93" s="38" t="s">
        <v>885</v>
      </c>
      <c r="G93" s="48" t="s">
        <v>42</v>
      </c>
      <c r="H93" s="48" t="s">
        <v>41</v>
      </c>
      <c r="I93" s="48" t="s">
        <v>12</v>
      </c>
      <c r="J93" s="49">
        <v>40.6</v>
      </c>
      <c r="K93" s="49">
        <v>40.6</v>
      </c>
      <c r="L93" s="49">
        <v>40.6</v>
      </c>
      <c r="M93" s="61" t="s">
        <v>295</v>
      </c>
    </row>
    <row r="94" spans="1:17" s="2" customFormat="1" ht="56.25">
      <c r="A94" s="34" t="s">
        <v>14</v>
      </c>
      <c r="B94" s="35" t="s">
        <v>625</v>
      </c>
      <c r="C94" s="60" t="s">
        <v>571</v>
      </c>
      <c r="D94" s="37" t="s">
        <v>570</v>
      </c>
      <c r="E94" s="38" t="s">
        <v>297</v>
      </c>
      <c r="F94" s="38" t="s">
        <v>404</v>
      </c>
      <c r="G94" s="48" t="s">
        <v>42</v>
      </c>
      <c r="H94" s="48" t="s">
        <v>41</v>
      </c>
      <c r="I94" s="48" t="s">
        <v>3</v>
      </c>
      <c r="J94" s="49">
        <v>136.80000000000001</v>
      </c>
      <c r="K94" s="49">
        <v>0</v>
      </c>
      <c r="L94" s="49">
        <v>0</v>
      </c>
      <c r="M94" s="61" t="s">
        <v>303</v>
      </c>
    </row>
    <row r="95" spans="1:17" s="2" customFormat="1" ht="64.5" customHeight="1">
      <c r="A95" s="34">
        <v>702</v>
      </c>
      <c r="B95" s="35" t="s">
        <v>651</v>
      </c>
      <c r="C95" s="60" t="s">
        <v>566</v>
      </c>
      <c r="D95" s="120" t="s">
        <v>1005</v>
      </c>
      <c r="E95" s="38" t="s">
        <v>297</v>
      </c>
      <c r="F95" s="74" t="s">
        <v>404</v>
      </c>
      <c r="G95" s="48" t="s">
        <v>42</v>
      </c>
      <c r="H95" s="48" t="s">
        <v>41</v>
      </c>
      <c r="I95" s="48">
        <v>247</v>
      </c>
      <c r="J95" s="49">
        <v>14</v>
      </c>
      <c r="K95" s="49">
        <v>95.9</v>
      </c>
      <c r="L95" s="49">
        <v>95.9</v>
      </c>
      <c r="M95" s="61" t="s">
        <v>303</v>
      </c>
    </row>
    <row r="96" spans="1:17" s="2" customFormat="1" ht="78.75">
      <c r="A96" s="34" t="s">
        <v>14</v>
      </c>
      <c r="B96" s="35" t="s">
        <v>650</v>
      </c>
      <c r="C96" s="60"/>
      <c r="D96" s="32" t="s">
        <v>569</v>
      </c>
      <c r="E96" s="38" t="s">
        <v>297</v>
      </c>
      <c r="F96" s="38" t="s">
        <v>309</v>
      </c>
      <c r="G96" s="61"/>
      <c r="H96" s="48" t="s">
        <v>43</v>
      </c>
      <c r="I96" s="61"/>
      <c r="J96" s="72">
        <v>825.7</v>
      </c>
      <c r="K96" s="72">
        <v>795.7</v>
      </c>
      <c r="L96" s="72">
        <v>795.7</v>
      </c>
      <c r="M96" s="61"/>
    </row>
    <row r="97" spans="1:13" s="2" customFormat="1" ht="78.75">
      <c r="A97" s="34" t="s">
        <v>14</v>
      </c>
      <c r="B97" s="35" t="s">
        <v>632</v>
      </c>
      <c r="C97" s="60" t="s">
        <v>566</v>
      </c>
      <c r="D97" s="32" t="s">
        <v>884</v>
      </c>
      <c r="E97" s="38" t="s">
        <v>297</v>
      </c>
      <c r="F97" s="38" t="s">
        <v>885</v>
      </c>
      <c r="G97" s="48" t="s">
        <v>38</v>
      </c>
      <c r="H97" s="48" t="s">
        <v>43</v>
      </c>
      <c r="I97" s="48" t="s">
        <v>11</v>
      </c>
      <c r="J97" s="49">
        <v>574.79999999999995</v>
      </c>
      <c r="K97" s="49">
        <v>574.79999999999995</v>
      </c>
      <c r="L97" s="49">
        <v>574.79999999999995</v>
      </c>
      <c r="M97" s="61" t="s">
        <v>295</v>
      </c>
    </row>
    <row r="98" spans="1:13" s="2" customFormat="1" ht="78.75">
      <c r="A98" s="34" t="s">
        <v>14</v>
      </c>
      <c r="B98" s="35" t="s">
        <v>633</v>
      </c>
      <c r="C98" s="60" t="s">
        <v>566</v>
      </c>
      <c r="D98" s="32" t="s">
        <v>884</v>
      </c>
      <c r="E98" s="38" t="s">
        <v>297</v>
      </c>
      <c r="F98" s="38" t="s">
        <v>885</v>
      </c>
      <c r="G98" s="48" t="s">
        <v>38</v>
      </c>
      <c r="H98" s="48" t="s">
        <v>43</v>
      </c>
      <c r="I98" s="48" t="s">
        <v>12</v>
      </c>
      <c r="J98" s="49">
        <v>173.6</v>
      </c>
      <c r="K98" s="49">
        <v>173.6</v>
      </c>
      <c r="L98" s="49">
        <v>173.6</v>
      </c>
      <c r="M98" s="61" t="s">
        <v>295</v>
      </c>
    </row>
    <row r="99" spans="1:13" s="2" customFormat="1" ht="108">
      <c r="A99" s="34" t="s">
        <v>14</v>
      </c>
      <c r="B99" s="35" t="s">
        <v>625</v>
      </c>
      <c r="C99" s="60" t="s">
        <v>566</v>
      </c>
      <c r="D99" s="73" t="s">
        <v>893</v>
      </c>
      <c r="E99" s="38" t="s">
        <v>297</v>
      </c>
      <c r="F99" s="74" t="s">
        <v>568</v>
      </c>
      <c r="G99" s="48" t="s">
        <v>38</v>
      </c>
      <c r="H99" s="48" t="s">
        <v>43</v>
      </c>
      <c r="I99" s="48" t="s">
        <v>3</v>
      </c>
      <c r="J99" s="49">
        <v>53.9</v>
      </c>
      <c r="K99" s="49">
        <v>23.9</v>
      </c>
      <c r="L99" s="49">
        <v>23.9</v>
      </c>
      <c r="M99" s="61" t="s">
        <v>303</v>
      </c>
    </row>
    <row r="100" spans="1:13" s="2" customFormat="1" ht="108">
      <c r="A100" s="34" t="s">
        <v>14</v>
      </c>
      <c r="B100" s="35" t="s">
        <v>651</v>
      </c>
      <c r="C100" s="60" t="s">
        <v>566</v>
      </c>
      <c r="D100" s="73" t="s">
        <v>893</v>
      </c>
      <c r="E100" s="38" t="s">
        <v>297</v>
      </c>
      <c r="F100" s="74" t="s">
        <v>568</v>
      </c>
      <c r="G100" s="48" t="s">
        <v>38</v>
      </c>
      <c r="H100" s="48" t="s">
        <v>43</v>
      </c>
      <c r="I100" s="48" t="s">
        <v>44</v>
      </c>
      <c r="J100" s="49">
        <v>23.4</v>
      </c>
      <c r="K100" s="49">
        <v>23.4</v>
      </c>
      <c r="L100" s="49">
        <v>23.4</v>
      </c>
      <c r="M100" s="61" t="s">
        <v>303</v>
      </c>
    </row>
    <row r="101" spans="1:13" s="2" customFormat="1" ht="67.5">
      <c r="A101" s="34" t="s">
        <v>14</v>
      </c>
      <c r="B101" s="35" t="s">
        <v>652</v>
      </c>
      <c r="C101" s="60"/>
      <c r="D101" s="32" t="s">
        <v>567</v>
      </c>
      <c r="E101" s="38" t="s">
        <v>297</v>
      </c>
      <c r="F101" s="38" t="s">
        <v>404</v>
      </c>
      <c r="G101" s="61"/>
      <c r="H101" s="48" t="s">
        <v>45</v>
      </c>
      <c r="I101" s="61"/>
      <c r="J101" s="72">
        <v>734.1</v>
      </c>
      <c r="K101" s="72">
        <v>734.1</v>
      </c>
      <c r="L101" s="72">
        <v>734.1</v>
      </c>
      <c r="M101" s="61"/>
    </row>
    <row r="102" spans="1:13" s="2" customFormat="1" ht="78.75">
      <c r="A102" s="34" t="s">
        <v>14</v>
      </c>
      <c r="B102" s="35" t="s">
        <v>632</v>
      </c>
      <c r="C102" s="60" t="s">
        <v>566</v>
      </c>
      <c r="D102" s="32" t="s">
        <v>884</v>
      </c>
      <c r="E102" s="38" t="s">
        <v>297</v>
      </c>
      <c r="F102" s="38" t="s">
        <v>885</v>
      </c>
      <c r="G102" s="48" t="s">
        <v>38</v>
      </c>
      <c r="H102" s="48" t="s">
        <v>45</v>
      </c>
      <c r="I102" s="48" t="s">
        <v>11</v>
      </c>
      <c r="J102" s="49">
        <v>493.6</v>
      </c>
      <c r="K102" s="49">
        <v>493.6</v>
      </c>
      <c r="L102" s="49">
        <v>493.6</v>
      </c>
      <c r="M102" s="61" t="s">
        <v>295</v>
      </c>
    </row>
    <row r="103" spans="1:13" s="2" customFormat="1" ht="78.75">
      <c r="A103" s="34" t="s">
        <v>14</v>
      </c>
      <c r="B103" s="35" t="s">
        <v>633</v>
      </c>
      <c r="C103" s="60" t="s">
        <v>566</v>
      </c>
      <c r="D103" s="32" t="s">
        <v>884</v>
      </c>
      <c r="E103" s="38" t="s">
        <v>297</v>
      </c>
      <c r="F103" s="38" t="s">
        <v>885</v>
      </c>
      <c r="G103" s="48" t="s">
        <v>38</v>
      </c>
      <c r="H103" s="48" t="s">
        <v>45</v>
      </c>
      <c r="I103" s="48" t="s">
        <v>12</v>
      </c>
      <c r="J103" s="49">
        <v>149</v>
      </c>
      <c r="K103" s="49">
        <v>149</v>
      </c>
      <c r="L103" s="49">
        <v>149</v>
      </c>
      <c r="M103" s="61" t="s">
        <v>295</v>
      </c>
    </row>
    <row r="104" spans="1:13" s="2" customFormat="1" ht="67.5">
      <c r="A104" s="34" t="s">
        <v>14</v>
      </c>
      <c r="B104" s="35" t="s">
        <v>625</v>
      </c>
      <c r="C104" s="60" t="s">
        <v>566</v>
      </c>
      <c r="D104" s="37" t="s">
        <v>565</v>
      </c>
      <c r="E104" s="38" t="s">
        <v>297</v>
      </c>
      <c r="F104" s="38" t="s">
        <v>404</v>
      </c>
      <c r="G104" s="48" t="s">
        <v>38</v>
      </c>
      <c r="H104" s="48" t="s">
        <v>45</v>
      </c>
      <c r="I104" s="48" t="s">
        <v>3</v>
      </c>
      <c r="J104" s="49">
        <v>61.9</v>
      </c>
      <c r="K104" s="49">
        <v>61.9</v>
      </c>
      <c r="L104" s="49">
        <v>61.9</v>
      </c>
      <c r="M104" s="61" t="s">
        <v>303</v>
      </c>
    </row>
    <row r="105" spans="1:13" s="2" customFormat="1" ht="67.5">
      <c r="A105" s="34" t="s">
        <v>14</v>
      </c>
      <c r="B105" s="35" t="s">
        <v>651</v>
      </c>
      <c r="C105" s="60" t="s">
        <v>566</v>
      </c>
      <c r="D105" s="37" t="s">
        <v>565</v>
      </c>
      <c r="E105" s="38" t="s">
        <v>297</v>
      </c>
      <c r="F105" s="38" t="s">
        <v>404</v>
      </c>
      <c r="G105" s="48" t="s">
        <v>38</v>
      </c>
      <c r="H105" s="48" t="s">
        <v>45</v>
      </c>
      <c r="I105" s="48" t="s">
        <v>44</v>
      </c>
      <c r="J105" s="49">
        <v>29.6</v>
      </c>
      <c r="K105" s="49">
        <v>29.6</v>
      </c>
      <c r="L105" s="49">
        <v>29.6</v>
      </c>
      <c r="M105" s="61" t="s">
        <v>303</v>
      </c>
    </row>
    <row r="106" spans="1:13" s="25" customFormat="1" ht="67.5">
      <c r="A106" s="53" t="s">
        <v>46</v>
      </c>
      <c r="B106" s="54" t="s">
        <v>653</v>
      </c>
      <c r="C106" s="55"/>
      <c r="D106" s="56"/>
      <c r="E106" s="57"/>
      <c r="F106" s="75"/>
      <c r="G106" s="57"/>
      <c r="H106" s="58"/>
      <c r="I106" s="57"/>
      <c r="J106" s="59">
        <v>12543.025</v>
      </c>
      <c r="K106" s="59">
        <v>15046.97</v>
      </c>
      <c r="L106" s="59">
        <v>15046.97</v>
      </c>
      <c r="M106" s="61"/>
    </row>
    <row r="107" spans="1:13" s="2" customFormat="1" ht="45">
      <c r="A107" s="34" t="s">
        <v>46</v>
      </c>
      <c r="B107" s="35" t="s">
        <v>635</v>
      </c>
      <c r="C107" s="60"/>
      <c r="D107" s="37" t="s">
        <v>311</v>
      </c>
      <c r="E107" s="38" t="s">
        <v>327</v>
      </c>
      <c r="F107" s="38" t="s">
        <v>326</v>
      </c>
      <c r="G107" s="76"/>
      <c r="H107" s="48" t="s">
        <v>47</v>
      </c>
      <c r="I107" s="48"/>
      <c r="J107" s="49">
        <f>J108+J109+J111+J112+J113+J110</f>
        <v>11368.925000000001</v>
      </c>
      <c r="K107" s="49">
        <f t="shared" ref="K107:L107" si="2">K108+K109+K111+K112+K113+K110</f>
        <v>11464.186</v>
      </c>
      <c r="L107" s="49">
        <f t="shared" si="2"/>
        <v>11464.186</v>
      </c>
      <c r="M107" s="61"/>
    </row>
    <row r="108" spans="1:13" s="2" customFormat="1" ht="135">
      <c r="A108" s="34" t="s">
        <v>46</v>
      </c>
      <c r="B108" s="35" t="s">
        <v>636</v>
      </c>
      <c r="C108" s="60" t="s">
        <v>564</v>
      </c>
      <c r="D108" s="37" t="s">
        <v>446</v>
      </c>
      <c r="E108" s="38" t="s">
        <v>297</v>
      </c>
      <c r="F108" s="38" t="s">
        <v>322</v>
      </c>
      <c r="G108" s="48" t="s">
        <v>48</v>
      </c>
      <c r="H108" s="48" t="s">
        <v>47</v>
      </c>
      <c r="I108" s="48" t="s">
        <v>17</v>
      </c>
      <c r="J108" s="49">
        <v>2854.36</v>
      </c>
      <c r="K108" s="49">
        <v>2854.36</v>
      </c>
      <c r="L108" s="49">
        <v>2854.36</v>
      </c>
      <c r="M108" s="61" t="s">
        <v>295</v>
      </c>
    </row>
    <row r="109" spans="1:13" s="2" customFormat="1" ht="135">
      <c r="A109" s="34" t="s">
        <v>46</v>
      </c>
      <c r="B109" s="35" t="s">
        <v>638</v>
      </c>
      <c r="C109" s="60" t="s">
        <v>564</v>
      </c>
      <c r="D109" s="37" t="s">
        <v>446</v>
      </c>
      <c r="E109" s="38" t="s">
        <v>297</v>
      </c>
      <c r="F109" s="38" t="s">
        <v>322</v>
      </c>
      <c r="G109" s="48" t="s">
        <v>48</v>
      </c>
      <c r="H109" s="48" t="s">
        <v>47</v>
      </c>
      <c r="I109" s="48" t="s">
        <v>19</v>
      </c>
      <c r="J109" s="49">
        <v>862.01700000000005</v>
      </c>
      <c r="K109" s="49">
        <v>862.01700000000005</v>
      </c>
      <c r="L109" s="49">
        <v>862.01700000000005</v>
      </c>
      <c r="M109" s="61" t="s">
        <v>295</v>
      </c>
    </row>
    <row r="110" spans="1:13" s="2" customFormat="1" ht="67.5">
      <c r="A110" s="34" t="s">
        <v>46</v>
      </c>
      <c r="B110" s="35" t="s">
        <v>625</v>
      </c>
      <c r="C110" s="60" t="s">
        <v>564</v>
      </c>
      <c r="D110" s="37" t="s">
        <v>563</v>
      </c>
      <c r="E110" s="38" t="s">
        <v>297</v>
      </c>
      <c r="F110" s="38" t="s">
        <v>562</v>
      </c>
      <c r="G110" s="48" t="s">
        <v>48</v>
      </c>
      <c r="H110" s="48" t="s">
        <v>47</v>
      </c>
      <c r="I110" s="48" t="s">
        <v>3</v>
      </c>
      <c r="J110" s="49">
        <v>556.78899999999999</v>
      </c>
      <c r="K110" s="49">
        <v>552.04999999999995</v>
      </c>
      <c r="L110" s="49">
        <v>552.04999999999995</v>
      </c>
      <c r="M110" s="61" t="s">
        <v>303</v>
      </c>
    </row>
    <row r="111" spans="1:13" s="2" customFormat="1" ht="135">
      <c r="A111" s="34" t="s">
        <v>46</v>
      </c>
      <c r="B111" s="35" t="s">
        <v>636</v>
      </c>
      <c r="C111" s="60" t="s">
        <v>299</v>
      </c>
      <c r="D111" s="37" t="s">
        <v>446</v>
      </c>
      <c r="E111" s="38" t="s">
        <v>297</v>
      </c>
      <c r="F111" s="38" t="s">
        <v>322</v>
      </c>
      <c r="G111" s="48" t="s">
        <v>49</v>
      </c>
      <c r="H111" s="48" t="s">
        <v>47</v>
      </c>
      <c r="I111" s="48" t="s">
        <v>17</v>
      </c>
      <c r="J111" s="49">
        <v>5263.64</v>
      </c>
      <c r="K111" s="49">
        <v>5263.64</v>
      </c>
      <c r="L111" s="49">
        <v>5263.64</v>
      </c>
      <c r="M111" s="61" t="s">
        <v>295</v>
      </c>
    </row>
    <row r="112" spans="1:13" s="2" customFormat="1" ht="135">
      <c r="A112" s="34" t="s">
        <v>46</v>
      </c>
      <c r="B112" s="35" t="s">
        <v>638</v>
      </c>
      <c r="C112" s="60" t="s">
        <v>299</v>
      </c>
      <c r="D112" s="37" t="s">
        <v>446</v>
      </c>
      <c r="E112" s="38" t="s">
        <v>297</v>
      </c>
      <c r="F112" s="38" t="s">
        <v>322</v>
      </c>
      <c r="G112" s="48" t="s">
        <v>49</v>
      </c>
      <c r="H112" s="48" t="s">
        <v>47</v>
      </c>
      <c r="I112" s="48" t="s">
        <v>19</v>
      </c>
      <c r="J112" s="49">
        <v>1589.6189999999999</v>
      </c>
      <c r="K112" s="49">
        <v>1589.6189999999999</v>
      </c>
      <c r="L112" s="49">
        <v>1589.6189999999999</v>
      </c>
      <c r="M112" s="61" t="s">
        <v>295</v>
      </c>
    </row>
    <row r="113" spans="1:13" s="2" customFormat="1" ht="78.75">
      <c r="A113" s="34" t="s">
        <v>46</v>
      </c>
      <c r="B113" s="35" t="s">
        <v>625</v>
      </c>
      <c r="C113" s="60" t="s">
        <v>299</v>
      </c>
      <c r="D113" s="37" t="s">
        <v>561</v>
      </c>
      <c r="E113" s="38" t="s">
        <v>297</v>
      </c>
      <c r="F113" s="38" t="s">
        <v>560</v>
      </c>
      <c r="G113" s="48" t="s">
        <v>49</v>
      </c>
      <c r="H113" s="48" t="s">
        <v>47</v>
      </c>
      <c r="I113" s="48" t="s">
        <v>3</v>
      </c>
      <c r="J113" s="49">
        <v>242.5</v>
      </c>
      <c r="K113" s="49">
        <v>342.5</v>
      </c>
      <c r="L113" s="49">
        <v>342.5</v>
      </c>
      <c r="M113" s="61" t="s">
        <v>303</v>
      </c>
    </row>
    <row r="114" spans="1:13" s="2" customFormat="1" ht="45">
      <c r="A114" s="34" t="s">
        <v>46</v>
      </c>
      <c r="B114" s="35" t="s">
        <v>895</v>
      </c>
      <c r="C114" s="60"/>
      <c r="D114" s="37" t="s">
        <v>311</v>
      </c>
      <c r="E114" s="38" t="s">
        <v>327</v>
      </c>
      <c r="F114" s="38" t="s">
        <v>326</v>
      </c>
      <c r="G114" s="76"/>
      <c r="H114" s="48">
        <v>640120320</v>
      </c>
      <c r="I114" s="48"/>
      <c r="J114" s="49">
        <v>50</v>
      </c>
      <c r="K114" s="49">
        <v>50</v>
      </c>
      <c r="L114" s="49">
        <v>50</v>
      </c>
      <c r="M114" s="61"/>
    </row>
    <row r="115" spans="1:13" s="2" customFormat="1" ht="67.5">
      <c r="A115" s="34" t="s">
        <v>46</v>
      </c>
      <c r="B115" s="35" t="s">
        <v>625</v>
      </c>
      <c r="C115" s="51" t="s">
        <v>564</v>
      </c>
      <c r="D115" s="37" t="s">
        <v>559</v>
      </c>
      <c r="E115" s="38" t="s">
        <v>297</v>
      </c>
      <c r="F115" s="77" t="s">
        <v>558</v>
      </c>
      <c r="G115" s="44" t="s">
        <v>48</v>
      </c>
      <c r="H115" s="48">
        <v>640120320</v>
      </c>
      <c r="I115" s="48">
        <v>244</v>
      </c>
      <c r="J115" s="49">
        <v>50</v>
      </c>
      <c r="K115" s="49">
        <v>50</v>
      </c>
      <c r="L115" s="49">
        <v>50</v>
      </c>
      <c r="M115" s="61" t="s">
        <v>303</v>
      </c>
    </row>
    <row r="116" spans="1:13" s="2" customFormat="1" ht="45">
      <c r="A116" s="34" t="s">
        <v>46</v>
      </c>
      <c r="B116" s="35" t="s">
        <v>896</v>
      </c>
      <c r="C116" s="60"/>
      <c r="D116" s="37" t="s">
        <v>311</v>
      </c>
      <c r="E116" s="38" t="s">
        <v>327</v>
      </c>
      <c r="F116" s="38" t="s">
        <v>326</v>
      </c>
      <c r="G116" s="78"/>
      <c r="H116" s="48">
        <v>640120330</v>
      </c>
      <c r="I116" s="48"/>
      <c r="J116" s="49">
        <v>0</v>
      </c>
      <c r="K116" s="49">
        <v>36.783999999999999</v>
      </c>
      <c r="L116" s="49">
        <v>36.783999999999999</v>
      </c>
      <c r="M116" s="61"/>
    </row>
    <row r="117" spans="1:13" s="2" customFormat="1" ht="67.5">
      <c r="A117" s="34" t="s">
        <v>46</v>
      </c>
      <c r="B117" s="35" t="s">
        <v>625</v>
      </c>
      <c r="C117" s="51" t="s">
        <v>564</v>
      </c>
      <c r="D117" s="37" t="s">
        <v>559</v>
      </c>
      <c r="E117" s="38" t="s">
        <v>297</v>
      </c>
      <c r="F117" s="38" t="s">
        <v>560</v>
      </c>
      <c r="G117" s="44" t="s">
        <v>48</v>
      </c>
      <c r="H117" s="48">
        <v>640120330</v>
      </c>
      <c r="I117" s="48">
        <v>244</v>
      </c>
      <c r="J117" s="49">
        <v>0</v>
      </c>
      <c r="K117" s="49">
        <v>36.783999999999999</v>
      </c>
      <c r="L117" s="49">
        <v>36.783999999999999</v>
      </c>
      <c r="M117" s="61" t="s">
        <v>303</v>
      </c>
    </row>
    <row r="118" spans="1:13" s="2" customFormat="1" ht="45">
      <c r="A118" s="34" t="s">
        <v>46</v>
      </c>
      <c r="B118" s="35" t="s">
        <v>654</v>
      </c>
      <c r="C118" s="60"/>
      <c r="D118" s="37" t="s">
        <v>311</v>
      </c>
      <c r="E118" s="38" t="s">
        <v>327</v>
      </c>
      <c r="F118" s="38" t="s">
        <v>326</v>
      </c>
      <c r="G118" s="76"/>
      <c r="H118" s="48" t="s">
        <v>50</v>
      </c>
      <c r="I118" s="48"/>
      <c r="J118" s="49">
        <v>16</v>
      </c>
      <c r="K118" s="49">
        <v>16</v>
      </c>
      <c r="L118" s="49">
        <v>16</v>
      </c>
      <c r="M118" s="61"/>
    </row>
    <row r="119" spans="1:13" s="2" customFormat="1" ht="67.5">
      <c r="A119" s="34" t="s">
        <v>46</v>
      </c>
      <c r="B119" s="35" t="s">
        <v>625</v>
      </c>
      <c r="C119" s="51" t="s">
        <v>564</v>
      </c>
      <c r="D119" s="37" t="s">
        <v>559</v>
      </c>
      <c r="E119" s="38" t="s">
        <v>297</v>
      </c>
      <c r="F119" s="77" t="s">
        <v>558</v>
      </c>
      <c r="G119" s="48" t="s">
        <v>48</v>
      </c>
      <c r="H119" s="48" t="s">
        <v>50</v>
      </c>
      <c r="I119" s="48" t="s">
        <v>3</v>
      </c>
      <c r="J119" s="49">
        <v>16</v>
      </c>
      <c r="K119" s="49">
        <v>16</v>
      </c>
      <c r="L119" s="49">
        <v>16</v>
      </c>
      <c r="M119" s="61" t="s">
        <v>303</v>
      </c>
    </row>
    <row r="120" spans="1:13" s="2" customFormat="1" ht="90">
      <c r="A120" s="34" t="s">
        <v>46</v>
      </c>
      <c r="B120" s="35" t="s">
        <v>897</v>
      </c>
      <c r="C120" s="51"/>
      <c r="D120" s="37" t="s">
        <v>311</v>
      </c>
      <c r="E120" s="38" t="s">
        <v>327</v>
      </c>
      <c r="F120" s="38" t="s">
        <v>326</v>
      </c>
      <c r="G120" s="48"/>
      <c r="H120" s="48">
        <v>640120350</v>
      </c>
      <c r="I120" s="48"/>
      <c r="J120" s="49">
        <v>0</v>
      </c>
      <c r="K120" s="49">
        <v>100</v>
      </c>
      <c r="L120" s="49">
        <v>100</v>
      </c>
      <c r="M120" s="61"/>
    </row>
    <row r="121" spans="1:13" s="2" customFormat="1" ht="67.5">
      <c r="A121" s="34" t="s">
        <v>46</v>
      </c>
      <c r="B121" s="35" t="s">
        <v>625</v>
      </c>
      <c r="C121" s="51" t="s">
        <v>564</v>
      </c>
      <c r="D121" s="37" t="s">
        <v>559</v>
      </c>
      <c r="E121" s="38" t="s">
        <v>297</v>
      </c>
      <c r="F121" s="77" t="s">
        <v>558</v>
      </c>
      <c r="G121" s="48" t="s">
        <v>48</v>
      </c>
      <c r="H121" s="48">
        <v>640120350</v>
      </c>
      <c r="I121" s="48">
        <v>244</v>
      </c>
      <c r="J121" s="49">
        <v>0</v>
      </c>
      <c r="K121" s="49">
        <v>100</v>
      </c>
      <c r="L121" s="49">
        <v>100</v>
      </c>
      <c r="M121" s="61" t="s">
        <v>303</v>
      </c>
    </row>
    <row r="122" spans="1:13" s="2" customFormat="1" ht="78.75">
      <c r="A122" s="34" t="s">
        <v>46</v>
      </c>
      <c r="B122" s="35" t="s">
        <v>898</v>
      </c>
      <c r="C122" s="51"/>
      <c r="D122" s="37" t="s">
        <v>900</v>
      </c>
      <c r="E122" s="38" t="s">
        <v>297</v>
      </c>
      <c r="F122" s="38" t="s">
        <v>901</v>
      </c>
      <c r="G122" s="48"/>
      <c r="H122" s="48" t="s">
        <v>902</v>
      </c>
      <c r="I122" s="48"/>
      <c r="J122" s="49">
        <v>0</v>
      </c>
      <c r="K122" s="49">
        <v>100</v>
      </c>
      <c r="L122" s="49">
        <v>100</v>
      </c>
      <c r="M122" s="61"/>
    </row>
    <row r="123" spans="1:13" s="2" customFormat="1" ht="78.75">
      <c r="A123" s="34" t="s">
        <v>46</v>
      </c>
      <c r="B123" s="35" t="s">
        <v>625</v>
      </c>
      <c r="C123" s="51" t="s">
        <v>299</v>
      </c>
      <c r="D123" s="37" t="s">
        <v>903</v>
      </c>
      <c r="E123" s="38" t="s">
        <v>297</v>
      </c>
      <c r="F123" s="77" t="s">
        <v>560</v>
      </c>
      <c r="G123" s="48" t="s">
        <v>49</v>
      </c>
      <c r="H123" s="48" t="s">
        <v>902</v>
      </c>
      <c r="I123" s="48">
        <v>244</v>
      </c>
      <c r="J123" s="49">
        <v>0</v>
      </c>
      <c r="K123" s="49">
        <v>100</v>
      </c>
      <c r="L123" s="49">
        <v>100</v>
      </c>
      <c r="M123" s="61" t="s">
        <v>303</v>
      </c>
    </row>
    <row r="124" spans="1:13" s="2" customFormat="1" ht="56.25">
      <c r="A124" s="34" t="s">
        <v>46</v>
      </c>
      <c r="B124" s="35" t="s">
        <v>899</v>
      </c>
      <c r="C124" s="51"/>
      <c r="D124" s="37" t="s">
        <v>311</v>
      </c>
      <c r="E124" s="38" t="s">
        <v>327</v>
      </c>
      <c r="F124" s="38" t="s">
        <v>326</v>
      </c>
      <c r="G124" s="48"/>
      <c r="H124" s="48">
        <v>640120390</v>
      </c>
      <c r="I124" s="48"/>
      <c r="J124" s="49">
        <v>0</v>
      </c>
      <c r="K124" s="49">
        <v>100</v>
      </c>
      <c r="L124" s="49">
        <v>100</v>
      </c>
      <c r="M124" s="61"/>
    </row>
    <row r="125" spans="1:13" s="2" customFormat="1" ht="78.75">
      <c r="A125" s="34" t="s">
        <v>46</v>
      </c>
      <c r="B125" s="35" t="s">
        <v>625</v>
      </c>
      <c r="C125" s="51" t="s">
        <v>299</v>
      </c>
      <c r="D125" s="37" t="s">
        <v>903</v>
      </c>
      <c r="E125" s="38" t="s">
        <v>297</v>
      </c>
      <c r="F125" s="77" t="s">
        <v>560</v>
      </c>
      <c r="G125" s="48" t="s">
        <v>49</v>
      </c>
      <c r="H125" s="48">
        <v>640120390</v>
      </c>
      <c r="I125" s="48">
        <v>244</v>
      </c>
      <c r="J125" s="49">
        <v>0</v>
      </c>
      <c r="K125" s="49">
        <v>100</v>
      </c>
      <c r="L125" s="49">
        <v>100</v>
      </c>
      <c r="M125" s="61" t="s">
        <v>303</v>
      </c>
    </row>
    <row r="126" spans="1:13" s="2" customFormat="1" ht="45">
      <c r="A126" s="34" t="s">
        <v>46</v>
      </c>
      <c r="B126" s="35" t="s">
        <v>904</v>
      </c>
      <c r="C126" s="51"/>
      <c r="D126" s="37" t="s">
        <v>311</v>
      </c>
      <c r="E126" s="38" t="s">
        <v>327</v>
      </c>
      <c r="F126" s="38" t="s">
        <v>326</v>
      </c>
      <c r="G126" s="48"/>
      <c r="H126" s="48">
        <v>640120400</v>
      </c>
      <c r="I126" s="48"/>
      <c r="J126" s="49">
        <v>0</v>
      </c>
      <c r="K126" s="49">
        <v>50</v>
      </c>
      <c r="L126" s="49">
        <v>50</v>
      </c>
      <c r="M126" s="61"/>
    </row>
    <row r="127" spans="1:13" s="2" customFormat="1" ht="78.75">
      <c r="A127" s="34" t="s">
        <v>46</v>
      </c>
      <c r="B127" s="35" t="s">
        <v>625</v>
      </c>
      <c r="C127" s="51" t="s">
        <v>299</v>
      </c>
      <c r="D127" s="37" t="s">
        <v>903</v>
      </c>
      <c r="E127" s="38" t="s">
        <v>297</v>
      </c>
      <c r="F127" s="77" t="s">
        <v>560</v>
      </c>
      <c r="G127" s="48" t="s">
        <v>49</v>
      </c>
      <c r="H127" s="48">
        <v>640120400</v>
      </c>
      <c r="I127" s="48">
        <v>244</v>
      </c>
      <c r="J127" s="49">
        <v>0</v>
      </c>
      <c r="K127" s="49">
        <v>50</v>
      </c>
      <c r="L127" s="49">
        <v>50</v>
      </c>
      <c r="M127" s="61" t="s">
        <v>303</v>
      </c>
    </row>
    <row r="128" spans="1:13" s="2" customFormat="1" ht="45">
      <c r="A128" s="34" t="s">
        <v>46</v>
      </c>
      <c r="B128" s="35" t="s">
        <v>905</v>
      </c>
      <c r="C128" s="51"/>
      <c r="D128" s="37" t="s">
        <v>311</v>
      </c>
      <c r="E128" s="38" t="s">
        <v>327</v>
      </c>
      <c r="F128" s="38" t="s">
        <v>326</v>
      </c>
      <c r="G128" s="48"/>
      <c r="H128" s="48">
        <v>640120410</v>
      </c>
      <c r="I128" s="48"/>
      <c r="J128" s="49">
        <v>50</v>
      </c>
      <c r="K128" s="49">
        <v>50</v>
      </c>
      <c r="L128" s="49">
        <v>50</v>
      </c>
      <c r="M128" s="61"/>
    </row>
    <row r="129" spans="1:14" s="2" customFormat="1" ht="78.75">
      <c r="A129" s="34" t="s">
        <v>46</v>
      </c>
      <c r="B129" s="35" t="s">
        <v>625</v>
      </c>
      <c r="C129" s="51" t="s">
        <v>299</v>
      </c>
      <c r="D129" s="37" t="s">
        <v>903</v>
      </c>
      <c r="E129" s="38" t="s">
        <v>297</v>
      </c>
      <c r="F129" s="77" t="s">
        <v>560</v>
      </c>
      <c r="G129" s="48" t="s">
        <v>49</v>
      </c>
      <c r="H129" s="48">
        <v>640120410</v>
      </c>
      <c r="I129" s="48">
        <v>244</v>
      </c>
      <c r="J129" s="49">
        <v>50</v>
      </c>
      <c r="K129" s="49">
        <v>50</v>
      </c>
      <c r="L129" s="49">
        <v>50</v>
      </c>
      <c r="M129" s="61" t="s">
        <v>303</v>
      </c>
    </row>
    <row r="130" spans="1:14" s="2" customFormat="1" ht="67.5">
      <c r="A130" s="34" t="s">
        <v>46</v>
      </c>
      <c r="B130" s="35" t="s">
        <v>906</v>
      </c>
      <c r="C130" s="51"/>
      <c r="D130" s="37" t="s">
        <v>907</v>
      </c>
      <c r="E130" s="38" t="s">
        <v>327</v>
      </c>
      <c r="F130" s="77" t="s">
        <v>326</v>
      </c>
      <c r="G130" s="48"/>
      <c r="H130" s="48" t="s">
        <v>908</v>
      </c>
      <c r="I130" s="48"/>
      <c r="J130" s="49">
        <v>0</v>
      </c>
      <c r="K130" s="49">
        <v>50</v>
      </c>
      <c r="L130" s="49">
        <v>50</v>
      </c>
      <c r="M130" s="61"/>
    </row>
    <row r="131" spans="1:14" s="2" customFormat="1" ht="78.75">
      <c r="A131" s="34" t="s">
        <v>46</v>
      </c>
      <c r="B131" s="35" t="s">
        <v>625</v>
      </c>
      <c r="C131" s="51" t="s">
        <v>299</v>
      </c>
      <c r="D131" s="37" t="s">
        <v>903</v>
      </c>
      <c r="E131" s="38" t="s">
        <v>297</v>
      </c>
      <c r="F131" s="77" t="s">
        <v>560</v>
      </c>
      <c r="G131" s="48" t="s">
        <v>49</v>
      </c>
      <c r="H131" s="48" t="s">
        <v>908</v>
      </c>
      <c r="I131" s="48" t="s">
        <v>3</v>
      </c>
      <c r="J131" s="49">
        <v>0</v>
      </c>
      <c r="K131" s="49">
        <v>50</v>
      </c>
      <c r="L131" s="49">
        <v>50</v>
      </c>
      <c r="M131" s="61" t="s">
        <v>303</v>
      </c>
    </row>
    <row r="132" spans="1:14" s="2" customFormat="1" ht="45">
      <c r="A132" s="34" t="s">
        <v>46</v>
      </c>
      <c r="B132" s="35" t="s">
        <v>909</v>
      </c>
      <c r="C132" s="51"/>
      <c r="D132" s="37" t="s">
        <v>907</v>
      </c>
      <c r="E132" s="38" t="s">
        <v>327</v>
      </c>
      <c r="F132" s="77" t="s">
        <v>326</v>
      </c>
      <c r="G132" s="48"/>
      <c r="H132" s="48" t="s">
        <v>910</v>
      </c>
      <c r="I132" s="48"/>
      <c r="J132" s="49">
        <v>0</v>
      </c>
      <c r="K132" s="49">
        <v>30</v>
      </c>
      <c r="L132" s="49">
        <v>30</v>
      </c>
      <c r="M132" s="61"/>
    </row>
    <row r="133" spans="1:14" s="2" customFormat="1" ht="78.75">
      <c r="A133" s="34" t="s">
        <v>46</v>
      </c>
      <c r="B133" s="35" t="s">
        <v>625</v>
      </c>
      <c r="C133" s="51" t="s">
        <v>299</v>
      </c>
      <c r="D133" s="37" t="s">
        <v>903</v>
      </c>
      <c r="E133" s="38" t="s">
        <v>297</v>
      </c>
      <c r="F133" s="77" t="s">
        <v>560</v>
      </c>
      <c r="G133" s="48" t="s">
        <v>49</v>
      </c>
      <c r="H133" s="48" t="s">
        <v>910</v>
      </c>
      <c r="I133" s="48" t="s">
        <v>3</v>
      </c>
      <c r="J133" s="49">
        <v>0</v>
      </c>
      <c r="K133" s="49">
        <v>30</v>
      </c>
      <c r="L133" s="49">
        <v>30</v>
      </c>
      <c r="M133" s="61" t="s">
        <v>303</v>
      </c>
    </row>
    <row r="134" spans="1:14" s="2" customFormat="1" ht="78.75">
      <c r="A134" s="34" t="s">
        <v>46</v>
      </c>
      <c r="B134" s="35" t="s">
        <v>655</v>
      </c>
      <c r="C134" s="60"/>
      <c r="D134" s="37" t="s">
        <v>311</v>
      </c>
      <c r="E134" s="38" t="s">
        <v>327</v>
      </c>
      <c r="F134" s="38" t="s">
        <v>326</v>
      </c>
      <c r="G134" s="61"/>
      <c r="H134" s="48" t="s">
        <v>51</v>
      </c>
      <c r="I134" s="61"/>
      <c r="J134" s="49">
        <v>498.3</v>
      </c>
      <c r="K134" s="49">
        <v>625</v>
      </c>
      <c r="L134" s="49">
        <v>625</v>
      </c>
      <c r="M134" s="61"/>
    </row>
    <row r="135" spans="1:14" s="2" customFormat="1" ht="56.25">
      <c r="A135" s="34" t="s">
        <v>46</v>
      </c>
      <c r="B135" s="35" t="s">
        <v>625</v>
      </c>
      <c r="C135" s="60" t="s">
        <v>299</v>
      </c>
      <c r="D135" s="37" t="s">
        <v>911</v>
      </c>
      <c r="E135" s="38" t="s">
        <v>297</v>
      </c>
      <c r="F135" s="38" t="s">
        <v>912</v>
      </c>
      <c r="G135" s="48" t="s">
        <v>49</v>
      </c>
      <c r="H135" s="48" t="s">
        <v>51</v>
      </c>
      <c r="I135" s="48" t="s">
        <v>3</v>
      </c>
      <c r="J135" s="49">
        <v>498.3</v>
      </c>
      <c r="K135" s="49">
        <v>625</v>
      </c>
      <c r="L135" s="49">
        <v>625</v>
      </c>
      <c r="M135" s="61" t="s">
        <v>303</v>
      </c>
    </row>
    <row r="136" spans="1:14" s="2" customFormat="1" ht="135">
      <c r="A136" s="34" t="s">
        <v>46</v>
      </c>
      <c r="B136" s="35" t="s">
        <v>656</v>
      </c>
      <c r="C136" s="60"/>
      <c r="D136" s="37" t="s">
        <v>311</v>
      </c>
      <c r="E136" s="38" t="s">
        <v>327</v>
      </c>
      <c r="F136" s="38" t="s">
        <v>326</v>
      </c>
      <c r="G136" s="76"/>
      <c r="H136" s="48" t="s">
        <v>52</v>
      </c>
      <c r="I136" s="48"/>
      <c r="J136" s="49">
        <v>559.79999999999995</v>
      </c>
      <c r="K136" s="49">
        <v>2375</v>
      </c>
      <c r="L136" s="49">
        <v>2375</v>
      </c>
      <c r="M136" s="61"/>
    </row>
    <row r="137" spans="1:14" s="2" customFormat="1" ht="56.25">
      <c r="A137" s="34" t="s">
        <v>46</v>
      </c>
      <c r="B137" s="35" t="s">
        <v>625</v>
      </c>
      <c r="C137" s="60" t="s">
        <v>299</v>
      </c>
      <c r="D137" s="37" t="s">
        <v>911</v>
      </c>
      <c r="E137" s="38" t="s">
        <v>297</v>
      </c>
      <c r="F137" s="38" t="s">
        <v>912</v>
      </c>
      <c r="G137" s="48" t="s">
        <v>49</v>
      </c>
      <c r="H137" s="48" t="s">
        <v>52</v>
      </c>
      <c r="I137" s="48" t="s">
        <v>3</v>
      </c>
      <c r="J137" s="49">
        <v>559.79999999999995</v>
      </c>
      <c r="K137" s="49">
        <v>2375</v>
      </c>
      <c r="L137" s="49">
        <v>2375</v>
      </c>
      <c r="M137" s="61" t="s">
        <v>303</v>
      </c>
    </row>
    <row r="138" spans="1:14" s="25" customFormat="1" ht="56.25">
      <c r="A138" s="53" t="s">
        <v>53</v>
      </c>
      <c r="B138" s="54" t="s">
        <v>657</v>
      </c>
      <c r="C138" s="55"/>
      <c r="D138" s="56"/>
      <c r="E138" s="57"/>
      <c r="F138" s="57"/>
      <c r="G138" s="57"/>
      <c r="H138" s="58"/>
      <c r="I138" s="57"/>
      <c r="J138" s="59">
        <f>J233+J139+J141+J143+J145+J147+J149+J153+J155+J161+J168+J170+J173+J175+J178+J180+J186+J192+J194+J196+J198+J200+J202+J204+J206+J208+J210+J226+J230+J244+J248+J252+J257+J267+J269+J152+J183+J185+J190+J214+J216+J218+J220+J222+J223+J229+J235+J237+J240+J243+J256+J260+J262+J264+J266+J272+J188</f>
        <v>205188.75702999995</v>
      </c>
      <c r="K138" s="59">
        <f>K233+K139+K141+K143+K145+K147+K149+K153+K155+K161+K168+K170+K173+K175+K178+K180+K186+K192+K194+K196+K198+K200+K202+K204+K206+K208+K210+K226+K230+K244+K248+K252+K257+K267+K269+K152+K183+K185+K190+K214+K216+K218+K220+K222+K223+K229+K235+K237+K238+K240+K243+K256+K260+K262+K264+K266+K272+K188</f>
        <v>103060.49900000001</v>
      </c>
      <c r="L138" s="59">
        <f>L233+L139+L141+L143+L145+L147+L149+L153+L155+L161+L168+L170+L173+L175+L178+L180+L186+L192+L194+L196+L198+L200+L202+L204+L206+L208+L210+L226+L230+L244+L248+L252+L257+L267+L269+L152+L183+L185+L190+L214+L216+L218+L220+L222+L223+L229+L235+L237+L238+L240+L243+L256+L260+L262+L264+L266+L272+L188</f>
        <v>111952.98</v>
      </c>
      <c r="M138" s="57"/>
      <c r="N138" s="121"/>
    </row>
    <row r="139" spans="1:14" s="2" customFormat="1" ht="45">
      <c r="A139" s="34" t="s">
        <v>53</v>
      </c>
      <c r="B139" s="35" t="s">
        <v>658</v>
      </c>
      <c r="C139" s="60"/>
      <c r="D139" s="37" t="s">
        <v>311</v>
      </c>
      <c r="E139" s="38" t="s">
        <v>327</v>
      </c>
      <c r="F139" s="38" t="s">
        <v>326</v>
      </c>
      <c r="G139" s="76"/>
      <c r="H139" s="48" t="s">
        <v>54</v>
      </c>
      <c r="I139" s="48"/>
      <c r="J139" s="72">
        <v>1500</v>
      </c>
      <c r="K139" s="72">
        <v>1500</v>
      </c>
      <c r="L139" s="72">
        <v>1500</v>
      </c>
      <c r="M139" s="61"/>
    </row>
    <row r="140" spans="1:14" s="2" customFormat="1" ht="78.75">
      <c r="A140" s="34" t="s">
        <v>53</v>
      </c>
      <c r="B140" s="35" t="s">
        <v>625</v>
      </c>
      <c r="C140" s="60" t="s">
        <v>299</v>
      </c>
      <c r="D140" s="37" t="s">
        <v>561</v>
      </c>
      <c r="E140" s="38" t="s">
        <v>297</v>
      </c>
      <c r="F140" s="38" t="s">
        <v>560</v>
      </c>
      <c r="G140" s="48" t="s">
        <v>49</v>
      </c>
      <c r="H140" s="48" t="s">
        <v>54</v>
      </c>
      <c r="I140" s="48" t="s">
        <v>3</v>
      </c>
      <c r="J140" s="49">
        <v>1500</v>
      </c>
      <c r="K140" s="49">
        <v>1500</v>
      </c>
      <c r="L140" s="49">
        <v>1500</v>
      </c>
      <c r="M140" s="61" t="s">
        <v>303</v>
      </c>
    </row>
    <row r="141" spans="1:14" s="2" customFormat="1" ht="135">
      <c r="A141" s="34" t="s">
        <v>53</v>
      </c>
      <c r="B141" s="35" t="s">
        <v>656</v>
      </c>
      <c r="C141" s="60"/>
      <c r="D141" s="37" t="s">
        <v>311</v>
      </c>
      <c r="E141" s="38" t="s">
        <v>327</v>
      </c>
      <c r="F141" s="38" t="s">
        <v>326</v>
      </c>
      <c r="G141" s="61"/>
      <c r="H141" s="48" t="s">
        <v>52</v>
      </c>
      <c r="I141" s="61"/>
      <c r="J141" s="72">
        <v>100</v>
      </c>
      <c r="K141" s="72">
        <v>100</v>
      </c>
      <c r="L141" s="72">
        <v>100</v>
      </c>
      <c r="M141" s="61"/>
    </row>
    <row r="142" spans="1:14" s="2" customFormat="1" ht="78.75">
      <c r="A142" s="34" t="s">
        <v>53</v>
      </c>
      <c r="B142" s="35" t="s">
        <v>625</v>
      </c>
      <c r="C142" s="60" t="s">
        <v>299</v>
      </c>
      <c r="D142" s="37" t="s">
        <v>561</v>
      </c>
      <c r="E142" s="38" t="s">
        <v>297</v>
      </c>
      <c r="F142" s="38" t="s">
        <v>560</v>
      </c>
      <c r="G142" s="48" t="s">
        <v>49</v>
      </c>
      <c r="H142" s="48" t="s">
        <v>52</v>
      </c>
      <c r="I142" s="48" t="s">
        <v>3</v>
      </c>
      <c r="J142" s="49">
        <v>100</v>
      </c>
      <c r="K142" s="49">
        <v>100</v>
      </c>
      <c r="L142" s="49">
        <v>100</v>
      </c>
      <c r="M142" s="61" t="s">
        <v>303</v>
      </c>
    </row>
    <row r="143" spans="1:14" s="2" customFormat="1" ht="45">
      <c r="A143" s="34" t="s">
        <v>53</v>
      </c>
      <c r="B143" s="35" t="s">
        <v>915</v>
      </c>
      <c r="C143" s="60"/>
      <c r="D143" s="37" t="s">
        <v>311</v>
      </c>
      <c r="E143" s="38" t="s">
        <v>327</v>
      </c>
      <c r="F143" s="38" t="s">
        <v>326</v>
      </c>
      <c r="G143" s="48"/>
      <c r="H143" s="44" t="s">
        <v>914</v>
      </c>
      <c r="I143" s="48"/>
      <c r="J143" s="49">
        <v>1300</v>
      </c>
      <c r="K143" s="49">
        <v>0</v>
      </c>
      <c r="L143" s="49">
        <v>0</v>
      </c>
      <c r="M143" s="61"/>
    </row>
    <row r="144" spans="1:14" s="2" customFormat="1" ht="22.5">
      <c r="A144" s="34" t="s">
        <v>53</v>
      </c>
      <c r="B144" s="35" t="s">
        <v>625</v>
      </c>
      <c r="C144" s="60"/>
      <c r="D144" s="37"/>
      <c r="E144" s="38"/>
      <c r="F144" s="38"/>
      <c r="G144" s="44" t="s">
        <v>165</v>
      </c>
      <c r="H144" s="44" t="s">
        <v>914</v>
      </c>
      <c r="I144" s="48">
        <v>244</v>
      </c>
      <c r="J144" s="49">
        <v>1300</v>
      </c>
      <c r="K144" s="49">
        <v>0</v>
      </c>
      <c r="L144" s="49">
        <v>0</v>
      </c>
      <c r="M144" s="61" t="s">
        <v>303</v>
      </c>
    </row>
    <row r="145" spans="1:13" s="2" customFormat="1" ht="45">
      <c r="A145" s="34" t="s">
        <v>53</v>
      </c>
      <c r="B145" s="35" t="s">
        <v>916</v>
      </c>
      <c r="C145" s="60"/>
      <c r="D145" s="37" t="s">
        <v>311</v>
      </c>
      <c r="E145" s="38" t="s">
        <v>327</v>
      </c>
      <c r="F145" s="38" t="s">
        <v>326</v>
      </c>
      <c r="G145" s="44"/>
      <c r="H145" s="48" t="s">
        <v>913</v>
      </c>
      <c r="I145" s="48"/>
      <c r="J145" s="49">
        <v>200</v>
      </c>
      <c r="K145" s="49">
        <v>0</v>
      </c>
      <c r="L145" s="49">
        <v>0</v>
      </c>
      <c r="M145" s="61"/>
    </row>
    <row r="146" spans="1:13" s="2" customFormat="1" ht="22.5">
      <c r="A146" s="34" t="s">
        <v>53</v>
      </c>
      <c r="B146" s="35" t="s">
        <v>625</v>
      </c>
      <c r="C146" s="60"/>
      <c r="D146" s="37"/>
      <c r="E146" s="38"/>
      <c r="F146" s="38"/>
      <c r="G146" s="44" t="s">
        <v>165</v>
      </c>
      <c r="H146" s="48" t="s">
        <v>913</v>
      </c>
      <c r="I146" s="48">
        <v>244</v>
      </c>
      <c r="J146" s="49">
        <v>200</v>
      </c>
      <c r="K146" s="49">
        <v>0</v>
      </c>
      <c r="L146" s="49">
        <v>0</v>
      </c>
      <c r="M146" s="61" t="s">
        <v>303</v>
      </c>
    </row>
    <row r="147" spans="1:13" s="2" customFormat="1" ht="45">
      <c r="A147" s="34" t="s">
        <v>53</v>
      </c>
      <c r="B147" s="35" t="s">
        <v>659</v>
      </c>
      <c r="C147" s="44"/>
      <c r="D147" s="37" t="s">
        <v>364</v>
      </c>
      <c r="E147" s="38" t="s">
        <v>549</v>
      </c>
      <c r="F147" s="38" t="s">
        <v>326</v>
      </c>
      <c r="G147" s="61"/>
      <c r="H147" s="48" t="s">
        <v>55</v>
      </c>
      <c r="I147" s="61"/>
      <c r="J147" s="72">
        <v>19669.400000000001</v>
      </c>
      <c r="K147" s="72">
        <v>0</v>
      </c>
      <c r="L147" s="72">
        <v>9364.2000000000007</v>
      </c>
      <c r="M147" s="61"/>
    </row>
    <row r="148" spans="1:13" s="2" customFormat="1" ht="67.5">
      <c r="A148" s="34" t="s">
        <v>53</v>
      </c>
      <c r="B148" s="35" t="s">
        <v>660</v>
      </c>
      <c r="C148" s="44" t="s">
        <v>511</v>
      </c>
      <c r="D148" s="37" t="s">
        <v>519</v>
      </c>
      <c r="E148" s="38" t="s">
        <v>297</v>
      </c>
      <c r="F148" s="38" t="s">
        <v>518</v>
      </c>
      <c r="G148" s="48" t="s">
        <v>56</v>
      </c>
      <c r="H148" s="48" t="s">
        <v>55</v>
      </c>
      <c r="I148" s="48" t="s">
        <v>57</v>
      </c>
      <c r="J148" s="72">
        <v>19669.400000000001</v>
      </c>
      <c r="K148" s="72">
        <v>0</v>
      </c>
      <c r="L148" s="72">
        <v>9364.2000000000007</v>
      </c>
      <c r="M148" s="61" t="s">
        <v>303</v>
      </c>
    </row>
    <row r="149" spans="1:13" s="2" customFormat="1" ht="56.25">
      <c r="A149" s="34" t="s">
        <v>53</v>
      </c>
      <c r="B149" s="35" t="s">
        <v>661</v>
      </c>
      <c r="C149" s="44"/>
      <c r="D149" s="37" t="s">
        <v>364</v>
      </c>
      <c r="E149" s="38" t="s">
        <v>549</v>
      </c>
      <c r="F149" s="38" t="s">
        <v>326</v>
      </c>
      <c r="G149" s="61"/>
      <c r="H149" s="48" t="s">
        <v>58</v>
      </c>
      <c r="I149" s="61"/>
      <c r="J149" s="72">
        <v>1035.3</v>
      </c>
      <c r="K149" s="72">
        <v>0</v>
      </c>
      <c r="L149" s="72">
        <v>493</v>
      </c>
      <c r="M149" s="61"/>
    </row>
    <row r="150" spans="1:13" s="2" customFormat="1" ht="67.5">
      <c r="A150" s="34" t="s">
        <v>53</v>
      </c>
      <c r="B150" s="35" t="s">
        <v>660</v>
      </c>
      <c r="C150" s="44" t="s">
        <v>511</v>
      </c>
      <c r="D150" s="37" t="s">
        <v>519</v>
      </c>
      <c r="E150" s="38" t="s">
        <v>297</v>
      </c>
      <c r="F150" s="38" t="s">
        <v>518</v>
      </c>
      <c r="G150" s="48" t="s">
        <v>56</v>
      </c>
      <c r="H150" s="48" t="s">
        <v>58</v>
      </c>
      <c r="I150" s="48" t="s">
        <v>57</v>
      </c>
      <c r="J150" s="72">
        <v>1035.3</v>
      </c>
      <c r="K150" s="72">
        <v>0</v>
      </c>
      <c r="L150" s="72">
        <v>493</v>
      </c>
      <c r="M150" s="61" t="s">
        <v>303</v>
      </c>
    </row>
    <row r="151" spans="1:13" s="2" customFormat="1" ht="90">
      <c r="A151" s="108" t="s">
        <v>53</v>
      </c>
      <c r="B151" s="114" t="s">
        <v>1024</v>
      </c>
      <c r="C151" s="127"/>
      <c r="D151" s="120" t="s">
        <v>1025</v>
      </c>
      <c r="E151" s="117" t="s">
        <v>556</v>
      </c>
      <c r="F151" s="117" t="s">
        <v>555</v>
      </c>
      <c r="G151" s="108"/>
      <c r="H151" s="124" t="s">
        <v>1026</v>
      </c>
      <c r="I151" s="108"/>
      <c r="J151" s="129">
        <v>100</v>
      </c>
      <c r="K151" s="72">
        <v>0</v>
      </c>
      <c r="L151" s="72">
        <v>0</v>
      </c>
      <c r="M151" s="61"/>
    </row>
    <row r="152" spans="1:13" s="2" customFormat="1" ht="34.9" customHeight="1">
      <c r="A152" s="108" t="s">
        <v>53</v>
      </c>
      <c r="B152" s="114" t="s">
        <v>625</v>
      </c>
      <c r="C152" s="115" t="s">
        <v>511</v>
      </c>
      <c r="D152" s="130" t="s">
        <v>545</v>
      </c>
      <c r="E152" s="117" t="s">
        <v>1027</v>
      </c>
      <c r="F152" s="117" t="s">
        <v>544</v>
      </c>
      <c r="G152" s="108" t="s">
        <v>56</v>
      </c>
      <c r="H152" s="124" t="s">
        <v>1026</v>
      </c>
      <c r="I152" s="108" t="s">
        <v>3</v>
      </c>
      <c r="J152" s="129">
        <v>100</v>
      </c>
      <c r="K152" s="72">
        <v>0</v>
      </c>
      <c r="L152" s="72">
        <v>0</v>
      </c>
      <c r="M152" s="61" t="s">
        <v>303</v>
      </c>
    </row>
    <row r="153" spans="1:13" s="2" customFormat="1" ht="90">
      <c r="A153" s="34" t="s">
        <v>53</v>
      </c>
      <c r="B153" s="35" t="s">
        <v>662</v>
      </c>
      <c r="C153" s="79"/>
      <c r="D153" s="37" t="s">
        <v>557</v>
      </c>
      <c r="E153" s="38" t="s">
        <v>556</v>
      </c>
      <c r="F153" s="38" t="s">
        <v>555</v>
      </c>
      <c r="G153" s="61"/>
      <c r="H153" s="48" t="s">
        <v>945</v>
      </c>
      <c r="I153" s="61"/>
      <c r="J153" s="72">
        <v>9170</v>
      </c>
      <c r="K153" s="72">
        <v>9170</v>
      </c>
      <c r="L153" s="72">
        <v>9170</v>
      </c>
      <c r="M153" s="61"/>
    </row>
    <row r="154" spans="1:13" s="2" customFormat="1" ht="112.5">
      <c r="A154" s="34" t="s">
        <v>53</v>
      </c>
      <c r="B154" s="35" t="s">
        <v>663</v>
      </c>
      <c r="C154" s="79" t="s">
        <v>554</v>
      </c>
      <c r="D154" s="37" t="s">
        <v>553</v>
      </c>
      <c r="E154" s="38" t="s">
        <v>297</v>
      </c>
      <c r="F154" s="38" t="s">
        <v>552</v>
      </c>
      <c r="G154" s="48" t="s">
        <v>59</v>
      </c>
      <c r="H154" s="48" t="s">
        <v>945</v>
      </c>
      <c r="I154" s="48" t="s">
        <v>60</v>
      </c>
      <c r="J154" s="49">
        <v>9170</v>
      </c>
      <c r="K154" s="49">
        <v>9170</v>
      </c>
      <c r="L154" s="49">
        <v>9170</v>
      </c>
      <c r="M154" s="61" t="s">
        <v>295</v>
      </c>
    </row>
    <row r="155" spans="1:13" s="2" customFormat="1" ht="90">
      <c r="A155" s="34" t="s">
        <v>53</v>
      </c>
      <c r="B155" s="35" t="s">
        <v>664</v>
      </c>
      <c r="C155" s="79"/>
      <c r="D155" s="37" t="s">
        <v>557</v>
      </c>
      <c r="E155" s="38" t="s">
        <v>556</v>
      </c>
      <c r="F155" s="38" t="s">
        <v>555</v>
      </c>
      <c r="G155" s="61"/>
      <c r="H155" s="48" t="s">
        <v>946</v>
      </c>
      <c r="I155" s="61"/>
      <c r="J155" s="72">
        <v>5132</v>
      </c>
      <c r="K155" s="72">
        <v>5132</v>
      </c>
      <c r="L155" s="72">
        <v>5132</v>
      </c>
      <c r="M155" s="61"/>
    </row>
    <row r="156" spans="1:13" s="2" customFormat="1" ht="112.5">
      <c r="A156" s="34" t="s">
        <v>53</v>
      </c>
      <c r="B156" s="35" t="s">
        <v>663</v>
      </c>
      <c r="C156" s="79" t="s">
        <v>554</v>
      </c>
      <c r="D156" s="37" t="s">
        <v>553</v>
      </c>
      <c r="E156" s="38" t="s">
        <v>297</v>
      </c>
      <c r="F156" s="38" t="s">
        <v>552</v>
      </c>
      <c r="G156" s="48" t="s">
        <v>59</v>
      </c>
      <c r="H156" s="48" t="s">
        <v>946</v>
      </c>
      <c r="I156" s="48" t="s">
        <v>60</v>
      </c>
      <c r="J156" s="49">
        <v>5132</v>
      </c>
      <c r="K156" s="49">
        <v>5132</v>
      </c>
      <c r="L156" s="49">
        <v>5132</v>
      </c>
      <c r="M156" s="61" t="s">
        <v>295</v>
      </c>
    </row>
    <row r="157" spans="1:13" s="2" customFormat="1" ht="33.75">
      <c r="A157" s="34" t="s">
        <v>53</v>
      </c>
      <c r="B157" s="35" t="s">
        <v>665</v>
      </c>
      <c r="C157" s="79"/>
      <c r="D157" s="32" t="s">
        <v>543</v>
      </c>
      <c r="E157" s="38" t="s">
        <v>848</v>
      </c>
      <c r="F157" s="38" t="s">
        <v>542</v>
      </c>
      <c r="G157" s="61"/>
      <c r="H157" s="48" t="s">
        <v>61</v>
      </c>
      <c r="I157" s="61"/>
      <c r="J157" s="72"/>
      <c r="K157" s="72"/>
      <c r="L157" s="72"/>
      <c r="M157" s="61"/>
    </row>
    <row r="158" spans="1:13" s="2" customFormat="1" ht="56.25">
      <c r="A158" s="34" t="s">
        <v>53</v>
      </c>
      <c r="B158" s="35" t="s">
        <v>625</v>
      </c>
      <c r="C158" s="44" t="s">
        <v>511</v>
      </c>
      <c r="D158" s="80" t="s">
        <v>849</v>
      </c>
      <c r="E158" s="61" t="s">
        <v>297</v>
      </c>
      <c r="F158" s="61" t="s">
        <v>850</v>
      </c>
      <c r="G158" s="48" t="s">
        <v>56</v>
      </c>
      <c r="H158" s="48" t="s">
        <v>61</v>
      </c>
      <c r="I158" s="48" t="s">
        <v>3</v>
      </c>
      <c r="J158" s="49"/>
      <c r="K158" s="49"/>
      <c r="L158" s="49"/>
      <c r="M158" s="61" t="s">
        <v>303</v>
      </c>
    </row>
    <row r="159" spans="1:13" s="2" customFormat="1" ht="33.75">
      <c r="A159" s="34" t="s">
        <v>53</v>
      </c>
      <c r="B159" s="35" t="s">
        <v>665</v>
      </c>
      <c r="C159" s="79"/>
      <c r="D159" s="32" t="s">
        <v>543</v>
      </c>
      <c r="E159" s="38" t="s">
        <v>848</v>
      </c>
      <c r="F159" s="38" t="s">
        <v>542</v>
      </c>
      <c r="G159" s="81"/>
      <c r="H159" s="48" t="s">
        <v>62</v>
      </c>
      <c r="I159" s="81"/>
      <c r="J159" s="72"/>
      <c r="K159" s="72"/>
      <c r="L159" s="72"/>
      <c r="M159" s="61"/>
    </row>
    <row r="160" spans="1:13" s="2" customFormat="1" ht="56.25">
      <c r="A160" s="34" t="s">
        <v>53</v>
      </c>
      <c r="B160" s="35" t="s">
        <v>625</v>
      </c>
      <c r="C160" s="44" t="s">
        <v>511</v>
      </c>
      <c r="D160" s="80" t="s">
        <v>849</v>
      </c>
      <c r="E160" s="61" t="s">
        <v>297</v>
      </c>
      <c r="F160" s="61" t="s">
        <v>850</v>
      </c>
      <c r="G160" s="48" t="s">
        <v>56</v>
      </c>
      <c r="H160" s="48" t="s">
        <v>62</v>
      </c>
      <c r="I160" s="48" t="s">
        <v>3</v>
      </c>
      <c r="J160" s="49"/>
      <c r="K160" s="49"/>
      <c r="L160" s="49"/>
      <c r="M160" s="61" t="s">
        <v>303</v>
      </c>
    </row>
    <row r="161" spans="1:16" s="2" customFormat="1" ht="45">
      <c r="A161" s="34" t="s">
        <v>53</v>
      </c>
      <c r="B161" s="35" t="s">
        <v>635</v>
      </c>
      <c r="C161" s="79"/>
      <c r="D161" s="37" t="s">
        <v>311</v>
      </c>
      <c r="E161" s="38" t="s">
        <v>535</v>
      </c>
      <c r="F161" s="38" t="s">
        <v>326</v>
      </c>
      <c r="G161" s="81"/>
      <c r="H161" s="48" t="s">
        <v>63</v>
      </c>
      <c r="I161" s="81"/>
      <c r="J161" s="72">
        <f>J162+J163+J164+J165+J166+J167</f>
        <v>39926.338000000003</v>
      </c>
      <c r="K161" s="72">
        <f t="shared" ref="K161:L161" si="3">K162+K163+K164+K165+K166+K167</f>
        <v>39826.338000000003</v>
      </c>
      <c r="L161" s="72">
        <f t="shared" si="3"/>
        <v>39826.338000000003</v>
      </c>
      <c r="M161" s="61"/>
    </row>
    <row r="162" spans="1:16" s="2" customFormat="1" ht="135">
      <c r="A162" s="34" t="s">
        <v>53</v>
      </c>
      <c r="B162" s="35" t="s">
        <v>636</v>
      </c>
      <c r="C162" s="79" t="s">
        <v>531</v>
      </c>
      <c r="D162" s="37" t="s">
        <v>446</v>
      </c>
      <c r="E162" s="38" t="s">
        <v>297</v>
      </c>
      <c r="F162" s="38" t="s">
        <v>322</v>
      </c>
      <c r="G162" s="48" t="s">
        <v>64</v>
      </c>
      <c r="H162" s="48" t="s">
        <v>63</v>
      </c>
      <c r="I162" s="48" t="s">
        <v>17</v>
      </c>
      <c r="J162" s="49">
        <v>23314.58</v>
      </c>
      <c r="K162" s="49">
        <v>23314.58</v>
      </c>
      <c r="L162" s="49">
        <v>23314.58</v>
      </c>
      <c r="M162" s="61" t="s">
        <v>295</v>
      </c>
    </row>
    <row r="163" spans="1:16" s="2" customFormat="1" ht="56.25">
      <c r="A163" s="34" t="s">
        <v>53</v>
      </c>
      <c r="B163" s="35" t="s">
        <v>637</v>
      </c>
      <c r="C163" s="79" t="s">
        <v>531</v>
      </c>
      <c r="D163" s="37" t="s">
        <v>325</v>
      </c>
      <c r="E163" s="38" t="s">
        <v>297</v>
      </c>
      <c r="F163" s="38" t="s">
        <v>324</v>
      </c>
      <c r="G163" s="48" t="s">
        <v>64</v>
      </c>
      <c r="H163" s="48" t="s">
        <v>63</v>
      </c>
      <c r="I163" s="48" t="s">
        <v>18</v>
      </c>
      <c r="J163" s="49">
        <v>7</v>
      </c>
      <c r="K163" s="49">
        <v>7</v>
      </c>
      <c r="L163" s="49">
        <v>7</v>
      </c>
      <c r="M163" s="61" t="s">
        <v>303</v>
      </c>
    </row>
    <row r="164" spans="1:16" s="2" customFormat="1" ht="135">
      <c r="A164" s="34" t="s">
        <v>53</v>
      </c>
      <c r="B164" s="35" t="s">
        <v>638</v>
      </c>
      <c r="C164" s="79" t="s">
        <v>531</v>
      </c>
      <c r="D164" s="37" t="s">
        <v>446</v>
      </c>
      <c r="E164" s="38" t="s">
        <v>297</v>
      </c>
      <c r="F164" s="38" t="s">
        <v>322</v>
      </c>
      <c r="G164" s="48" t="s">
        <v>64</v>
      </c>
      <c r="H164" s="48" t="s">
        <v>63</v>
      </c>
      <c r="I164" s="48" t="s">
        <v>19</v>
      </c>
      <c r="J164" s="49">
        <v>7041.0029999999997</v>
      </c>
      <c r="K164" s="49">
        <v>7041.0029999999997</v>
      </c>
      <c r="L164" s="49">
        <v>7041.0029999999997</v>
      </c>
      <c r="M164" s="61" t="s">
        <v>295</v>
      </c>
    </row>
    <row r="165" spans="1:16" s="2" customFormat="1" ht="67.5">
      <c r="A165" s="34" t="s">
        <v>53</v>
      </c>
      <c r="B165" s="35" t="s">
        <v>625</v>
      </c>
      <c r="C165" s="79" t="s">
        <v>531</v>
      </c>
      <c r="D165" s="37" t="s">
        <v>534</v>
      </c>
      <c r="E165" s="38" t="s">
        <v>297</v>
      </c>
      <c r="F165" s="38" t="s">
        <v>533</v>
      </c>
      <c r="G165" s="48" t="s">
        <v>64</v>
      </c>
      <c r="H165" s="48" t="s">
        <v>63</v>
      </c>
      <c r="I165" s="48" t="s">
        <v>3</v>
      </c>
      <c r="J165" s="49">
        <v>1641</v>
      </c>
      <c r="K165" s="49">
        <v>1541</v>
      </c>
      <c r="L165" s="49">
        <v>1541</v>
      </c>
      <c r="M165" s="61" t="s">
        <v>303</v>
      </c>
    </row>
    <row r="166" spans="1:16" s="2" customFormat="1" ht="22.5">
      <c r="A166" s="34" t="s">
        <v>53</v>
      </c>
      <c r="B166" s="35" t="s">
        <v>666</v>
      </c>
      <c r="C166" s="79" t="s">
        <v>531</v>
      </c>
      <c r="D166" s="37" t="s">
        <v>339</v>
      </c>
      <c r="E166" s="38" t="s">
        <v>504</v>
      </c>
      <c r="F166" s="38" t="s">
        <v>503</v>
      </c>
      <c r="G166" s="48" t="s">
        <v>64</v>
      </c>
      <c r="H166" s="48" t="s">
        <v>63</v>
      </c>
      <c r="I166" s="48" t="s">
        <v>65</v>
      </c>
      <c r="J166" s="49">
        <v>7898.6549999999997</v>
      </c>
      <c r="K166" s="49">
        <v>7898.6549999999997</v>
      </c>
      <c r="L166" s="49">
        <v>7898.6549999999997</v>
      </c>
      <c r="M166" s="61" t="s">
        <v>303</v>
      </c>
    </row>
    <row r="167" spans="1:16" s="2" customFormat="1" ht="22.5">
      <c r="A167" s="34" t="s">
        <v>53</v>
      </c>
      <c r="B167" s="35" t="s">
        <v>667</v>
      </c>
      <c r="C167" s="79" t="s">
        <v>531</v>
      </c>
      <c r="D167" s="37" t="s">
        <v>339</v>
      </c>
      <c r="E167" s="38" t="s">
        <v>532</v>
      </c>
      <c r="F167" s="38" t="s">
        <v>503</v>
      </c>
      <c r="G167" s="48" t="s">
        <v>64</v>
      </c>
      <c r="H167" s="48" t="s">
        <v>63</v>
      </c>
      <c r="I167" s="48" t="s">
        <v>66</v>
      </c>
      <c r="J167" s="49">
        <v>24.1</v>
      </c>
      <c r="K167" s="49">
        <v>24.1</v>
      </c>
      <c r="L167" s="49">
        <v>24.1</v>
      </c>
      <c r="M167" s="61" t="s">
        <v>303</v>
      </c>
    </row>
    <row r="168" spans="1:16" s="2" customFormat="1" ht="56.25">
      <c r="A168" s="34" t="s">
        <v>53</v>
      </c>
      <c r="B168" s="35" t="s">
        <v>668</v>
      </c>
      <c r="C168" s="79"/>
      <c r="D168" s="82" t="s">
        <v>364</v>
      </c>
      <c r="E168" s="43" t="s">
        <v>549</v>
      </c>
      <c r="F168" s="38" t="s">
        <v>326</v>
      </c>
      <c r="G168" s="76"/>
      <c r="H168" s="48" t="s">
        <v>67</v>
      </c>
      <c r="I168" s="48"/>
      <c r="J168" s="49">
        <v>456.9</v>
      </c>
      <c r="K168" s="49">
        <v>456.9</v>
      </c>
      <c r="L168" s="49">
        <v>456.9</v>
      </c>
      <c r="M168" s="61"/>
    </row>
    <row r="169" spans="1:16" s="2" customFormat="1" ht="45">
      <c r="A169" s="34" t="s">
        <v>53</v>
      </c>
      <c r="B169" s="35" t="s">
        <v>625</v>
      </c>
      <c r="C169" s="79" t="s">
        <v>511</v>
      </c>
      <c r="D169" s="82" t="s">
        <v>548</v>
      </c>
      <c r="E169" s="43" t="s">
        <v>547</v>
      </c>
      <c r="F169" s="38" t="s">
        <v>533</v>
      </c>
      <c r="G169" s="48" t="s">
        <v>56</v>
      </c>
      <c r="H169" s="48" t="s">
        <v>67</v>
      </c>
      <c r="I169" s="48" t="s">
        <v>3</v>
      </c>
      <c r="J169" s="49">
        <v>456.9</v>
      </c>
      <c r="K169" s="49">
        <v>456.9</v>
      </c>
      <c r="L169" s="49">
        <v>456.9</v>
      </c>
      <c r="M169" s="61" t="s">
        <v>303</v>
      </c>
    </row>
    <row r="170" spans="1:16" s="2" customFormat="1" ht="78.75">
      <c r="A170" s="34" t="s">
        <v>53</v>
      </c>
      <c r="B170" s="35" t="s">
        <v>669</v>
      </c>
      <c r="C170" s="79"/>
      <c r="D170" s="32" t="s">
        <v>543</v>
      </c>
      <c r="E170" s="38" t="s">
        <v>851</v>
      </c>
      <c r="F170" s="38" t="s">
        <v>542</v>
      </c>
      <c r="G170" s="76"/>
      <c r="H170" s="48" t="s">
        <v>68</v>
      </c>
      <c r="I170" s="48"/>
      <c r="J170" s="49">
        <f>J171+J172</f>
        <v>1637.7649999999999</v>
      </c>
      <c r="K170" s="49">
        <f t="shared" ref="K170:L170" si="4">K171+K172</f>
        <v>2500</v>
      </c>
      <c r="L170" s="49">
        <f t="shared" si="4"/>
        <v>1133.019</v>
      </c>
      <c r="M170" s="61"/>
    </row>
    <row r="171" spans="1:16" s="2" customFormat="1" ht="123.75">
      <c r="A171" s="34" t="s">
        <v>53</v>
      </c>
      <c r="B171" s="35" t="s">
        <v>625</v>
      </c>
      <c r="C171" s="79" t="s">
        <v>511</v>
      </c>
      <c r="D171" s="37" t="s">
        <v>541</v>
      </c>
      <c r="E171" s="38" t="s">
        <v>297</v>
      </c>
      <c r="F171" s="38" t="s">
        <v>540</v>
      </c>
      <c r="G171" s="48" t="s">
        <v>56</v>
      </c>
      <c r="H171" s="48" t="s">
        <v>68</v>
      </c>
      <c r="I171" s="48" t="s">
        <v>3</v>
      </c>
      <c r="J171" s="49">
        <v>637.76499999999999</v>
      </c>
      <c r="K171" s="49">
        <v>500</v>
      </c>
      <c r="L171" s="49">
        <v>500</v>
      </c>
      <c r="M171" s="61" t="s">
        <v>303</v>
      </c>
    </row>
    <row r="172" spans="1:16" s="2" customFormat="1" ht="123.75">
      <c r="A172" s="34" t="s">
        <v>53</v>
      </c>
      <c r="B172" s="35" t="s">
        <v>651</v>
      </c>
      <c r="C172" s="79" t="s">
        <v>511</v>
      </c>
      <c r="D172" s="37" t="s">
        <v>541</v>
      </c>
      <c r="E172" s="38" t="s">
        <v>297</v>
      </c>
      <c r="F172" s="38" t="s">
        <v>540</v>
      </c>
      <c r="G172" s="48" t="s">
        <v>56</v>
      </c>
      <c r="H172" s="48" t="s">
        <v>68</v>
      </c>
      <c r="I172" s="48" t="s">
        <v>44</v>
      </c>
      <c r="J172" s="49">
        <v>1000</v>
      </c>
      <c r="K172" s="49">
        <v>2000</v>
      </c>
      <c r="L172" s="49">
        <v>633.01900000000001</v>
      </c>
      <c r="M172" s="61" t="s">
        <v>303</v>
      </c>
    </row>
    <row r="173" spans="1:16" s="2" customFormat="1" ht="33.75">
      <c r="A173" s="34" t="s">
        <v>53</v>
      </c>
      <c r="B173" s="35" t="s">
        <v>670</v>
      </c>
      <c r="C173" s="79"/>
      <c r="D173" s="32" t="s">
        <v>543</v>
      </c>
      <c r="E173" s="38" t="s">
        <v>546</v>
      </c>
      <c r="F173" s="38" t="s">
        <v>542</v>
      </c>
      <c r="G173" s="76"/>
      <c r="H173" s="48" t="s">
        <v>69</v>
      </c>
      <c r="I173" s="48"/>
      <c r="J173" s="49">
        <v>2733.03</v>
      </c>
      <c r="K173" s="49">
        <v>2720.9</v>
      </c>
      <c r="L173" s="49">
        <v>2720.9</v>
      </c>
      <c r="M173" s="61"/>
    </row>
    <row r="174" spans="1:16" s="2" customFormat="1" ht="56.25">
      <c r="A174" s="34" t="s">
        <v>53</v>
      </c>
      <c r="B174" s="35" t="s">
        <v>625</v>
      </c>
      <c r="C174" s="79" t="s">
        <v>511</v>
      </c>
      <c r="D174" s="32" t="s">
        <v>551</v>
      </c>
      <c r="E174" s="38" t="s">
        <v>297</v>
      </c>
      <c r="F174" s="38" t="s">
        <v>550</v>
      </c>
      <c r="G174" s="48" t="s">
        <v>56</v>
      </c>
      <c r="H174" s="48" t="s">
        <v>69</v>
      </c>
      <c r="I174" s="48" t="s">
        <v>3</v>
      </c>
      <c r="J174" s="49">
        <v>2733.03</v>
      </c>
      <c r="K174" s="49">
        <v>2720.9</v>
      </c>
      <c r="L174" s="49">
        <v>2720.9</v>
      </c>
      <c r="M174" s="61" t="s">
        <v>303</v>
      </c>
    </row>
    <row r="175" spans="1:16" s="2" customFormat="1" ht="78.75">
      <c r="A175" s="34" t="s">
        <v>53</v>
      </c>
      <c r="B175" s="35" t="s">
        <v>671</v>
      </c>
      <c r="C175" s="79"/>
      <c r="D175" s="37" t="s">
        <v>311</v>
      </c>
      <c r="E175" s="38" t="s">
        <v>527</v>
      </c>
      <c r="F175" s="38" t="s">
        <v>326</v>
      </c>
      <c r="G175" s="76"/>
      <c r="H175" s="48" t="s">
        <v>70</v>
      </c>
      <c r="I175" s="48"/>
      <c r="J175" s="49">
        <f>J176</f>
        <v>1365</v>
      </c>
      <c r="K175" s="49">
        <v>648.9</v>
      </c>
      <c r="L175" s="49">
        <v>648.9</v>
      </c>
      <c r="M175" s="61"/>
    </row>
    <row r="176" spans="1:16" s="2" customFormat="1" ht="56.25">
      <c r="A176" s="34" t="s">
        <v>53</v>
      </c>
      <c r="B176" s="35" t="s">
        <v>625</v>
      </c>
      <c r="C176" s="79" t="s">
        <v>526</v>
      </c>
      <c r="D176" s="37" t="s">
        <v>545</v>
      </c>
      <c r="E176" s="38" t="s">
        <v>297</v>
      </c>
      <c r="F176" s="38" t="s">
        <v>544</v>
      </c>
      <c r="G176" s="48" t="s">
        <v>59</v>
      </c>
      <c r="H176" s="48" t="s">
        <v>70</v>
      </c>
      <c r="I176" s="48" t="s">
        <v>3</v>
      </c>
      <c r="J176" s="49">
        <v>1365</v>
      </c>
      <c r="K176" s="49">
        <v>648.9</v>
      </c>
      <c r="L176" s="49">
        <v>648.9</v>
      </c>
      <c r="M176" s="61" t="s">
        <v>303</v>
      </c>
      <c r="N176" s="135"/>
      <c r="O176" s="135"/>
      <c r="P176" s="135"/>
    </row>
    <row r="177" spans="1:16" s="2" customFormat="1" ht="45">
      <c r="A177" s="34" t="s">
        <v>53</v>
      </c>
      <c r="B177" s="35" t="s">
        <v>672</v>
      </c>
      <c r="C177" s="79"/>
      <c r="D177" s="37" t="s">
        <v>311</v>
      </c>
      <c r="E177" s="38" t="s">
        <v>527</v>
      </c>
      <c r="F177" s="38" t="s">
        <v>326</v>
      </c>
      <c r="G177" s="76"/>
      <c r="H177" s="48" t="s">
        <v>71</v>
      </c>
      <c r="I177" s="48"/>
      <c r="J177" s="49"/>
      <c r="K177" s="49"/>
      <c r="L177" s="49"/>
      <c r="M177" s="61"/>
      <c r="N177" s="133"/>
      <c r="O177" s="133"/>
      <c r="P177" s="133"/>
    </row>
    <row r="178" spans="1:16" s="2" customFormat="1" ht="45">
      <c r="A178" s="34" t="s">
        <v>53</v>
      </c>
      <c r="B178" s="35" t="s">
        <v>673</v>
      </c>
      <c r="C178" s="79"/>
      <c r="D178" s="37" t="s">
        <v>364</v>
      </c>
      <c r="E178" s="38" t="s">
        <v>539</v>
      </c>
      <c r="F178" s="38" t="s">
        <v>326</v>
      </c>
      <c r="G178" s="76"/>
      <c r="H178" s="48" t="s">
        <v>72</v>
      </c>
      <c r="I178" s="48"/>
      <c r="J178" s="49">
        <v>2184.0500000000002</v>
      </c>
      <c r="K178" s="49">
        <v>2184.0500000000002</v>
      </c>
      <c r="L178" s="49">
        <v>2184.0500000000002</v>
      </c>
      <c r="M178" s="61"/>
      <c r="N178" s="133"/>
      <c r="O178" s="133"/>
      <c r="P178" s="133"/>
    </row>
    <row r="179" spans="1:16" s="2" customFormat="1" ht="67.5">
      <c r="A179" s="34" t="s">
        <v>53</v>
      </c>
      <c r="B179" s="35" t="s">
        <v>625</v>
      </c>
      <c r="C179" s="79" t="s">
        <v>538</v>
      </c>
      <c r="D179" s="37" t="s">
        <v>537</v>
      </c>
      <c r="E179" s="38" t="s">
        <v>297</v>
      </c>
      <c r="F179" s="38" t="s">
        <v>536</v>
      </c>
      <c r="G179" s="48" t="s">
        <v>73</v>
      </c>
      <c r="H179" s="48" t="s">
        <v>72</v>
      </c>
      <c r="I179" s="48" t="s">
        <v>3</v>
      </c>
      <c r="J179" s="49">
        <v>2184.0500000000002</v>
      </c>
      <c r="K179" s="49">
        <v>2184.0500000000002</v>
      </c>
      <c r="L179" s="49">
        <v>2184.0500000000002</v>
      </c>
      <c r="M179" s="61" t="s">
        <v>303</v>
      </c>
      <c r="N179" s="133"/>
      <c r="O179" s="133"/>
      <c r="P179" s="133"/>
    </row>
    <row r="180" spans="1:16" s="2" customFormat="1" ht="78.75">
      <c r="A180" s="34" t="s">
        <v>53</v>
      </c>
      <c r="B180" s="35" t="s">
        <v>674</v>
      </c>
      <c r="C180" s="79"/>
      <c r="D180" s="37" t="s">
        <v>364</v>
      </c>
      <c r="E180" s="38" t="s">
        <v>527</v>
      </c>
      <c r="F180" s="38" t="s">
        <v>326</v>
      </c>
      <c r="G180" s="76"/>
      <c r="H180" s="48" t="s">
        <v>74</v>
      </c>
      <c r="I180" s="48"/>
      <c r="J180" s="49">
        <v>4000</v>
      </c>
      <c r="K180" s="49">
        <v>4000</v>
      </c>
      <c r="L180" s="49">
        <v>4000</v>
      </c>
      <c r="M180" s="61"/>
      <c r="N180" s="133"/>
      <c r="O180" s="133"/>
      <c r="P180" s="133"/>
    </row>
    <row r="181" spans="1:16" s="2" customFormat="1" ht="85.5" customHeight="1">
      <c r="A181" s="34" t="s">
        <v>53</v>
      </c>
      <c r="B181" s="35" t="s">
        <v>663</v>
      </c>
      <c r="C181" s="79" t="s">
        <v>526</v>
      </c>
      <c r="D181" s="37" t="s">
        <v>429</v>
      </c>
      <c r="E181" s="38" t="s">
        <v>297</v>
      </c>
      <c r="F181" s="38" t="s">
        <v>428</v>
      </c>
      <c r="G181" s="48" t="s">
        <v>59</v>
      </c>
      <c r="H181" s="48" t="s">
        <v>74</v>
      </c>
      <c r="I181" s="48" t="s">
        <v>60</v>
      </c>
      <c r="J181" s="49">
        <v>4000</v>
      </c>
      <c r="K181" s="49">
        <v>4000</v>
      </c>
      <c r="L181" s="49">
        <v>4000</v>
      </c>
      <c r="M181" s="61" t="s">
        <v>295</v>
      </c>
      <c r="N181" s="135"/>
      <c r="O181" s="135"/>
      <c r="P181" s="135"/>
    </row>
    <row r="182" spans="1:16" s="2" customFormat="1" ht="45.75" customHeight="1">
      <c r="A182" s="34" t="s">
        <v>53</v>
      </c>
      <c r="B182" s="114" t="s">
        <v>1006</v>
      </c>
      <c r="C182" s="127"/>
      <c r="D182" s="120" t="s">
        <v>543</v>
      </c>
      <c r="E182" s="117" t="s">
        <v>546</v>
      </c>
      <c r="F182" s="117" t="s">
        <v>542</v>
      </c>
      <c r="G182" s="76"/>
      <c r="H182" s="124" t="s">
        <v>1009</v>
      </c>
      <c r="I182" s="48"/>
      <c r="J182" s="49">
        <v>1860.1461999999999</v>
      </c>
      <c r="K182" s="49">
        <v>0</v>
      </c>
      <c r="L182" s="49">
        <v>0</v>
      </c>
      <c r="M182" s="61"/>
    </row>
    <row r="183" spans="1:16" s="2" customFormat="1" ht="47.25" customHeight="1">
      <c r="A183" s="34" t="s">
        <v>53</v>
      </c>
      <c r="B183" s="114" t="s">
        <v>625</v>
      </c>
      <c r="C183" s="127" t="s">
        <v>511</v>
      </c>
      <c r="D183" s="116" t="s">
        <v>1007</v>
      </c>
      <c r="E183" s="1" t="s">
        <v>297</v>
      </c>
      <c r="F183" s="117" t="s">
        <v>533</v>
      </c>
      <c r="G183" s="44" t="s">
        <v>56</v>
      </c>
      <c r="H183" s="124" t="s">
        <v>1009</v>
      </c>
      <c r="I183" s="48"/>
      <c r="J183" s="49">
        <v>1860.1461999999999</v>
      </c>
      <c r="K183" s="49">
        <v>0</v>
      </c>
      <c r="L183" s="49">
        <v>0</v>
      </c>
      <c r="M183" s="61" t="s">
        <v>303</v>
      </c>
    </row>
    <row r="184" spans="1:16" s="2" customFormat="1" ht="47.25" customHeight="1">
      <c r="A184" s="34" t="s">
        <v>53</v>
      </c>
      <c r="B184" s="114" t="s">
        <v>1008</v>
      </c>
      <c r="C184" s="127"/>
      <c r="D184" s="120" t="s">
        <v>907</v>
      </c>
      <c r="E184" s="117" t="s">
        <v>435</v>
      </c>
      <c r="F184" s="117" t="s">
        <v>326</v>
      </c>
      <c r="G184" s="108"/>
      <c r="H184" s="124" t="s">
        <v>1010</v>
      </c>
      <c r="I184" s="48"/>
      <c r="J184" s="49">
        <v>11092.493</v>
      </c>
      <c r="K184" s="49">
        <v>0</v>
      </c>
      <c r="L184" s="49">
        <v>0</v>
      </c>
      <c r="M184" s="61"/>
    </row>
    <row r="185" spans="1:16" s="2" customFormat="1" ht="46.5" customHeight="1">
      <c r="A185" s="34" t="s">
        <v>53</v>
      </c>
      <c r="B185" s="114" t="s">
        <v>625</v>
      </c>
      <c r="C185" s="127" t="s">
        <v>434</v>
      </c>
      <c r="D185" s="116" t="s">
        <v>1007</v>
      </c>
      <c r="E185" s="1" t="s">
        <v>297</v>
      </c>
      <c r="F185" s="117" t="s">
        <v>533</v>
      </c>
      <c r="G185" s="108" t="s">
        <v>73</v>
      </c>
      <c r="H185" s="124" t="s">
        <v>1010</v>
      </c>
      <c r="I185" s="48"/>
      <c r="J185" s="49">
        <v>11092.493</v>
      </c>
      <c r="K185" s="49">
        <v>0</v>
      </c>
      <c r="L185" s="49">
        <v>0</v>
      </c>
      <c r="M185" s="61" t="s">
        <v>303</v>
      </c>
    </row>
    <row r="186" spans="1:16" s="2" customFormat="1" ht="45">
      <c r="A186" s="34" t="s">
        <v>53</v>
      </c>
      <c r="B186" s="35" t="s">
        <v>675</v>
      </c>
      <c r="C186" s="60"/>
      <c r="D186" s="37" t="s">
        <v>311</v>
      </c>
      <c r="E186" s="38" t="s">
        <v>435</v>
      </c>
      <c r="F186" s="38" t="s">
        <v>507</v>
      </c>
      <c r="G186" s="76"/>
      <c r="H186" s="48" t="s">
        <v>75</v>
      </c>
      <c r="I186" s="48"/>
      <c r="J186" s="49">
        <v>240</v>
      </c>
      <c r="K186" s="49">
        <v>41</v>
      </c>
      <c r="L186" s="49">
        <v>41</v>
      </c>
      <c r="M186" s="61"/>
    </row>
    <row r="187" spans="1:16" s="2" customFormat="1" ht="90">
      <c r="A187" s="34" t="s">
        <v>53</v>
      </c>
      <c r="B187" s="35" t="s">
        <v>625</v>
      </c>
      <c r="C187" s="60" t="s">
        <v>530</v>
      </c>
      <c r="D187" s="37" t="s">
        <v>529</v>
      </c>
      <c r="E187" s="38" t="s">
        <v>297</v>
      </c>
      <c r="F187" s="38" t="s">
        <v>490</v>
      </c>
      <c r="G187" s="48" t="s">
        <v>76</v>
      </c>
      <c r="H187" s="48" t="s">
        <v>75</v>
      </c>
      <c r="I187" s="48" t="s">
        <v>3</v>
      </c>
      <c r="J187" s="49">
        <v>240</v>
      </c>
      <c r="K187" s="49">
        <v>41</v>
      </c>
      <c r="L187" s="49">
        <v>41</v>
      </c>
      <c r="M187" s="61" t="s">
        <v>303</v>
      </c>
    </row>
    <row r="188" spans="1:16" s="2" customFormat="1" ht="90">
      <c r="A188" s="34" t="s">
        <v>53</v>
      </c>
      <c r="B188" s="35" t="s">
        <v>676</v>
      </c>
      <c r="C188" s="60"/>
      <c r="D188" s="37" t="s">
        <v>311</v>
      </c>
      <c r="E188" s="38" t="s">
        <v>527</v>
      </c>
      <c r="F188" s="38" t="s">
        <v>326</v>
      </c>
      <c r="G188" s="76"/>
      <c r="H188" s="48" t="s">
        <v>1011</v>
      </c>
      <c r="I188" s="48"/>
      <c r="J188" s="49">
        <v>258.21195999999998</v>
      </c>
      <c r="K188" s="49">
        <v>0</v>
      </c>
      <c r="L188" s="49">
        <v>0</v>
      </c>
      <c r="M188" s="61"/>
    </row>
    <row r="189" spans="1:16" s="2" customFormat="1" ht="69.75" customHeight="1">
      <c r="A189" s="34" t="s">
        <v>53</v>
      </c>
      <c r="B189" s="35" t="s">
        <v>677</v>
      </c>
      <c r="C189" s="60" t="s">
        <v>526</v>
      </c>
      <c r="D189" s="37" t="s">
        <v>528</v>
      </c>
      <c r="E189" s="38" t="s">
        <v>297</v>
      </c>
      <c r="F189" s="38" t="s">
        <v>408</v>
      </c>
      <c r="G189" s="48" t="s">
        <v>59</v>
      </c>
      <c r="H189" s="48" t="s">
        <v>1011</v>
      </c>
      <c r="I189" s="48" t="s">
        <v>78</v>
      </c>
      <c r="J189" s="49">
        <f>J188</f>
        <v>258.21195999999998</v>
      </c>
      <c r="K189" s="49">
        <v>0</v>
      </c>
      <c r="L189" s="49">
        <v>0</v>
      </c>
      <c r="M189" s="61" t="s">
        <v>303</v>
      </c>
      <c r="N189" s="135"/>
      <c r="O189" s="135"/>
      <c r="P189" s="135"/>
    </row>
    <row r="190" spans="1:16" s="2" customFormat="1" ht="98.25" customHeight="1">
      <c r="A190" s="108" t="s">
        <v>53</v>
      </c>
      <c r="B190" s="114" t="s">
        <v>676</v>
      </c>
      <c r="C190" s="125"/>
      <c r="D190" s="120" t="s">
        <v>907</v>
      </c>
      <c r="E190" s="117" t="s">
        <v>527</v>
      </c>
      <c r="F190" s="117" t="s">
        <v>326</v>
      </c>
      <c r="G190" s="108"/>
      <c r="H190" s="124" t="s">
        <v>1012</v>
      </c>
      <c r="I190" s="48"/>
      <c r="J190" s="49">
        <v>315.96102000000002</v>
      </c>
      <c r="K190" s="49">
        <v>0</v>
      </c>
      <c r="L190" s="49">
        <v>0</v>
      </c>
      <c r="M190" s="61"/>
    </row>
    <row r="191" spans="1:16" s="133" customFormat="1" ht="51.75" customHeight="1">
      <c r="A191" s="111" t="s">
        <v>53</v>
      </c>
      <c r="B191" s="109" t="s">
        <v>677</v>
      </c>
      <c r="C191" s="60" t="s">
        <v>526</v>
      </c>
      <c r="D191" s="37" t="s">
        <v>1013</v>
      </c>
      <c r="E191" s="38" t="s">
        <v>297</v>
      </c>
      <c r="F191" s="38" t="s">
        <v>1014</v>
      </c>
      <c r="G191" s="111" t="s">
        <v>59</v>
      </c>
      <c r="H191" s="112" t="s">
        <v>1012</v>
      </c>
      <c r="I191" s="48">
        <v>414</v>
      </c>
      <c r="J191" s="49">
        <f>J190</f>
        <v>315.96102000000002</v>
      </c>
      <c r="K191" s="49">
        <v>0</v>
      </c>
      <c r="L191" s="49">
        <v>0</v>
      </c>
      <c r="M191" s="61" t="s">
        <v>303</v>
      </c>
      <c r="N191" s="135"/>
      <c r="O191" s="135"/>
      <c r="P191" s="135"/>
    </row>
    <row r="192" spans="1:16" s="133" customFormat="1" ht="45">
      <c r="A192" s="34" t="s">
        <v>53</v>
      </c>
      <c r="B192" s="35" t="s">
        <v>678</v>
      </c>
      <c r="C192" s="60"/>
      <c r="D192" s="37" t="s">
        <v>311</v>
      </c>
      <c r="E192" s="38" t="s">
        <v>527</v>
      </c>
      <c r="F192" s="38" t="s">
        <v>326</v>
      </c>
      <c r="G192" s="61"/>
      <c r="H192" s="48">
        <v>1140120520</v>
      </c>
      <c r="I192" s="61"/>
      <c r="J192" s="49">
        <v>15</v>
      </c>
      <c r="K192" s="49">
        <v>15</v>
      </c>
      <c r="L192" s="49">
        <v>15</v>
      </c>
      <c r="M192" s="61"/>
    </row>
    <row r="193" spans="1:16" s="133" customFormat="1" ht="67.5">
      <c r="A193" s="34" t="s">
        <v>53</v>
      </c>
      <c r="B193" s="35" t="s">
        <v>625</v>
      </c>
      <c r="C193" s="60" t="s">
        <v>526</v>
      </c>
      <c r="D193" s="37" t="s">
        <v>528</v>
      </c>
      <c r="E193" s="38" t="s">
        <v>297</v>
      </c>
      <c r="F193" s="38" t="s">
        <v>408</v>
      </c>
      <c r="G193" s="48" t="s">
        <v>59</v>
      </c>
      <c r="H193" s="48" t="s">
        <v>79</v>
      </c>
      <c r="I193" s="48" t="s">
        <v>3</v>
      </c>
      <c r="J193" s="49">
        <v>15</v>
      </c>
      <c r="K193" s="49">
        <v>15</v>
      </c>
      <c r="L193" s="49">
        <v>15</v>
      </c>
      <c r="M193" s="61" t="s">
        <v>303</v>
      </c>
      <c r="N193" s="135"/>
      <c r="O193" s="135"/>
      <c r="P193" s="135"/>
    </row>
    <row r="194" spans="1:16" s="133" customFormat="1" ht="45">
      <c r="A194" s="34" t="s">
        <v>53</v>
      </c>
      <c r="B194" s="35" t="s">
        <v>679</v>
      </c>
      <c r="C194" s="60"/>
      <c r="D194" s="37" t="s">
        <v>311</v>
      </c>
      <c r="E194" s="38" t="s">
        <v>527</v>
      </c>
      <c r="F194" s="38" t="s">
        <v>326</v>
      </c>
      <c r="G194" s="61"/>
      <c r="H194" s="48" t="s">
        <v>80</v>
      </c>
      <c r="I194" s="61"/>
      <c r="J194" s="49">
        <v>500</v>
      </c>
      <c r="K194" s="49">
        <v>500</v>
      </c>
      <c r="L194" s="49">
        <v>500</v>
      </c>
      <c r="M194" s="61"/>
    </row>
    <row r="195" spans="1:16" s="133" customFormat="1" ht="67.5">
      <c r="A195" s="34" t="s">
        <v>53</v>
      </c>
      <c r="B195" s="35" t="s">
        <v>625</v>
      </c>
      <c r="C195" s="60" t="s">
        <v>526</v>
      </c>
      <c r="D195" s="37" t="s">
        <v>528</v>
      </c>
      <c r="E195" s="38" t="s">
        <v>297</v>
      </c>
      <c r="F195" s="38" t="s">
        <v>408</v>
      </c>
      <c r="G195" s="48" t="s">
        <v>59</v>
      </c>
      <c r="H195" s="48" t="s">
        <v>80</v>
      </c>
      <c r="I195" s="48" t="s">
        <v>3</v>
      </c>
      <c r="J195" s="49">
        <v>500</v>
      </c>
      <c r="K195" s="49">
        <v>500</v>
      </c>
      <c r="L195" s="49">
        <v>500</v>
      </c>
      <c r="M195" s="61" t="s">
        <v>303</v>
      </c>
    </row>
    <row r="196" spans="1:16" s="133" customFormat="1" ht="45">
      <c r="A196" s="34" t="s">
        <v>53</v>
      </c>
      <c r="B196" s="35" t="s">
        <v>680</v>
      </c>
      <c r="C196" s="60"/>
      <c r="D196" s="37" t="s">
        <v>311</v>
      </c>
      <c r="E196" s="38" t="s">
        <v>527</v>
      </c>
      <c r="F196" s="38" t="s">
        <v>326</v>
      </c>
      <c r="G196" s="61"/>
      <c r="H196" s="48" t="s">
        <v>81</v>
      </c>
      <c r="I196" s="61"/>
      <c r="J196" s="49">
        <v>370</v>
      </c>
      <c r="K196" s="49">
        <v>370</v>
      </c>
      <c r="L196" s="49">
        <v>370</v>
      </c>
      <c r="M196" s="61"/>
    </row>
    <row r="197" spans="1:16" s="133" customFormat="1" ht="67.5">
      <c r="A197" s="34" t="s">
        <v>53</v>
      </c>
      <c r="B197" s="35" t="s">
        <v>625</v>
      </c>
      <c r="C197" s="60" t="s">
        <v>526</v>
      </c>
      <c r="D197" s="37" t="s">
        <v>528</v>
      </c>
      <c r="E197" s="38" t="s">
        <v>297</v>
      </c>
      <c r="F197" s="38" t="s">
        <v>408</v>
      </c>
      <c r="G197" s="48" t="s">
        <v>59</v>
      </c>
      <c r="H197" s="48" t="s">
        <v>81</v>
      </c>
      <c r="I197" s="48" t="s">
        <v>3</v>
      </c>
      <c r="J197" s="49">
        <v>370</v>
      </c>
      <c r="K197" s="49">
        <v>370</v>
      </c>
      <c r="L197" s="49">
        <v>370</v>
      </c>
      <c r="M197" s="61" t="s">
        <v>303</v>
      </c>
    </row>
    <row r="198" spans="1:16" s="133" customFormat="1" ht="45">
      <c r="A198" s="34" t="s">
        <v>53</v>
      </c>
      <c r="B198" s="35" t="s">
        <v>681</v>
      </c>
      <c r="C198" s="60"/>
      <c r="D198" s="37" t="s">
        <v>311</v>
      </c>
      <c r="E198" s="38" t="s">
        <v>527</v>
      </c>
      <c r="F198" s="38" t="s">
        <v>326</v>
      </c>
      <c r="G198" s="61"/>
      <c r="H198" s="48" t="s">
        <v>82</v>
      </c>
      <c r="I198" s="61"/>
      <c r="J198" s="49">
        <v>66.070689999999999</v>
      </c>
      <c r="K198" s="49">
        <v>77.882999999999996</v>
      </c>
      <c r="L198" s="49">
        <v>80.998000000000005</v>
      </c>
      <c r="M198" s="61"/>
    </row>
    <row r="199" spans="1:16" s="133" customFormat="1" ht="67.5">
      <c r="A199" s="34" t="s">
        <v>53</v>
      </c>
      <c r="B199" s="35" t="s">
        <v>625</v>
      </c>
      <c r="C199" s="60" t="s">
        <v>526</v>
      </c>
      <c r="D199" s="37" t="s">
        <v>528</v>
      </c>
      <c r="E199" s="38" t="s">
        <v>297</v>
      </c>
      <c r="F199" s="38" t="s">
        <v>408</v>
      </c>
      <c r="G199" s="48" t="s">
        <v>59</v>
      </c>
      <c r="H199" s="48" t="s">
        <v>82</v>
      </c>
      <c r="I199" s="48" t="s">
        <v>3</v>
      </c>
      <c r="J199" s="49">
        <f>J198</f>
        <v>66.070689999999999</v>
      </c>
      <c r="K199" s="49">
        <v>77.882999999999996</v>
      </c>
      <c r="L199" s="49">
        <v>80.998000000000005</v>
      </c>
      <c r="M199" s="61" t="s">
        <v>303</v>
      </c>
    </row>
    <row r="200" spans="1:16" s="133" customFormat="1" ht="45">
      <c r="A200" s="34" t="s">
        <v>53</v>
      </c>
      <c r="B200" s="35" t="s">
        <v>682</v>
      </c>
      <c r="C200" s="60"/>
      <c r="D200" s="37" t="s">
        <v>311</v>
      </c>
      <c r="E200" s="38" t="s">
        <v>527</v>
      </c>
      <c r="F200" s="38" t="s">
        <v>326</v>
      </c>
      <c r="G200" s="76"/>
      <c r="H200" s="48" t="s">
        <v>83</v>
      </c>
      <c r="I200" s="48"/>
      <c r="J200" s="49">
        <v>352.64830999999998</v>
      </c>
      <c r="K200" s="49">
        <v>310.79399999999998</v>
      </c>
      <c r="L200" s="49">
        <v>323.22500000000002</v>
      </c>
      <c r="M200" s="61"/>
    </row>
    <row r="201" spans="1:16" s="133" customFormat="1" ht="67.5">
      <c r="A201" s="34" t="s">
        <v>53</v>
      </c>
      <c r="B201" s="35" t="s">
        <v>651</v>
      </c>
      <c r="C201" s="60" t="s">
        <v>526</v>
      </c>
      <c r="D201" s="37" t="s">
        <v>528</v>
      </c>
      <c r="E201" s="38" t="s">
        <v>297</v>
      </c>
      <c r="F201" s="38" t="s">
        <v>408</v>
      </c>
      <c r="G201" s="48" t="s">
        <v>59</v>
      </c>
      <c r="H201" s="48" t="s">
        <v>83</v>
      </c>
      <c r="I201" s="48" t="s">
        <v>44</v>
      </c>
      <c r="J201" s="49">
        <f>J200</f>
        <v>352.64830999999998</v>
      </c>
      <c r="K201" s="49">
        <v>310.79399999999998</v>
      </c>
      <c r="L201" s="49">
        <v>323.22500000000002</v>
      </c>
      <c r="M201" s="61" t="s">
        <v>303</v>
      </c>
    </row>
    <row r="202" spans="1:16" s="2" customFormat="1" ht="78.75">
      <c r="A202" s="34" t="s">
        <v>53</v>
      </c>
      <c r="B202" s="35" t="s">
        <v>683</v>
      </c>
      <c r="C202" s="79"/>
      <c r="D202" s="37" t="s">
        <v>311</v>
      </c>
      <c r="E202" s="38" t="s">
        <v>523</v>
      </c>
      <c r="F202" s="38" t="s">
        <v>326</v>
      </c>
      <c r="G202" s="76"/>
      <c r="H202" s="48" t="s">
        <v>84</v>
      </c>
      <c r="I202" s="48"/>
      <c r="J202" s="49">
        <v>4750</v>
      </c>
      <c r="K202" s="49">
        <v>5149.9549999999999</v>
      </c>
      <c r="L202" s="49">
        <v>5149.9549999999999</v>
      </c>
      <c r="M202" s="61"/>
    </row>
    <row r="203" spans="1:16" s="2" customFormat="1" ht="78.75">
      <c r="A203" s="34" t="s">
        <v>53</v>
      </c>
      <c r="B203" s="35" t="s">
        <v>684</v>
      </c>
      <c r="C203" s="79" t="s">
        <v>522</v>
      </c>
      <c r="D203" s="37" t="s">
        <v>521</v>
      </c>
      <c r="E203" s="38" t="s">
        <v>297</v>
      </c>
      <c r="F203" s="38" t="s">
        <v>520</v>
      </c>
      <c r="G203" s="48" t="s">
        <v>28</v>
      </c>
      <c r="H203" s="48" t="s">
        <v>84</v>
      </c>
      <c r="I203" s="48" t="s">
        <v>85</v>
      </c>
      <c r="J203" s="49">
        <v>4750</v>
      </c>
      <c r="K203" s="49">
        <v>5149.9549999999999</v>
      </c>
      <c r="L203" s="49">
        <v>5149.9549999999999</v>
      </c>
      <c r="M203" s="61" t="s">
        <v>303</v>
      </c>
    </row>
    <row r="204" spans="1:16" s="2" customFormat="1" ht="45">
      <c r="A204" s="34" t="s">
        <v>53</v>
      </c>
      <c r="B204" s="35" t="s">
        <v>685</v>
      </c>
      <c r="C204" s="79"/>
      <c r="D204" s="37" t="s">
        <v>311</v>
      </c>
      <c r="E204" s="38" t="s">
        <v>523</v>
      </c>
      <c r="F204" s="38" t="s">
        <v>326</v>
      </c>
      <c r="G204" s="76"/>
      <c r="H204" s="48" t="s">
        <v>86</v>
      </c>
      <c r="I204" s="48"/>
      <c r="J204" s="49">
        <v>1700.0450000000001</v>
      </c>
      <c r="K204" s="49">
        <v>1700.0450000000001</v>
      </c>
      <c r="L204" s="49">
        <v>1700.0450000000001</v>
      </c>
      <c r="M204" s="61"/>
    </row>
    <row r="205" spans="1:16" s="2" customFormat="1" ht="101.25">
      <c r="A205" s="34" t="s">
        <v>53</v>
      </c>
      <c r="B205" s="35" t="s">
        <v>625</v>
      </c>
      <c r="C205" s="79" t="s">
        <v>522</v>
      </c>
      <c r="D205" s="37" t="s">
        <v>525</v>
      </c>
      <c r="E205" s="38" t="s">
        <v>297</v>
      </c>
      <c r="F205" s="38" t="s">
        <v>524</v>
      </c>
      <c r="G205" s="48" t="s">
        <v>87</v>
      </c>
      <c r="H205" s="48" t="s">
        <v>86</v>
      </c>
      <c r="I205" s="48" t="s">
        <v>3</v>
      </c>
      <c r="J205" s="49">
        <v>1700.0450000000001</v>
      </c>
      <c r="K205" s="49">
        <v>1700.0450000000001</v>
      </c>
      <c r="L205" s="49">
        <v>1700.0450000000001</v>
      </c>
      <c r="M205" s="61" t="s">
        <v>303</v>
      </c>
    </row>
    <row r="206" spans="1:16" s="2" customFormat="1" ht="56.25">
      <c r="A206" s="34" t="s">
        <v>53</v>
      </c>
      <c r="B206" s="35" t="s">
        <v>686</v>
      </c>
      <c r="C206" s="79"/>
      <c r="D206" s="37" t="s">
        <v>311</v>
      </c>
      <c r="E206" s="38" t="s">
        <v>523</v>
      </c>
      <c r="F206" s="38" t="s">
        <v>326</v>
      </c>
      <c r="G206" s="61"/>
      <c r="H206" s="48" t="s">
        <v>88</v>
      </c>
      <c r="I206" s="61"/>
      <c r="J206" s="49">
        <v>193.2</v>
      </c>
      <c r="K206" s="49">
        <v>193.2</v>
      </c>
      <c r="L206" s="49">
        <v>193.2</v>
      </c>
      <c r="M206" s="61"/>
    </row>
    <row r="207" spans="1:16" s="2" customFormat="1" ht="78.75">
      <c r="A207" s="34" t="s">
        <v>53</v>
      </c>
      <c r="B207" s="35" t="s">
        <v>684</v>
      </c>
      <c r="C207" s="79" t="s">
        <v>522</v>
      </c>
      <c r="D207" s="37" t="s">
        <v>521</v>
      </c>
      <c r="E207" s="38" t="s">
        <v>297</v>
      </c>
      <c r="F207" s="38" t="s">
        <v>520</v>
      </c>
      <c r="G207" s="48" t="s">
        <v>28</v>
      </c>
      <c r="H207" s="48" t="s">
        <v>88</v>
      </c>
      <c r="I207" s="48" t="s">
        <v>85</v>
      </c>
      <c r="J207" s="49">
        <v>193.2</v>
      </c>
      <c r="K207" s="49">
        <v>193.2</v>
      </c>
      <c r="L207" s="49">
        <v>193.2</v>
      </c>
      <c r="M207" s="61" t="s">
        <v>303</v>
      </c>
    </row>
    <row r="208" spans="1:16" s="2" customFormat="1" ht="56.25">
      <c r="A208" s="34" t="s">
        <v>53</v>
      </c>
      <c r="B208" s="35" t="s">
        <v>686</v>
      </c>
      <c r="C208" s="79"/>
      <c r="D208" s="37" t="s">
        <v>311</v>
      </c>
      <c r="E208" s="38" t="s">
        <v>523</v>
      </c>
      <c r="F208" s="38" t="s">
        <v>326</v>
      </c>
      <c r="G208" s="61"/>
      <c r="H208" s="48" t="s">
        <v>89</v>
      </c>
      <c r="I208" s="61"/>
      <c r="J208" s="49">
        <v>10.17</v>
      </c>
      <c r="K208" s="49">
        <v>10.17</v>
      </c>
      <c r="L208" s="49">
        <v>10.17</v>
      </c>
      <c r="M208" s="61"/>
    </row>
    <row r="209" spans="1:13" s="2" customFormat="1" ht="78.75">
      <c r="A209" s="34" t="s">
        <v>53</v>
      </c>
      <c r="B209" s="35" t="s">
        <v>684</v>
      </c>
      <c r="C209" s="79" t="s">
        <v>522</v>
      </c>
      <c r="D209" s="37" t="s">
        <v>521</v>
      </c>
      <c r="E209" s="38" t="s">
        <v>297</v>
      </c>
      <c r="F209" s="38" t="s">
        <v>520</v>
      </c>
      <c r="G209" s="48" t="s">
        <v>28</v>
      </c>
      <c r="H209" s="48" t="s">
        <v>89</v>
      </c>
      <c r="I209" s="48" t="s">
        <v>85</v>
      </c>
      <c r="J209" s="49">
        <v>10.17</v>
      </c>
      <c r="K209" s="49">
        <v>10.17</v>
      </c>
      <c r="L209" s="49">
        <v>10.17</v>
      </c>
      <c r="M209" s="61" t="s">
        <v>303</v>
      </c>
    </row>
    <row r="210" spans="1:13" s="2" customFormat="1" ht="56.25">
      <c r="A210" s="34" t="s">
        <v>53</v>
      </c>
      <c r="B210" s="35" t="s">
        <v>687</v>
      </c>
      <c r="C210" s="79"/>
      <c r="D210" s="37" t="s">
        <v>514</v>
      </c>
      <c r="E210" s="38" t="s">
        <v>513</v>
      </c>
      <c r="F210" s="38" t="s">
        <v>512</v>
      </c>
      <c r="G210" s="76"/>
      <c r="H210" s="48" t="s">
        <v>90</v>
      </c>
      <c r="I210" s="48"/>
      <c r="J210" s="49">
        <f>J211</f>
        <v>873.95929999999998</v>
      </c>
      <c r="K210" s="49">
        <v>77</v>
      </c>
      <c r="L210" s="49">
        <v>77</v>
      </c>
      <c r="M210" s="61"/>
    </row>
    <row r="211" spans="1:13" s="2" customFormat="1" ht="69.75" customHeight="1">
      <c r="A211" s="34" t="s">
        <v>53</v>
      </c>
      <c r="B211" s="35" t="s">
        <v>625</v>
      </c>
      <c r="C211" s="79" t="s">
        <v>511</v>
      </c>
      <c r="D211" s="37" t="s">
        <v>534</v>
      </c>
      <c r="E211" s="38" t="s">
        <v>297</v>
      </c>
      <c r="F211" s="38" t="s">
        <v>533</v>
      </c>
      <c r="G211" s="48" t="s">
        <v>28</v>
      </c>
      <c r="H211" s="48" t="s">
        <v>90</v>
      </c>
      <c r="I211" s="48" t="s">
        <v>3</v>
      </c>
      <c r="J211" s="49">
        <v>873.95929999999998</v>
      </c>
      <c r="K211" s="49">
        <v>77</v>
      </c>
      <c r="L211" s="49">
        <v>77</v>
      </c>
      <c r="M211" s="61" t="s">
        <v>303</v>
      </c>
    </row>
    <row r="212" spans="1:13" s="2" customFormat="1" ht="52.15" customHeight="1">
      <c r="A212" s="108" t="s">
        <v>53</v>
      </c>
      <c r="B212" s="114" t="s">
        <v>1018</v>
      </c>
      <c r="C212" s="128"/>
      <c r="D212" s="128"/>
      <c r="E212" s="128"/>
      <c r="F212" s="128"/>
      <c r="G212" s="108"/>
      <c r="H212" s="124" t="s">
        <v>1019</v>
      </c>
      <c r="I212" s="48"/>
      <c r="J212" s="49">
        <v>15898.709500000001</v>
      </c>
      <c r="K212" s="49">
        <v>0</v>
      </c>
      <c r="L212" s="49">
        <v>0</v>
      </c>
      <c r="M212" s="61"/>
    </row>
    <row r="213" spans="1:13" s="2" customFormat="1" ht="57.75" customHeight="1">
      <c r="A213" s="108" t="s">
        <v>53</v>
      </c>
      <c r="B213" s="114" t="s">
        <v>1020</v>
      </c>
      <c r="C213" s="115"/>
      <c r="D213" s="120" t="s">
        <v>907</v>
      </c>
      <c r="E213" s="117" t="s">
        <v>363</v>
      </c>
      <c r="F213" s="117" t="s">
        <v>326</v>
      </c>
      <c r="G213" s="108"/>
      <c r="H213" s="124" t="s">
        <v>1021</v>
      </c>
      <c r="I213" s="108"/>
      <c r="J213" s="49">
        <v>350</v>
      </c>
      <c r="K213" s="49">
        <v>0</v>
      </c>
      <c r="L213" s="49">
        <v>0</v>
      </c>
      <c r="M213" s="61"/>
    </row>
    <row r="214" spans="1:13" s="2" customFormat="1" ht="47.45" customHeight="1">
      <c r="A214" s="108" t="s">
        <v>53</v>
      </c>
      <c r="B214" s="114" t="s">
        <v>625</v>
      </c>
      <c r="C214" s="115" t="s">
        <v>383</v>
      </c>
      <c r="D214" s="123" t="s">
        <v>1017</v>
      </c>
      <c r="E214" s="117" t="s">
        <v>297</v>
      </c>
      <c r="F214" s="117" t="s">
        <v>369</v>
      </c>
      <c r="G214" s="108" t="s">
        <v>183</v>
      </c>
      <c r="H214" s="124" t="s">
        <v>1021</v>
      </c>
      <c r="I214" s="108" t="s">
        <v>3</v>
      </c>
      <c r="J214" s="49">
        <v>350</v>
      </c>
      <c r="K214" s="49">
        <v>0</v>
      </c>
      <c r="L214" s="49">
        <v>0</v>
      </c>
      <c r="M214" s="61" t="s">
        <v>303</v>
      </c>
    </row>
    <row r="215" spans="1:13" s="2" customFormat="1" ht="57.75" customHeight="1">
      <c r="A215" s="108" t="s">
        <v>53</v>
      </c>
      <c r="B215" s="114" t="s">
        <v>1015</v>
      </c>
      <c r="C215" s="115"/>
      <c r="D215" s="120" t="s">
        <v>907</v>
      </c>
      <c r="E215" s="117" t="s">
        <v>363</v>
      </c>
      <c r="F215" s="117" t="s">
        <v>326</v>
      </c>
      <c r="G215" s="108"/>
      <c r="H215" s="124" t="s">
        <v>1016</v>
      </c>
      <c r="I215" s="48"/>
      <c r="J215" s="49">
        <v>1660</v>
      </c>
      <c r="K215" s="49">
        <v>0</v>
      </c>
      <c r="L215" s="49">
        <v>0</v>
      </c>
      <c r="M215" s="61"/>
    </row>
    <row r="216" spans="1:13" s="2" customFormat="1" ht="47.45" customHeight="1">
      <c r="A216" s="108" t="s">
        <v>53</v>
      </c>
      <c r="B216" s="114" t="s">
        <v>625</v>
      </c>
      <c r="C216" s="115" t="s">
        <v>383</v>
      </c>
      <c r="D216" s="123" t="s">
        <v>1017</v>
      </c>
      <c r="E216" s="117" t="s">
        <v>297</v>
      </c>
      <c r="F216" s="117" t="s">
        <v>369</v>
      </c>
      <c r="G216" s="108" t="s">
        <v>183</v>
      </c>
      <c r="H216" s="124" t="s">
        <v>1016</v>
      </c>
      <c r="I216" s="48">
        <v>244</v>
      </c>
      <c r="J216" s="49">
        <v>1660</v>
      </c>
      <c r="K216" s="49">
        <v>0</v>
      </c>
      <c r="L216" s="49">
        <v>0</v>
      </c>
      <c r="M216" s="61" t="s">
        <v>303</v>
      </c>
    </row>
    <row r="217" spans="1:13" s="2" customFormat="1" ht="56.25" customHeight="1">
      <c r="A217" s="108" t="s">
        <v>53</v>
      </c>
      <c r="B217" s="114" t="s">
        <v>1022</v>
      </c>
      <c r="C217" s="115"/>
      <c r="D217" s="120" t="s">
        <v>907</v>
      </c>
      <c r="E217" s="117" t="s">
        <v>363</v>
      </c>
      <c r="F217" s="117" t="s">
        <v>326</v>
      </c>
      <c r="G217" s="108"/>
      <c r="H217" s="124" t="s">
        <v>1023</v>
      </c>
      <c r="I217" s="108"/>
      <c r="J217" s="49">
        <v>1223.711</v>
      </c>
      <c r="K217" s="49">
        <v>0</v>
      </c>
      <c r="L217" s="49">
        <v>0</v>
      </c>
      <c r="M217" s="61"/>
    </row>
    <row r="218" spans="1:13" s="2" customFormat="1" ht="47.45" customHeight="1">
      <c r="A218" s="108" t="s">
        <v>53</v>
      </c>
      <c r="B218" s="114" t="s">
        <v>625</v>
      </c>
      <c r="C218" s="115" t="s">
        <v>383</v>
      </c>
      <c r="D218" s="123" t="s">
        <v>1017</v>
      </c>
      <c r="E218" s="117" t="s">
        <v>297</v>
      </c>
      <c r="F218" s="117" t="s">
        <v>369</v>
      </c>
      <c r="G218" s="108" t="s">
        <v>183</v>
      </c>
      <c r="H218" s="124" t="s">
        <v>1023</v>
      </c>
      <c r="I218" s="108" t="s">
        <v>3</v>
      </c>
      <c r="J218" s="49">
        <v>1223.711</v>
      </c>
      <c r="K218" s="49">
        <v>0</v>
      </c>
      <c r="L218" s="49">
        <v>0</v>
      </c>
      <c r="M218" s="61" t="s">
        <v>303</v>
      </c>
    </row>
    <row r="219" spans="1:13" s="2" customFormat="1" ht="47.45" customHeight="1">
      <c r="A219" s="108" t="s">
        <v>53</v>
      </c>
      <c r="B219" s="114" t="s">
        <v>821</v>
      </c>
      <c r="C219" s="127"/>
      <c r="D219" s="120" t="s">
        <v>907</v>
      </c>
      <c r="E219" s="117" t="s">
        <v>363</v>
      </c>
      <c r="F219" s="117" t="s">
        <v>326</v>
      </c>
      <c r="G219" s="108"/>
      <c r="H219" s="124" t="s">
        <v>994</v>
      </c>
      <c r="I219" s="108"/>
      <c r="J219" s="49">
        <v>4450.7264999999998</v>
      </c>
      <c r="K219" s="49">
        <v>0</v>
      </c>
      <c r="L219" s="49">
        <v>0</v>
      </c>
      <c r="M219" s="61"/>
    </row>
    <row r="220" spans="1:13" s="2" customFormat="1" ht="47.45" customHeight="1">
      <c r="A220" s="108" t="s">
        <v>53</v>
      </c>
      <c r="B220" s="114" t="s">
        <v>625</v>
      </c>
      <c r="C220" s="127" t="s">
        <v>376</v>
      </c>
      <c r="D220" s="123" t="s">
        <v>1017</v>
      </c>
      <c r="E220" s="117" t="s">
        <v>297</v>
      </c>
      <c r="F220" s="117" t="s">
        <v>369</v>
      </c>
      <c r="G220" s="108" t="s">
        <v>178</v>
      </c>
      <c r="H220" s="124" t="s">
        <v>994</v>
      </c>
      <c r="I220" s="108" t="s">
        <v>3</v>
      </c>
      <c r="J220" s="49">
        <f>J219</f>
        <v>4450.7264999999998</v>
      </c>
      <c r="K220" s="49">
        <v>0</v>
      </c>
      <c r="L220" s="49">
        <v>0</v>
      </c>
      <c r="M220" s="61" t="s">
        <v>303</v>
      </c>
    </row>
    <row r="221" spans="1:13" s="2" customFormat="1" ht="47.45" customHeight="1">
      <c r="A221" s="108" t="s">
        <v>53</v>
      </c>
      <c r="B221" s="114" t="s">
        <v>996</v>
      </c>
      <c r="C221" s="127"/>
      <c r="D221" s="120" t="s">
        <v>907</v>
      </c>
      <c r="E221" s="117" t="s">
        <v>363</v>
      </c>
      <c r="F221" s="117" t="s">
        <v>326</v>
      </c>
      <c r="G221" s="108"/>
      <c r="H221" s="124" t="s">
        <v>257</v>
      </c>
      <c r="I221" s="108"/>
      <c r="J221" s="49">
        <v>4874.1509999999998</v>
      </c>
      <c r="K221" s="49">
        <v>0</v>
      </c>
      <c r="L221" s="49">
        <v>0</v>
      </c>
      <c r="M221" s="61"/>
    </row>
    <row r="222" spans="1:13" s="2" customFormat="1" ht="47.45" customHeight="1">
      <c r="A222" s="108" t="s">
        <v>53</v>
      </c>
      <c r="B222" s="114" t="s">
        <v>625</v>
      </c>
      <c r="C222" s="127" t="s">
        <v>376</v>
      </c>
      <c r="D222" s="123" t="s">
        <v>1017</v>
      </c>
      <c r="E222" s="117" t="s">
        <v>297</v>
      </c>
      <c r="F222" s="117" t="s">
        <v>369</v>
      </c>
      <c r="G222" s="108" t="s">
        <v>178</v>
      </c>
      <c r="H222" s="124" t="s">
        <v>257</v>
      </c>
      <c r="I222" s="108" t="s">
        <v>3</v>
      </c>
      <c r="J222" s="49">
        <v>4874.1509999999998</v>
      </c>
      <c r="K222" s="49">
        <v>0</v>
      </c>
      <c r="L222" s="49">
        <v>0</v>
      </c>
      <c r="M222" s="61" t="s">
        <v>303</v>
      </c>
    </row>
    <row r="223" spans="1:13" s="2" customFormat="1" ht="47.45" customHeight="1">
      <c r="A223" s="108" t="s">
        <v>53</v>
      </c>
      <c r="B223" s="114" t="s">
        <v>997</v>
      </c>
      <c r="C223" s="127"/>
      <c r="D223" s="120" t="s">
        <v>907</v>
      </c>
      <c r="E223" s="1" t="s">
        <v>363</v>
      </c>
      <c r="F223" s="117" t="s">
        <v>326</v>
      </c>
      <c r="G223" s="108"/>
      <c r="H223" s="124" t="s">
        <v>995</v>
      </c>
      <c r="I223" s="108"/>
      <c r="J223" s="49">
        <v>3340.1210000000001</v>
      </c>
      <c r="K223" s="49">
        <v>0</v>
      </c>
      <c r="L223" s="49">
        <v>0</v>
      </c>
      <c r="M223" s="61"/>
    </row>
    <row r="224" spans="1:13" s="2" customFormat="1" ht="47.45" customHeight="1">
      <c r="A224" s="108" t="s">
        <v>53</v>
      </c>
      <c r="B224" s="114" t="s">
        <v>625</v>
      </c>
      <c r="C224" s="115" t="s">
        <v>394</v>
      </c>
      <c r="D224" s="123" t="s">
        <v>1017</v>
      </c>
      <c r="E224" s="117" t="s">
        <v>297</v>
      </c>
      <c r="F224" s="117" t="s">
        <v>369</v>
      </c>
      <c r="G224" s="108" t="s">
        <v>113</v>
      </c>
      <c r="H224" s="124" t="s">
        <v>995</v>
      </c>
      <c r="I224" s="108">
        <v>244</v>
      </c>
      <c r="J224" s="49">
        <v>1900</v>
      </c>
      <c r="K224" s="49">
        <v>0</v>
      </c>
      <c r="L224" s="49">
        <v>0</v>
      </c>
      <c r="M224" s="61"/>
    </row>
    <row r="225" spans="1:13" s="2" customFormat="1" ht="47.45" customHeight="1">
      <c r="A225" s="34" t="s">
        <v>53</v>
      </c>
      <c r="B225" s="114" t="s">
        <v>625</v>
      </c>
      <c r="C225" s="115" t="s">
        <v>394</v>
      </c>
      <c r="D225" s="123" t="s">
        <v>1017</v>
      </c>
      <c r="E225" s="117" t="s">
        <v>297</v>
      </c>
      <c r="F225" s="117" t="s">
        <v>369</v>
      </c>
      <c r="G225" s="78" t="s">
        <v>187</v>
      </c>
      <c r="H225" s="124" t="s">
        <v>995</v>
      </c>
      <c r="I225" s="48">
        <v>244</v>
      </c>
      <c r="J225" s="49">
        <v>1440.1210000000001</v>
      </c>
      <c r="K225" s="49">
        <v>0</v>
      </c>
      <c r="L225" s="49">
        <v>0</v>
      </c>
      <c r="M225" s="61" t="s">
        <v>303</v>
      </c>
    </row>
    <row r="226" spans="1:13" s="2" customFormat="1" ht="39" customHeight="1">
      <c r="A226" s="34" t="s">
        <v>53</v>
      </c>
      <c r="B226" s="35" t="s">
        <v>947</v>
      </c>
      <c r="C226" s="79"/>
      <c r="D226" s="120" t="s">
        <v>311</v>
      </c>
      <c r="E226" s="117" t="s">
        <v>363</v>
      </c>
      <c r="F226" s="117" t="s">
        <v>326</v>
      </c>
      <c r="G226" s="76"/>
      <c r="H226" s="48" t="s">
        <v>949</v>
      </c>
      <c r="I226" s="48"/>
      <c r="J226" s="49">
        <v>19910</v>
      </c>
      <c r="K226" s="49">
        <v>0</v>
      </c>
      <c r="L226" s="49">
        <v>0</v>
      </c>
      <c r="M226" s="61"/>
    </row>
    <row r="227" spans="1:13" s="2" customFormat="1" ht="67.5">
      <c r="A227" s="34" t="s">
        <v>53</v>
      </c>
      <c r="B227" s="35" t="s">
        <v>951</v>
      </c>
      <c r="C227" s="79" t="s">
        <v>394</v>
      </c>
      <c r="D227" s="120" t="s">
        <v>429</v>
      </c>
      <c r="E227" s="117" t="s">
        <v>297</v>
      </c>
      <c r="F227" s="117" t="s">
        <v>428</v>
      </c>
      <c r="G227" s="78" t="s">
        <v>113</v>
      </c>
      <c r="H227" s="48" t="s">
        <v>949</v>
      </c>
      <c r="I227" s="48">
        <v>243</v>
      </c>
      <c r="J227" s="49">
        <v>19910</v>
      </c>
      <c r="K227" s="49">
        <v>0</v>
      </c>
      <c r="L227" s="49">
        <v>0</v>
      </c>
      <c r="M227" s="61" t="s">
        <v>303</v>
      </c>
    </row>
    <row r="228" spans="1:13" s="2" customFormat="1" ht="39" customHeight="1">
      <c r="A228" s="108" t="s">
        <v>53</v>
      </c>
      <c r="B228" s="114" t="s">
        <v>947</v>
      </c>
      <c r="C228" s="127"/>
      <c r="D228" s="120" t="s">
        <v>907</v>
      </c>
      <c r="E228" s="117" t="s">
        <v>363</v>
      </c>
      <c r="F228" s="117" t="s">
        <v>326</v>
      </c>
      <c r="G228" s="108"/>
      <c r="H228" s="124" t="s">
        <v>1028</v>
      </c>
      <c r="I228" s="108"/>
      <c r="J228" s="49">
        <v>2500</v>
      </c>
      <c r="K228" s="49">
        <v>0</v>
      </c>
      <c r="L228" s="49">
        <v>0</v>
      </c>
      <c r="M228" s="61"/>
    </row>
    <row r="229" spans="1:13" s="2" customFormat="1" ht="29.45" customHeight="1">
      <c r="A229" s="108" t="s">
        <v>53</v>
      </c>
      <c r="B229" s="114" t="s">
        <v>951</v>
      </c>
      <c r="C229" s="127" t="s">
        <v>394</v>
      </c>
      <c r="D229" s="120" t="s">
        <v>1029</v>
      </c>
      <c r="E229" s="117" t="s">
        <v>297</v>
      </c>
      <c r="F229" s="117" t="s">
        <v>428</v>
      </c>
      <c r="G229" s="108" t="s">
        <v>113</v>
      </c>
      <c r="H229" s="124" t="s">
        <v>1028</v>
      </c>
      <c r="I229" s="108" t="s">
        <v>1030</v>
      </c>
      <c r="J229" s="49">
        <v>2500</v>
      </c>
      <c r="K229" s="49">
        <v>0</v>
      </c>
      <c r="L229" s="49">
        <v>0</v>
      </c>
      <c r="M229" s="61" t="s">
        <v>303</v>
      </c>
    </row>
    <row r="230" spans="1:13" s="2" customFormat="1" ht="45">
      <c r="A230" s="34" t="s">
        <v>53</v>
      </c>
      <c r="B230" s="35" t="s">
        <v>948</v>
      </c>
      <c r="C230" s="79"/>
      <c r="D230" s="120" t="s">
        <v>311</v>
      </c>
      <c r="E230" s="66"/>
      <c r="F230" s="66"/>
      <c r="G230" s="76"/>
      <c r="H230" s="48" t="s">
        <v>950</v>
      </c>
      <c r="I230" s="48"/>
      <c r="J230" s="49">
        <v>1047.895</v>
      </c>
      <c r="K230" s="49">
        <v>0</v>
      </c>
      <c r="L230" s="49">
        <v>0</v>
      </c>
      <c r="M230" s="61"/>
    </row>
    <row r="231" spans="1:13" s="2" customFormat="1" ht="74.25" customHeight="1">
      <c r="A231" s="34" t="s">
        <v>53</v>
      </c>
      <c r="B231" s="35" t="s">
        <v>951</v>
      </c>
      <c r="C231" s="79" t="s">
        <v>394</v>
      </c>
      <c r="D231" s="120" t="s">
        <v>429</v>
      </c>
      <c r="E231" s="66"/>
      <c r="F231" s="66"/>
      <c r="G231" s="78" t="s">
        <v>113</v>
      </c>
      <c r="H231" s="48" t="s">
        <v>950</v>
      </c>
      <c r="I231" s="48">
        <v>243</v>
      </c>
      <c r="J231" s="49">
        <v>1047.895</v>
      </c>
      <c r="K231" s="49">
        <v>0</v>
      </c>
      <c r="L231" s="49">
        <v>0</v>
      </c>
      <c r="M231" s="61" t="s">
        <v>303</v>
      </c>
    </row>
    <row r="232" spans="1:13" s="2" customFormat="1" ht="50.25" customHeight="1">
      <c r="A232" s="108" t="s">
        <v>53</v>
      </c>
      <c r="B232" s="114" t="s">
        <v>1031</v>
      </c>
      <c r="C232" s="128"/>
      <c r="D232" s="128"/>
      <c r="E232" s="128"/>
      <c r="F232" s="128"/>
      <c r="G232" s="108"/>
      <c r="H232" s="124">
        <v>16401</v>
      </c>
      <c r="I232" s="108"/>
      <c r="J232" s="49">
        <v>2885.5590000000002</v>
      </c>
      <c r="K232" s="49">
        <v>0</v>
      </c>
      <c r="L232" s="49">
        <v>0</v>
      </c>
      <c r="M232" s="61"/>
    </row>
    <row r="233" spans="1:13" s="2" customFormat="1" ht="61.5" customHeight="1">
      <c r="A233" s="34" t="s">
        <v>53</v>
      </c>
      <c r="B233" s="114" t="s">
        <v>1032</v>
      </c>
      <c r="C233" s="125"/>
      <c r="D233" s="120" t="s">
        <v>907</v>
      </c>
      <c r="E233" s="117" t="s">
        <v>470</v>
      </c>
      <c r="F233" s="117" t="s">
        <v>470</v>
      </c>
      <c r="G233" s="108"/>
      <c r="H233" s="124" t="s">
        <v>1033</v>
      </c>
      <c r="I233" s="48"/>
      <c r="J233" s="49">
        <v>565</v>
      </c>
      <c r="K233" s="49">
        <v>0</v>
      </c>
      <c r="L233" s="49">
        <v>0</v>
      </c>
      <c r="M233" s="61"/>
    </row>
    <row r="234" spans="1:13" s="2" customFormat="1" ht="60" customHeight="1">
      <c r="A234" s="108" t="s">
        <v>53</v>
      </c>
      <c r="B234" s="114" t="s">
        <v>714</v>
      </c>
      <c r="C234" s="125" t="s">
        <v>450</v>
      </c>
      <c r="D234" s="116" t="s">
        <v>1034</v>
      </c>
      <c r="E234" s="1" t="s">
        <v>297</v>
      </c>
      <c r="F234" s="131" t="s">
        <v>479</v>
      </c>
      <c r="G234" s="108" t="s">
        <v>118</v>
      </c>
      <c r="H234" s="124" t="s">
        <v>1033</v>
      </c>
      <c r="I234" s="48">
        <v>244</v>
      </c>
      <c r="J234" s="49">
        <v>565</v>
      </c>
      <c r="K234" s="49">
        <v>0</v>
      </c>
      <c r="L234" s="49">
        <v>0</v>
      </c>
      <c r="M234" s="61" t="s">
        <v>303</v>
      </c>
    </row>
    <row r="235" spans="1:13" s="2" customFormat="1" ht="71.25" customHeight="1">
      <c r="A235" s="34" t="s">
        <v>53</v>
      </c>
      <c r="B235" s="114" t="s">
        <v>1036</v>
      </c>
      <c r="C235" s="125"/>
      <c r="D235" s="120" t="s">
        <v>907</v>
      </c>
      <c r="E235" s="117" t="s">
        <v>470</v>
      </c>
      <c r="F235" s="117" t="s">
        <v>470</v>
      </c>
      <c r="G235" s="108"/>
      <c r="H235" s="124" t="s">
        <v>1035</v>
      </c>
      <c r="I235" s="48"/>
      <c r="J235" s="49">
        <v>507.608</v>
      </c>
      <c r="K235" s="49">
        <v>0</v>
      </c>
      <c r="L235" s="49">
        <v>0</v>
      </c>
      <c r="M235" s="61"/>
    </row>
    <row r="236" spans="1:13" s="2" customFormat="1" ht="58.5" customHeight="1">
      <c r="A236" s="108" t="s">
        <v>53</v>
      </c>
      <c r="B236" s="114" t="s">
        <v>714</v>
      </c>
      <c r="C236" s="125" t="s">
        <v>450</v>
      </c>
      <c r="D236" s="116" t="s">
        <v>1040</v>
      </c>
      <c r="E236" s="1" t="s">
        <v>297</v>
      </c>
      <c r="F236" s="131" t="s">
        <v>1037</v>
      </c>
      <c r="G236" s="108" t="s">
        <v>118</v>
      </c>
      <c r="H236" s="124" t="s">
        <v>1035</v>
      </c>
      <c r="I236" s="48">
        <v>244</v>
      </c>
      <c r="J236" s="49">
        <v>507.608</v>
      </c>
      <c r="K236" s="49">
        <v>0</v>
      </c>
      <c r="L236" s="49">
        <v>0</v>
      </c>
      <c r="M236" s="61" t="s">
        <v>303</v>
      </c>
    </row>
    <row r="237" spans="1:13" s="2" customFormat="1" ht="68.25" customHeight="1">
      <c r="A237" s="34" t="s">
        <v>53</v>
      </c>
      <c r="B237" s="114" t="s">
        <v>1038</v>
      </c>
      <c r="C237" s="125"/>
      <c r="D237" s="120" t="s">
        <v>907</v>
      </c>
      <c r="E237" s="117" t="s">
        <v>470</v>
      </c>
      <c r="F237" s="117" t="s">
        <v>470</v>
      </c>
      <c r="G237" s="108"/>
      <c r="H237" s="124" t="s">
        <v>1039</v>
      </c>
      <c r="I237" s="48"/>
      <c r="J237" s="49">
        <v>1650</v>
      </c>
      <c r="K237" s="49">
        <v>0</v>
      </c>
      <c r="L237" s="49">
        <v>0</v>
      </c>
      <c r="M237" s="61"/>
    </row>
    <row r="238" spans="1:13" s="2" customFormat="1" ht="51.75" customHeight="1">
      <c r="A238" s="108" t="s">
        <v>53</v>
      </c>
      <c r="B238" s="114" t="s">
        <v>714</v>
      </c>
      <c r="C238" s="125" t="s">
        <v>450</v>
      </c>
      <c r="D238" s="116" t="s">
        <v>1041</v>
      </c>
      <c r="E238" s="1" t="s">
        <v>297</v>
      </c>
      <c r="F238" s="131" t="s">
        <v>1037</v>
      </c>
      <c r="G238" s="108" t="s">
        <v>118</v>
      </c>
      <c r="H238" s="124" t="s">
        <v>1039</v>
      </c>
      <c r="I238" s="48">
        <v>244</v>
      </c>
      <c r="J238" s="49">
        <v>1650</v>
      </c>
      <c r="K238" s="49">
        <v>0</v>
      </c>
      <c r="L238" s="49">
        <v>0</v>
      </c>
      <c r="M238" s="61" t="s">
        <v>303</v>
      </c>
    </row>
    <row r="239" spans="1:13" s="2" customFormat="1" ht="62.25" customHeight="1">
      <c r="A239" s="34" t="s">
        <v>53</v>
      </c>
      <c r="B239" s="114" t="s">
        <v>1043</v>
      </c>
      <c r="C239" s="125"/>
      <c r="D239" s="120" t="s">
        <v>907</v>
      </c>
      <c r="E239" s="117" t="s">
        <v>470</v>
      </c>
      <c r="F239" s="117" t="s">
        <v>470</v>
      </c>
      <c r="G239" s="108"/>
      <c r="H239" s="124" t="s">
        <v>1042</v>
      </c>
      <c r="I239" s="48"/>
      <c r="J239" s="49">
        <v>162.95070000000001</v>
      </c>
      <c r="K239" s="49">
        <v>0</v>
      </c>
      <c r="L239" s="49">
        <v>0</v>
      </c>
      <c r="M239" s="61"/>
    </row>
    <row r="240" spans="1:13" s="2" customFormat="1" ht="63" customHeight="1">
      <c r="A240" s="108" t="s">
        <v>53</v>
      </c>
      <c r="B240" s="114" t="s">
        <v>714</v>
      </c>
      <c r="C240" s="125" t="s">
        <v>450</v>
      </c>
      <c r="D240" s="116" t="s">
        <v>1046</v>
      </c>
      <c r="E240" s="1" t="s">
        <v>297</v>
      </c>
      <c r="F240" s="131" t="s">
        <v>472</v>
      </c>
      <c r="G240" s="108" t="s">
        <v>118</v>
      </c>
      <c r="H240" s="124" t="s">
        <v>1042</v>
      </c>
      <c r="I240" s="48">
        <v>244</v>
      </c>
      <c r="J240" s="49">
        <v>162.95070000000001</v>
      </c>
      <c r="K240" s="49">
        <v>0</v>
      </c>
      <c r="L240" s="49">
        <v>0</v>
      </c>
      <c r="M240" s="61" t="s">
        <v>303</v>
      </c>
    </row>
    <row r="241" spans="1:13" s="2" customFormat="1" ht="48.75" customHeight="1">
      <c r="A241" s="34" t="s">
        <v>53</v>
      </c>
      <c r="B241" s="114" t="s">
        <v>1045</v>
      </c>
      <c r="C241" s="125"/>
      <c r="D241" s="116"/>
      <c r="E241" s="1"/>
      <c r="F241" s="131"/>
      <c r="G241" s="132"/>
      <c r="H241" s="124">
        <v>16402</v>
      </c>
      <c r="I241" s="48"/>
      <c r="J241" s="49">
        <f>J242</f>
        <v>3794.6550099999999</v>
      </c>
      <c r="K241" s="49">
        <v>0</v>
      </c>
      <c r="L241" s="49">
        <v>0</v>
      </c>
      <c r="M241" s="61"/>
    </row>
    <row r="242" spans="1:13" s="2" customFormat="1" ht="59.25" customHeight="1">
      <c r="A242" s="34" t="s">
        <v>53</v>
      </c>
      <c r="B242" s="114" t="s">
        <v>1044</v>
      </c>
      <c r="C242" s="79"/>
      <c r="D242" s="120" t="s">
        <v>907</v>
      </c>
      <c r="E242" s="117" t="s">
        <v>470</v>
      </c>
      <c r="F242" s="117" t="s">
        <v>470</v>
      </c>
      <c r="G242" s="108"/>
      <c r="H242" s="124" t="s">
        <v>1047</v>
      </c>
      <c r="I242" s="48"/>
      <c r="J242" s="49">
        <v>3794.6550099999999</v>
      </c>
      <c r="K242" s="49">
        <v>0</v>
      </c>
      <c r="L242" s="49">
        <v>0</v>
      </c>
      <c r="M242" s="61"/>
    </row>
    <row r="243" spans="1:13" s="2" customFormat="1" ht="56.25" customHeight="1">
      <c r="A243" s="108" t="s">
        <v>53</v>
      </c>
      <c r="B243" s="114" t="s">
        <v>714</v>
      </c>
      <c r="C243" s="125" t="s">
        <v>394</v>
      </c>
      <c r="D243" s="116" t="s">
        <v>1048</v>
      </c>
      <c r="E243" s="1" t="s">
        <v>297</v>
      </c>
      <c r="F243" s="131" t="s">
        <v>457</v>
      </c>
      <c r="G243" s="108">
        <v>703</v>
      </c>
      <c r="H243" s="124" t="s">
        <v>1047</v>
      </c>
      <c r="I243" s="48">
        <v>244</v>
      </c>
      <c r="J243" s="49">
        <f>J242</f>
        <v>3794.6550099999999</v>
      </c>
      <c r="K243" s="49">
        <v>0</v>
      </c>
      <c r="L243" s="49">
        <v>0</v>
      </c>
      <c r="M243" s="61" t="s">
        <v>303</v>
      </c>
    </row>
    <row r="244" spans="1:13" s="2" customFormat="1" ht="138" customHeight="1">
      <c r="A244" s="34" t="s">
        <v>53</v>
      </c>
      <c r="B244" s="35" t="s">
        <v>952</v>
      </c>
      <c r="C244" s="79"/>
      <c r="D244" s="82" t="s">
        <v>981</v>
      </c>
      <c r="E244" s="38" t="s">
        <v>297</v>
      </c>
      <c r="F244" s="38" t="s">
        <v>982</v>
      </c>
      <c r="G244" s="78"/>
      <c r="H244" s="48">
        <v>1810273170</v>
      </c>
      <c r="I244" s="48"/>
      <c r="J244" s="49">
        <v>102.6</v>
      </c>
      <c r="K244" s="49">
        <v>102.6</v>
      </c>
      <c r="L244" s="49">
        <v>102.6</v>
      </c>
      <c r="M244" s="61"/>
    </row>
    <row r="245" spans="1:13" s="2" customFormat="1" ht="69" customHeight="1">
      <c r="A245" s="34" t="s">
        <v>53</v>
      </c>
      <c r="B245" s="35" t="s">
        <v>625</v>
      </c>
      <c r="C245" s="79" t="s">
        <v>980</v>
      </c>
      <c r="D245" s="37" t="s">
        <v>534</v>
      </c>
      <c r="E245" s="38" t="s">
        <v>297</v>
      </c>
      <c r="F245" s="38" t="s">
        <v>979</v>
      </c>
      <c r="G245" s="78" t="s">
        <v>953</v>
      </c>
      <c r="H245" s="48">
        <v>1810273170</v>
      </c>
      <c r="I245" s="48">
        <v>244</v>
      </c>
      <c r="J245" s="49">
        <v>102.6</v>
      </c>
      <c r="K245" s="49">
        <v>102.6</v>
      </c>
      <c r="L245" s="49">
        <v>102.6</v>
      </c>
      <c r="M245" s="61" t="s">
        <v>303</v>
      </c>
    </row>
    <row r="246" spans="1:13" s="2" customFormat="1" ht="38.25" customHeight="1">
      <c r="A246" s="34" t="s">
        <v>53</v>
      </c>
      <c r="B246" s="35" t="s">
        <v>917</v>
      </c>
      <c r="C246" s="79"/>
      <c r="D246" s="37" t="s">
        <v>311</v>
      </c>
      <c r="E246" s="38" t="s">
        <v>435</v>
      </c>
      <c r="F246" s="38" t="s">
        <v>326</v>
      </c>
      <c r="G246" s="76"/>
      <c r="H246" s="48">
        <v>1810172640</v>
      </c>
      <c r="I246" s="48"/>
      <c r="J246" s="49"/>
      <c r="K246" s="49"/>
      <c r="L246" s="49"/>
      <c r="M246" s="61"/>
    </row>
    <row r="247" spans="1:13" s="2" customFormat="1" ht="61.15" customHeight="1">
      <c r="A247" s="34" t="s">
        <v>53</v>
      </c>
      <c r="B247" s="35" t="s">
        <v>625</v>
      </c>
      <c r="C247" s="79" t="s">
        <v>517</v>
      </c>
      <c r="D247" s="37" t="s">
        <v>516</v>
      </c>
      <c r="E247" s="38" t="s">
        <v>297</v>
      </c>
      <c r="F247" s="38" t="s">
        <v>515</v>
      </c>
      <c r="G247" s="48" t="s">
        <v>73</v>
      </c>
      <c r="H247" s="48">
        <v>1810172640</v>
      </c>
      <c r="I247" s="48">
        <v>244</v>
      </c>
      <c r="J247" s="49"/>
      <c r="K247" s="49"/>
      <c r="L247" s="49"/>
      <c r="M247" s="61" t="s">
        <v>303</v>
      </c>
    </row>
    <row r="248" spans="1:13" s="2" customFormat="1" ht="35.25" customHeight="1">
      <c r="A248" s="34" t="s">
        <v>53</v>
      </c>
      <c r="B248" s="35" t="s">
        <v>955</v>
      </c>
      <c r="C248" s="79"/>
      <c r="D248" s="37" t="s">
        <v>311</v>
      </c>
      <c r="E248" s="38" t="s">
        <v>435</v>
      </c>
      <c r="F248" s="38" t="s">
        <v>326</v>
      </c>
      <c r="G248" s="76"/>
      <c r="H248" s="48">
        <v>1820220920</v>
      </c>
      <c r="I248" s="48"/>
      <c r="J248" s="49"/>
      <c r="K248" s="49">
        <v>0</v>
      </c>
      <c r="L248" s="49">
        <v>0</v>
      </c>
      <c r="M248" s="61"/>
    </row>
    <row r="249" spans="1:13" s="2" customFormat="1" ht="61.15" customHeight="1">
      <c r="A249" s="34" t="s">
        <v>53</v>
      </c>
      <c r="B249" s="35" t="s">
        <v>625</v>
      </c>
      <c r="C249" s="79" t="s">
        <v>517</v>
      </c>
      <c r="D249" s="37" t="s">
        <v>516</v>
      </c>
      <c r="E249" s="38" t="s">
        <v>297</v>
      </c>
      <c r="F249" s="38" t="s">
        <v>515</v>
      </c>
      <c r="G249" s="48" t="s">
        <v>73</v>
      </c>
      <c r="H249" s="48">
        <v>1820220920</v>
      </c>
      <c r="I249" s="48">
        <v>244</v>
      </c>
      <c r="J249" s="49"/>
      <c r="K249" s="49">
        <v>0</v>
      </c>
      <c r="L249" s="49">
        <v>0</v>
      </c>
      <c r="M249" s="61" t="s">
        <v>303</v>
      </c>
    </row>
    <row r="250" spans="1:13" s="2" customFormat="1" ht="30.6" customHeight="1">
      <c r="A250" s="34" t="s">
        <v>53</v>
      </c>
      <c r="B250" s="35" t="s">
        <v>853</v>
      </c>
      <c r="C250" s="79"/>
      <c r="D250" s="37" t="s">
        <v>311</v>
      </c>
      <c r="E250" s="38" t="s">
        <v>435</v>
      </c>
      <c r="F250" s="38" t="s">
        <v>326</v>
      </c>
      <c r="G250" s="76"/>
      <c r="H250" s="48" t="s">
        <v>852</v>
      </c>
      <c r="I250" s="48"/>
      <c r="J250" s="49"/>
      <c r="K250" s="49">
        <v>0</v>
      </c>
      <c r="L250" s="49">
        <v>0</v>
      </c>
      <c r="M250" s="61"/>
    </row>
    <row r="251" spans="1:13" s="2" customFormat="1" ht="61.15" customHeight="1">
      <c r="A251" s="34" t="s">
        <v>53</v>
      </c>
      <c r="B251" s="35" t="s">
        <v>625</v>
      </c>
      <c r="C251" s="79" t="s">
        <v>517</v>
      </c>
      <c r="D251" s="37" t="s">
        <v>516</v>
      </c>
      <c r="E251" s="38" t="s">
        <v>297</v>
      </c>
      <c r="F251" s="38" t="s">
        <v>515</v>
      </c>
      <c r="G251" s="48" t="s">
        <v>73</v>
      </c>
      <c r="H251" s="48" t="s">
        <v>852</v>
      </c>
      <c r="I251" s="48" t="s">
        <v>3</v>
      </c>
      <c r="J251" s="49"/>
      <c r="K251" s="49">
        <v>0</v>
      </c>
      <c r="L251" s="49">
        <v>0</v>
      </c>
      <c r="M251" s="61" t="s">
        <v>303</v>
      </c>
    </row>
    <row r="252" spans="1:13" s="2" customFormat="1" ht="69.75" customHeight="1">
      <c r="A252" s="34" t="s">
        <v>53</v>
      </c>
      <c r="B252" s="35" t="s">
        <v>918</v>
      </c>
      <c r="C252" s="79"/>
      <c r="D252" s="37" t="s">
        <v>311</v>
      </c>
      <c r="E252" s="38" t="s">
        <v>435</v>
      </c>
      <c r="F252" s="38" t="s">
        <v>326</v>
      </c>
      <c r="G252" s="76"/>
      <c r="H252" s="48" t="s">
        <v>954</v>
      </c>
      <c r="I252" s="48"/>
      <c r="J252" s="49">
        <v>6528.3159999999998</v>
      </c>
      <c r="K252" s="49">
        <v>6272.9470000000001</v>
      </c>
      <c r="L252" s="49">
        <v>6022.9470000000001</v>
      </c>
      <c r="M252" s="61"/>
    </row>
    <row r="253" spans="1:13" s="2" customFormat="1" ht="78.75">
      <c r="A253" s="34" t="s">
        <v>53</v>
      </c>
      <c r="B253" s="35" t="s">
        <v>625</v>
      </c>
      <c r="C253" s="79" t="s">
        <v>517</v>
      </c>
      <c r="D253" s="37" t="s">
        <v>516</v>
      </c>
      <c r="E253" s="38" t="s">
        <v>297</v>
      </c>
      <c r="F253" s="38" t="s">
        <v>515</v>
      </c>
      <c r="G253" s="48" t="s">
        <v>73</v>
      </c>
      <c r="H253" s="48" t="s">
        <v>91</v>
      </c>
      <c r="I253" s="48" t="s">
        <v>3</v>
      </c>
      <c r="J253" s="49"/>
      <c r="K253" s="49"/>
      <c r="L253" s="49"/>
      <c r="M253" s="61" t="s">
        <v>303</v>
      </c>
    </row>
    <row r="254" spans="1:13" s="2" customFormat="1" ht="78.75">
      <c r="A254" s="34" t="s">
        <v>53</v>
      </c>
      <c r="B254" s="35" t="s">
        <v>625</v>
      </c>
      <c r="C254" s="79" t="s">
        <v>517</v>
      </c>
      <c r="D254" s="37" t="s">
        <v>516</v>
      </c>
      <c r="E254" s="38" t="s">
        <v>297</v>
      </c>
      <c r="F254" s="38" t="s">
        <v>515</v>
      </c>
      <c r="G254" s="48" t="s">
        <v>73</v>
      </c>
      <c r="H254" s="48" t="s">
        <v>954</v>
      </c>
      <c r="I254" s="48" t="s">
        <v>3</v>
      </c>
      <c r="J254" s="49">
        <v>6528.3159999999998</v>
      </c>
      <c r="K254" s="49">
        <v>6272.9470000000001</v>
      </c>
      <c r="L254" s="49">
        <v>6022.9470000000001</v>
      </c>
      <c r="M254" s="61" t="s">
        <v>303</v>
      </c>
    </row>
    <row r="255" spans="1:13" s="2" customFormat="1" ht="27.6" customHeight="1">
      <c r="A255" s="108" t="s">
        <v>53</v>
      </c>
      <c r="B255" s="114" t="s">
        <v>955</v>
      </c>
      <c r="C255" s="127"/>
      <c r="D255" s="120" t="s">
        <v>907</v>
      </c>
      <c r="E255" s="117" t="s">
        <v>435</v>
      </c>
      <c r="F255" s="117" t="s">
        <v>326</v>
      </c>
      <c r="G255" s="108"/>
      <c r="H255" s="124" t="s">
        <v>1049</v>
      </c>
      <c r="I255" s="108"/>
      <c r="J255" s="49">
        <v>4963.3999999999996</v>
      </c>
      <c r="K255" s="49">
        <v>0</v>
      </c>
      <c r="L255" s="49">
        <v>0</v>
      </c>
      <c r="M255" s="61"/>
    </row>
    <row r="256" spans="1:13" s="2" customFormat="1" ht="27.6" customHeight="1">
      <c r="A256" s="108" t="s">
        <v>53</v>
      </c>
      <c r="B256" s="114" t="s">
        <v>625</v>
      </c>
      <c r="C256" s="127" t="s">
        <v>517</v>
      </c>
      <c r="D256" s="120" t="s">
        <v>1050</v>
      </c>
      <c r="E256" s="117" t="s">
        <v>297</v>
      </c>
      <c r="F256" s="117" t="s">
        <v>1051</v>
      </c>
      <c r="G256" s="108" t="s">
        <v>73</v>
      </c>
      <c r="H256" s="124" t="s">
        <v>1049</v>
      </c>
      <c r="I256" s="108" t="s">
        <v>3</v>
      </c>
      <c r="J256" s="49">
        <f>J255</f>
        <v>4963.3999999999996</v>
      </c>
      <c r="K256" s="49">
        <v>0</v>
      </c>
      <c r="L256" s="49">
        <v>0</v>
      </c>
      <c r="M256" s="61" t="s">
        <v>303</v>
      </c>
    </row>
    <row r="257" spans="1:13" s="2" customFormat="1" ht="45">
      <c r="A257" s="34" t="s">
        <v>53</v>
      </c>
      <c r="B257" s="35" t="s">
        <v>689</v>
      </c>
      <c r="C257" s="79"/>
      <c r="D257" s="37" t="s">
        <v>311</v>
      </c>
      <c r="E257" s="38" t="s">
        <v>435</v>
      </c>
      <c r="F257" s="38" t="s">
        <v>326</v>
      </c>
      <c r="G257" s="76"/>
      <c r="H257" s="48" t="s">
        <v>92</v>
      </c>
      <c r="I257" s="48"/>
      <c r="J257" s="49">
        <v>1250</v>
      </c>
      <c r="K257" s="49">
        <v>1250</v>
      </c>
      <c r="L257" s="49">
        <v>1250</v>
      </c>
      <c r="M257" s="61"/>
    </row>
    <row r="258" spans="1:13" s="2" customFormat="1" ht="115.5" customHeight="1">
      <c r="A258" s="34" t="s">
        <v>53</v>
      </c>
      <c r="B258" s="35" t="s">
        <v>625</v>
      </c>
      <c r="C258" s="79" t="s">
        <v>434</v>
      </c>
      <c r="D258" s="37" t="s">
        <v>491</v>
      </c>
      <c r="E258" s="38" t="s">
        <v>297</v>
      </c>
      <c r="F258" s="38" t="s">
        <v>490</v>
      </c>
      <c r="G258" s="48" t="s">
        <v>73</v>
      </c>
      <c r="H258" s="48" t="s">
        <v>92</v>
      </c>
      <c r="I258" s="48" t="s">
        <v>3</v>
      </c>
      <c r="J258" s="49">
        <v>1250</v>
      </c>
      <c r="K258" s="49">
        <v>1250</v>
      </c>
      <c r="L258" s="49">
        <v>1250</v>
      </c>
      <c r="M258" s="61" t="s">
        <v>303</v>
      </c>
    </row>
    <row r="259" spans="1:13" s="2" customFormat="1" ht="53.25" customHeight="1">
      <c r="A259" s="108" t="s">
        <v>53</v>
      </c>
      <c r="B259" s="114" t="s">
        <v>1053</v>
      </c>
      <c r="C259" s="127"/>
      <c r="D259" s="120" t="s">
        <v>907</v>
      </c>
      <c r="E259" s="117" t="s">
        <v>435</v>
      </c>
      <c r="F259" s="117" t="s">
        <v>326</v>
      </c>
      <c r="G259" s="108"/>
      <c r="H259" s="48">
        <v>1840121010</v>
      </c>
      <c r="I259" s="48"/>
      <c r="J259" s="49">
        <v>300</v>
      </c>
      <c r="K259" s="49">
        <v>0</v>
      </c>
      <c r="L259" s="49">
        <v>0</v>
      </c>
      <c r="M259" s="61"/>
    </row>
    <row r="260" spans="1:13" s="2" customFormat="1" ht="108.75" customHeight="1">
      <c r="A260" s="108" t="s">
        <v>53</v>
      </c>
      <c r="B260" s="114" t="s">
        <v>625</v>
      </c>
      <c r="C260" s="127" t="s">
        <v>434</v>
      </c>
      <c r="D260" s="120" t="s">
        <v>1052</v>
      </c>
      <c r="E260" s="117" t="s">
        <v>297</v>
      </c>
      <c r="F260" s="117" t="s">
        <v>490</v>
      </c>
      <c r="G260" s="108" t="s">
        <v>73</v>
      </c>
      <c r="H260" s="48">
        <v>1840121010</v>
      </c>
      <c r="I260" s="48">
        <v>244</v>
      </c>
      <c r="J260" s="49">
        <v>300</v>
      </c>
      <c r="K260" s="49">
        <v>0</v>
      </c>
      <c r="L260" s="49">
        <v>0</v>
      </c>
      <c r="M260" s="61" t="s">
        <v>303</v>
      </c>
    </row>
    <row r="261" spans="1:13" s="2" customFormat="1" ht="48.75" customHeight="1">
      <c r="A261" s="108" t="s">
        <v>53</v>
      </c>
      <c r="B261" s="35" t="s">
        <v>1054</v>
      </c>
      <c r="C261" s="127"/>
      <c r="D261" s="120" t="s">
        <v>907</v>
      </c>
      <c r="E261" s="117" t="s">
        <v>435</v>
      </c>
      <c r="F261" s="117" t="s">
        <v>326</v>
      </c>
      <c r="G261" s="108"/>
      <c r="H261" s="48">
        <v>1840191040</v>
      </c>
      <c r="I261" s="48"/>
      <c r="J261" s="49">
        <v>1260</v>
      </c>
      <c r="K261" s="49">
        <v>0</v>
      </c>
      <c r="L261" s="49">
        <v>0</v>
      </c>
      <c r="M261" s="61"/>
    </row>
    <row r="262" spans="1:13" s="2" customFormat="1" ht="26.45" customHeight="1">
      <c r="A262" s="108" t="s">
        <v>53</v>
      </c>
      <c r="B262" s="114" t="s">
        <v>625</v>
      </c>
      <c r="C262" s="127" t="s">
        <v>434</v>
      </c>
      <c r="D262" s="120" t="s">
        <v>1052</v>
      </c>
      <c r="E262" s="117" t="s">
        <v>297</v>
      </c>
      <c r="F262" s="117" t="s">
        <v>490</v>
      </c>
      <c r="G262" s="108" t="s">
        <v>73</v>
      </c>
      <c r="H262" s="48">
        <v>1840191040</v>
      </c>
      <c r="I262" s="48">
        <v>244</v>
      </c>
      <c r="J262" s="49">
        <v>1260</v>
      </c>
      <c r="K262" s="49">
        <v>0</v>
      </c>
      <c r="L262" s="49">
        <v>0</v>
      </c>
      <c r="M262" s="61" t="s">
        <v>303</v>
      </c>
    </row>
    <row r="263" spans="1:13" s="2" customFormat="1" ht="26.45" customHeight="1">
      <c r="A263" s="108" t="s">
        <v>53</v>
      </c>
      <c r="B263" s="35" t="s">
        <v>1055</v>
      </c>
      <c r="C263" s="127"/>
      <c r="D263" s="120" t="s">
        <v>907</v>
      </c>
      <c r="E263" s="117" t="s">
        <v>435</v>
      </c>
      <c r="F263" s="117" t="s">
        <v>326</v>
      </c>
      <c r="G263" s="108"/>
      <c r="H263" s="48">
        <v>1840191100</v>
      </c>
      <c r="I263" s="48"/>
      <c r="J263" s="49">
        <v>8288.2484999999997</v>
      </c>
      <c r="K263" s="49">
        <v>0</v>
      </c>
      <c r="L263" s="49">
        <v>0</v>
      </c>
      <c r="M263" s="61"/>
    </row>
    <row r="264" spans="1:13" s="2" customFormat="1" ht="26.45" customHeight="1">
      <c r="A264" s="108" t="s">
        <v>53</v>
      </c>
      <c r="B264" s="114" t="s">
        <v>625</v>
      </c>
      <c r="C264" s="127" t="s">
        <v>434</v>
      </c>
      <c r="D264" s="120" t="s">
        <v>1052</v>
      </c>
      <c r="E264" s="117" t="s">
        <v>297</v>
      </c>
      <c r="F264" s="117" t="s">
        <v>490</v>
      </c>
      <c r="G264" s="108" t="s">
        <v>73</v>
      </c>
      <c r="H264" s="48">
        <v>1840191100</v>
      </c>
      <c r="I264" s="48">
        <v>244</v>
      </c>
      <c r="J264" s="49">
        <v>8288.2484999999997</v>
      </c>
      <c r="K264" s="49">
        <v>0</v>
      </c>
      <c r="L264" s="49">
        <v>0</v>
      </c>
      <c r="M264" s="61" t="s">
        <v>303</v>
      </c>
    </row>
    <row r="265" spans="1:13" s="2" customFormat="1" ht="26.45" customHeight="1">
      <c r="A265" s="108" t="s">
        <v>53</v>
      </c>
      <c r="B265" s="35" t="s">
        <v>1056</v>
      </c>
      <c r="C265" s="127"/>
      <c r="D265" s="120" t="s">
        <v>907</v>
      </c>
      <c r="E265" s="117" t="s">
        <v>435</v>
      </c>
      <c r="F265" s="117" t="s">
        <v>326</v>
      </c>
      <c r="G265" s="108"/>
      <c r="H265" s="48">
        <v>1840191130</v>
      </c>
      <c r="I265" s="48"/>
      <c r="J265" s="49">
        <v>350</v>
      </c>
      <c r="K265" s="49">
        <v>0</v>
      </c>
      <c r="L265" s="49">
        <v>0</v>
      </c>
      <c r="M265" s="61"/>
    </row>
    <row r="266" spans="1:13" s="2" customFormat="1" ht="26.45" customHeight="1">
      <c r="A266" s="108" t="s">
        <v>53</v>
      </c>
      <c r="B266" s="114" t="s">
        <v>625</v>
      </c>
      <c r="C266" s="127" t="s">
        <v>434</v>
      </c>
      <c r="D266" s="120" t="s">
        <v>1052</v>
      </c>
      <c r="E266" s="117" t="s">
        <v>297</v>
      </c>
      <c r="F266" s="117" t="s">
        <v>490</v>
      </c>
      <c r="G266" s="108" t="s">
        <v>73</v>
      </c>
      <c r="H266" s="48">
        <v>1840191130</v>
      </c>
      <c r="I266" s="48">
        <v>244</v>
      </c>
      <c r="J266" s="49">
        <v>350</v>
      </c>
      <c r="K266" s="49">
        <v>0</v>
      </c>
      <c r="L266" s="49">
        <v>0</v>
      </c>
      <c r="M266" s="61" t="s">
        <v>303</v>
      </c>
    </row>
    <row r="267" spans="1:13" s="2" customFormat="1" ht="67.5">
      <c r="A267" s="34" t="s">
        <v>53</v>
      </c>
      <c r="B267" s="35" t="s">
        <v>690</v>
      </c>
      <c r="C267" s="79"/>
      <c r="D267" s="37" t="s">
        <v>311</v>
      </c>
      <c r="E267" s="38" t="s">
        <v>435</v>
      </c>
      <c r="F267" s="38" t="s">
        <v>326</v>
      </c>
      <c r="G267" s="76"/>
      <c r="H267" s="48" t="s">
        <v>93</v>
      </c>
      <c r="I267" s="48"/>
      <c r="J267" s="49">
        <v>2832.93</v>
      </c>
      <c r="K267" s="49">
        <v>2832.93</v>
      </c>
      <c r="L267" s="49">
        <v>2832.93</v>
      </c>
      <c r="M267" s="61"/>
    </row>
    <row r="268" spans="1:13" s="2" customFormat="1" ht="101.25">
      <c r="A268" s="34" t="s">
        <v>53</v>
      </c>
      <c r="B268" s="35" t="s">
        <v>625</v>
      </c>
      <c r="C268" s="79" t="s">
        <v>434</v>
      </c>
      <c r="D268" s="37" t="s">
        <v>491</v>
      </c>
      <c r="E268" s="38" t="s">
        <v>297</v>
      </c>
      <c r="F268" s="38" t="s">
        <v>490</v>
      </c>
      <c r="G268" s="48" t="s">
        <v>73</v>
      </c>
      <c r="H268" s="48" t="s">
        <v>93</v>
      </c>
      <c r="I268" s="48" t="s">
        <v>3</v>
      </c>
      <c r="J268" s="49">
        <v>2832.93</v>
      </c>
      <c r="K268" s="49">
        <v>2832.93</v>
      </c>
      <c r="L268" s="49">
        <v>2832.93</v>
      </c>
      <c r="M268" s="61" t="s">
        <v>303</v>
      </c>
    </row>
    <row r="269" spans="1:13" s="2" customFormat="1" ht="45">
      <c r="A269" s="34" t="s">
        <v>53</v>
      </c>
      <c r="B269" s="35" t="s">
        <v>691</v>
      </c>
      <c r="C269" s="79"/>
      <c r="D269" s="37" t="s">
        <v>311</v>
      </c>
      <c r="E269" s="38" t="s">
        <v>435</v>
      </c>
      <c r="F269" s="38" t="s">
        <v>326</v>
      </c>
      <c r="G269" s="76"/>
      <c r="H269" s="48" t="s">
        <v>94</v>
      </c>
      <c r="I269" s="48"/>
      <c r="J269" s="49">
        <v>15305.661</v>
      </c>
      <c r="K269" s="49">
        <v>15917.887000000001</v>
      </c>
      <c r="L269" s="49">
        <v>16554.602999999999</v>
      </c>
      <c r="M269" s="61"/>
    </row>
    <row r="270" spans="1:13" s="2" customFormat="1" ht="107.25" customHeight="1">
      <c r="A270" s="34" t="s">
        <v>53</v>
      </c>
      <c r="B270" s="35" t="s">
        <v>651</v>
      </c>
      <c r="C270" s="79" t="s">
        <v>434</v>
      </c>
      <c r="D270" s="37" t="s">
        <v>491</v>
      </c>
      <c r="E270" s="38" t="s">
        <v>297</v>
      </c>
      <c r="F270" s="38" t="s">
        <v>490</v>
      </c>
      <c r="G270" s="48" t="s">
        <v>73</v>
      </c>
      <c r="H270" s="48" t="s">
        <v>94</v>
      </c>
      <c r="I270" s="48" t="s">
        <v>44</v>
      </c>
      <c r="J270" s="49">
        <v>15305.661</v>
      </c>
      <c r="K270" s="49">
        <v>15917.887000000001</v>
      </c>
      <c r="L270" s="49">
        <v>16554.602999999999</v>
      </c>
      <c r="M270" s="61" t="s">
        <v>303</v>
      </c>
    </row>
    <row r="271" spans="1:13" s="2" customFormat="1" ht="66.75" customHeight="1">
      <c r="A271" s="108" t="s">
        <v>53</v>
      </c>
      <c r="B271" s="114" t="s">
        <v>1057</v>
      </c>
      <c r="C271" s="127"/>
      <c r="D271" s="120" t="s">
        <v>907</v>
      </c>
      <c r="E271" s="117" t="s">
        <v>435</v>
      </c>
      <c r="F271" s="117" t="s">
        <v>326</v>
      </c>
      <c r="G271" s="108"/>
      <c r="H271" s="124" t="s">
        <v>1058</v>
      </c>
      <c r="I271" s="108"/>
      <c r="J271" s="49">
        <v>4863.0948399999997</v>
      </c>
      <c r="K271" s="49">
        <v>0</v>
      </c>
      <c r="L271" s="49">
        <v>0</v>
      </c>
      <c r="M271" s="61"/>
    </row>
    <row r="272" spans="1:13" s="2" customFormat="1" ht="73.5" customHeight="1">
      <c r="A272" s="108" t="s">
        <v>53</v>
      </c>
      <c r="B272" s="114" t="s">
        <v>625</v>
      </c>
      <c r="C272" s="127" t="s">
        <v>434</v>
      </c>
      <c r="D272" s="120" t="s">
        <v>1052</v>
      </c>
      <c r="E272" s="117" t="s">
        <v>297</v>
      </c>
      <c r="F272" s="117" t="s">
        <v>490</v>
      </c>
      <c r="G272" s="108" t="s">
        <v>73</v>
      </c>
      <c r="H272" s="124" t="s">
        <v>1058</v>
      </c>
      <c r="I272" s="108" t="s">
        <v>3</v>
      </c>
      <c r="J272" s="49">
        <f>J271</f>
        <v>4863.0948399999997</v>
      </c>
      <c r="K272" s="49">
        <v>0</v>
      </c>
      <c r="L272" s="49">
        <v>0</v>
      </c>
      <c r="M272" s="61" t="s">
        <v>303</v>
      </c>
    </row>
    <row r="273" spans="1:13" s="25" customFormat="1" ht="56.25">
      <c r="A273" s="53" t="s">
        <v>95</v>
      </c>
      <c r="B273" s="54" t="s">
        <v>692</v>
      </c>
      <c r="C273" s="83"/>
      <c r="D273" s="84"/>
      <c r="E273" s="57"/>
      <c r="F273" s="57"/>
      <c r="G273" s="85"/>
      <c r="H273" s="48"/>
      <c r="I273" s="58"/>
      <c r="J273" s="86">
        <f>J274+J281+J283</f>
        <v>74308.518000000011</v>
      </c>
      <c r="K273" s="86">
        <f t="shared" ref="K273:L273" si="5">K274+K281+K283</f>
        <v>71891.14</v>
      </c>
      <c r="L273" s="86">
        <f t="shared" si="5"/>
        <v>71891.14</v>
      </c>
      <c r="M273" s="57"/>
    </row>
    <row r="274" spans="1:13" s="2" customFormat="1" ht="45">
      <c r="A274" s="34" t="s">
        <v>95</v>
      </c>
      <c r="B274" s="35" t="s">
        <v>635</v>
      </c>
      <c r="C274" s="87"/>
      <c r="D274" s="37" t="s">
        <v>311</v>
      </c>
      <c r="E274" s="38" t="s">
        <v>310</v>
      </c>
      <c r="F274" s="38" t="s">
        <v>309</v>
      </c>
      <c r="G274" s="61"/>
      <c r="H274" s="48" t="s">
        <v>96</v>
      </c>
      <c r="I274" s="61"/>
      <c r="J274" s="72">
        <v>69327.210000000006</v>
      </c>
      <c r="K274" s="72">
        <v>68140.225999999995</v>
      </c>
      <c r="L274" s="72">
        <v>68140.225999999995</v>
      </c>
      <c r="M274" s="61"/>
    </row>
    <row r="275" spans="1:13" s="2" customFormat="1" ht="157.5">
      <c r="A275" s="34" t="s">
        <v>95</v>
      </c>
      <c r="B275" s="35" t="s">
        <v>636</v>
      </c>
      <c r="C275" s="87" t="s">
        <v>314</v>
      </c>
      <c r="D275" s="37" t="s">
        <v>505</v>
      </c>
      <c r="E275" s="38" t="s">
        <v>297</v>
      </c>
      <c r="F275" s="38" t="s">
        <v>322</v>
      </c>
      <c r="G275" s="48" t="s">
        <v>16</v>
      </c>
      <c r="H275" s="48" t="s">
        <v>96</v>
      </c>
      <c r="I275" s="48" t="s">
        <v>17</v>
      </c>
      <c r="J275" s="49">
        <v>44759.474000000002</v>
      </c>
      <c r="K275" s="49">
        <v>44759.474000000002</v>
      </c>
      <c r="L275" s="49">
        <v>44759.474000000002</v>
      </c>
      <c r="M275" s="61" t="s">
        <v>295</v>
      </c>
    </row>
    <row r="276" spans="1:13" s="2" customFormat="1" ht="157.5">
      <c r="A276" s="34" t="s">
        <v>95</v>
      </c>
      <c r="B276" s="35" t="s">
        <v>638</v>
      </c>
      <c r="C276" s="87" t="s">
        <v>314</v>
      </c>
      <c r="D276" s="37" t="s">
        <v>505</v>
      </c>
      <c r="E276" s="38" t="s">
        <v>297</v>
      </c>
      <c r="F276" s="38" t="s">
        <v>322</v>
      </c>
      <c r="G276" s="48" t="s">
        <v>16</v>
      </c>
      <c r="H276" s="48" t="s">
        <v>96</v>
      </c>
      <c r="I276" s="48" t="s">
        <v>19</v>
      </c>
      <c r="J276" s="49">
        <v>13517.361000000001</v>
      </c>
      <c r="K276" s="49">
        <v>13517.361000000001</v>
      </c>
      <c r="L276" s="49">
        <v>13517.361000000001</v>
      </c>
      <c r="M276" s="61" t="s">
        <v>295</v>
      </c>
    </row>
    <row r="277" spans="1:13" s="2" customFormat="1" ht="67.5">
      <c r="A277" s="34" t="s">
        <v>95</v>
      </c>
      <c r="B277" s="35" t="s">
        <v>625</v>
      </c>
      <c r="C277" s="87" t="s">
        <v>314</v>
      </c>
      <c r="D277" s="82" t="s">
        <v>510</v>
      </c>
      <c r="E277" s="38" t="s">
        <v>297</v>
      </c>
      <c r="F277" s="43" t="s">
        <v>509</v>
      </c>
      <c r="G277" s="48" t="s">
        <v>16</v>
      </c>
      <c r="H277" s="48" t="s">
        <v>96</v>
      </c>
      <c r="I277" s="48" t="s">
        <v>3</v>
      </c>
      <c r="J277" s="49">
        <v>3888.8359999999998</v>
      </c>
      <c r="K277" s="49">
        <v>3240</v>
      </c>
      <c r="L277" s="49">
        <v>131.608</v>
      </c>
      <c r="M277" s="61" t="s">
        <v>303</v>
      </c>
    </row>
    <row r="278" spans="1:13" s="2" customFormat="1" ht="67.5">
      <c r="A278" s="34" t="s">
        <v>95</v>
      </c>
      <c r="B278" s="35" t="s">
        <v>651</v>
      </c>
      <c r="C278" s="87" t="s">
        <v>314</v>
      </c>
      <c r="D278" s="82" t="s">
        <v>510</v>
      </c>
      <c r="E278" s="38" t="s">
        <v>297</v>
      </c>
      <c r="F278" s="43" t="s">
        <v>509</v>
      </c>
      <c r="G278" s="48" t="s">
        <v>16</v>
      </c>
      <c r="H278" s="48" t="s">
        <v>96</v>
      </c>
      <c r="I278" s="48" t="s">
        <v>44</v>
      </c>
      <c r="J278" s="49">
        <v>4732.9629999999997</v>
      </c>
      <c r="K278" s="49">
        <v>4176.576</v>
      </c>
      <c r="L278" s="49">
        <v>7315.7330000000002</v>
      </c>
      <c r="M278" s="61" t="s">
        <v>303</v>
      </c>
    </row>
    <row r="279" spans="1:13" s="2" customFormat="1" ht="22.5">
      <c r="A279" s="34" t="s">
        <v>95</v>
      </c>
      <c r="B279" s="35" t="s">
        <v>666</v>
      </c>
      <c r="C279" s="87" t="s">
        <v>314</v>
      </c>
      <c r="D279" s="37" t="s">
        <v>339</v>
      </c>
      <c r="E279" s="38" t="s">
        <v>504</v>
      </c>
      <c r="F279" s="38" t="s">
        <v>503</v>
      </c>
      <c r="G279" s="48" t="s">
        <v>16</v>
      </c>
      <c r="H279" s="48" t="s">
        <v>96</v>
      </c>
      <c r="I279" s="48" t="s">
        <v>65</v>
      </c>
      <c r="J279" s="49">
        <v>2392.0859999999998</v>
      </c>
      <c r="K279" s="49">
        <v>2410.3249999999998</v>
      </c>
      <c r="L279" s="49">
        <v>2379.56</v>
      </c>
      <c r="M279" s="61" t="s">
        <v>303</v>
      </c>
    </row>
    <row r="280" spans="1:13" s="2" customFormat="1" ht="33.75">
      <c r="A280" s="34" t="s">
        <v>95</v>
      </c>
      <c r="B280" s="35" t="s">
        <v>667</v>
      </c>
      <c r="C280" s="87" t="s">
        <v>314</v>
      </c>
      <c r="D280" s="82" t="s">
        <v>502</v>
      </c>
      <c r="E280" s="38" t="s">
        <v>297</v>
      </c>
      <c r="F280" s="43" t="s">
        <v>501</v>
      </c>
      <c r="G280" s="48" t="s">
        <v>16</v>
      </c>
      <c r="H280" s="48" t="s">
        <v>96</v>
      </c>
      <c r="I280" s="48" t="s">
        <v>66</v>
      </c>
      <c r="J280" s="49">
        <v>36.49</v>
      </c>
      <c r="K280" s="49">
        <v>36.49</v>
      </c>
      <c r="L280" s="49">
        <v>36.49</v>
      </c>
      <c r="M280" s="61" t="s">
        <v>303</v>
      </c>
    </row>
    <row r="281" spans="1:13" s="2" customFormat="1" ht="56.25">
      <c r="A281" s="34" t="s">
        <v>95</v>
      </c>
      <c r="B281" s="35" t="s">
        <v>693</v>
      </c>
      <c r="C281" s="87"/>
      <c r="D281" s="37" t="s">
        <v>311</v>
      </c>
      <c r="E281" s="38" t="s">
        <v>310</v>
      </c>
      <c r="F281" s="38" t="s">
        <v>309</v>
      </c>
      <c r="G281" s="61"/>
      <c r="H281" s="48" t="s">
        <v>97</v>
      </c>
      <c r="I281" s="61"/>
      <c r="J281" s="72">
        <v>1854</v>
      </c>
      <c r="K281" s="72">
        <v>1854</v>
      </c>
      <c r="L281" s="72">
        <v>1854</v>
      </c>
      <c r="M281" s="61"/>
    </row>
    <row r="282" spans="1:13" s="133" customFormat="1" ht="67.5">
      <c r="A282" s="34" t="s">
        <v>95</v>
      </c>
      <c r="B282" s="35" t="s">
        <v>625</v>
      </c>
      <c r="C282" s="87" t="s">
        <v>314</v>
      </c>
      <c r="D282" s="82" t="s">
        <v>510</v>
      </c>
      <c r="E282" s="38" t="s">
        <v>297</v>
      </c>
      <c r="F282" s="43" t="s">
        <v>509</v>
      </c>
      <c r="G282" s="48" t="s">
        <v>16</v>
      </c>
      <c r="H282" s="48" t="s">
        <v>97</v>
      </c>
      <c r="I282" s="48" t="s">
        <v>3</v>
      </c>
      <c r="J282" s="72">
        <v>1854</v>
      </c>
      <c r="K282" s="72">
        <v>1854</v>
      </c>
      <c r="L282" s="72">
        <v>1854</v>
      </c>
      <c r="M282" s="61" t="s">
        <v>303</v>
      </c>
    </row>
    <row r="283" spans="1:13" s="2" customFormat="1" ht="118.5" customHeight="1">
      <c r="A283" s="34" t="s">
        <v>95</v>
      </c>
      <c r="B283" s="35" t="s">
        <v>919</v>
      </c>
      <c r="C283" s="87"/>
      <c r="D283" s="37" t="s">
        <v>311</v>
      </c>
      <c r="E283" s="38" t="s">
        <v>310</v>
      </c>
      <c r="F283" s="38" t="s">
        <v>309</v>
      </c>
      <c r="G283" s="61"/>
      <c r="H283" s="48">
        <v>9990072200</v>
      </c>
      <c r="I283" s="48"/>
      <c r="J283" s="72">
        <v>3127.308</v>
      </c>
      <c r="K283" s="72">
        <v>1896.914</v>
      </c>
      <c r="L283" s="72">
        <v>1896.914</v>
      </c>
      <c r="M283" s="61"/>
    </row>
    <row r="284" spans="1:13" s="2" customFormat="1" ht="157.5">
      <c r="A284" s="34" t="s">
        <v>95</v>
      </c>
      <c r="B284" s="35" t="s">
        <v>636</v>
      </c>
      <c r="C284" s="87" t="s">
        <v>314</v>
      </c>
      <c r="D284" s="37" t="s">
        <v>505</v>
      </c>
      <c r="E284" s="38" t="s">
        <v>297</v>
      </c>
      <c r="F284" s="38" t="s">
        <v>322</v>
      </c>
      <c r="G284" s="48" t="s">
        <v>16</v>
      </c>
      <c r="H284" s="48">
        <v>9990072200</v>
      </c>
      <c r="I284" s="48">
        <v>111</v>
      </c>
      <c r="J284" s="72">
        <v>1221.52</v>
      </c>
      <c r="K284" s="72">
        <v>1456.923</v>
      </c>
      <c r="L284" s="72">
        <v>1456.923</v>
      </c>
      <c r="M284" s="61" t="s">
        <v>303</v>
      </c>
    </row>
    <row r="285" spans="1:13" s="2" customFormat="1" ht="88.5" customHeight="1">
      <c r="A285" s="34">
        <v>734</v>
      </c>
      <c r="B285" s="35" t="s">
        <v>636</v>
      </c>
      <c r="C285" s="87" t="s">
        <v>314</v>
      </c>
      <c r="D285" s="37" t="s">
        <v>505</v>
      </c>
      <c r="E285" s="38" t="s">
        <v>297</v>
      </c>
      <c r="F285" s="38" t="s">
        <v>322</v>
      </c>
      <c r="G285" s="48" t="s">
        <v>16</v>
      </c>
      <c r="H285" s="48">
        <v>9990072200</v>
      </c>
      <c r="I285" s="48">
        <v>111</v>
      </c>
      <c r="J285" s="72">
        <v>330</v>
      </c>
      <c r="K285" s="72">
        <v>0</v>
      </c>
      <c r="L285" s="72">
        <v>0</v>
      </c>
      <c r="M285" s="61" t="s">
        <v>303</v>
      </c>
    </row>
    <row r="286" spans="1:13" s="2" customFormat="1" ht="157.5">
      <c r="A286" s="34" t="s">
        <v>95</v>
      </c>
      <c r="B286" s="35" t="s">
        <v>638</v>
      </c>
      <c r="C286" s="87" t="s">
        <v>314</v>
      </c>
      <c r="D286" s="37" t="s">
        <v>505</v>
      </c>
      <c r="E286" s="38" t="s">
        <v>297</v>
      </c>
      <c r="F286" s="38" t="s">
        <v>322</v>
      </c>
      <c r="G286" s="48" t="s">
        <v>16</v>
      </c>
      <c r="H286" s="48">
        <v>9990072200</v>
      </c>
      <c r="I286" s="48">
        <v>119</v>
      </c>
      <c r="J286" s="72">
        <v>338.14</v>
      </c>
      <c r="K286" s="72">
        <v>439.99099999999999</v>
      </c>
      <c r="L286" s="72">
        <v>439.99099999999999</v>
      </c>
      <c r="M286" s="61" t="s">
        <v>303</v>
      </c>
    </row>
    <row r="287" spans="1:13" s="2" customFormat="1" ht="157.5">
      <c r="A287" s="34">
        <v>734</v>
      </c>
      <c r="B287" s="35" t="s">
        <v>638</v>
      </c>
      <c r="C287" s="87" t="s">
        <v>314</v>
      </c>
      <c r="D287" s="37" t="s">
        <v>505</v>
      </c>
      <c r="E287" s="38" t="s">
        <v>297</v>
      </c>
      <c r="F287" s="38" t="s">
        <v>322</v>
      </c>
      <c r="G287" s="48" t="s">
        <v>16</v>
      </c>
      <c r="H287" s="48">
        <v>9990072200</v>
      </c>
      <c r="I287" s="48">
        <v>119</v>
      </c>
      <c r="J287" s="72">
        <v>99.66</v>
      </c>
      <c r="K287" s="72">
        <v>0</v>
      </c>
      <c r="L287" s="72">
        <v>0</v>
      </c>
      <c r="M287" s="61" t="s">
        <v>303</v>
      </c>
    </row>
    <row r="288" spans="1:13" s="2" customFormat="1" ht="67.5">
      <c r="A288" s="34" t="s">
        <v>95</v>
      </c>
      <c r="B288" s="35" t="s">
        <v>625</v>
      </c>
      <c r="C288" s="87" t="s">
        <v>314</v>
      </c>
      <c r="D288" s="82" t="s">
        <v>510</v>
      </c>
      <c r="E288" s="38" t="s">
        <v>297</v>
      </c>
      <c r="F288" s="43" t="s">
        <v>509</v>
      </c>
      <c r="G288" s="48" t="s">
        <v>16</v>
      </c>
      <c r="H288" s="48">
        <v>9990072200</v>
      </c>
      <c r="I288" s="48">
        <v>244</v>
      </c>
      <c r="J288" s="72">
        <v>296.21660000000003</v>
      </c>
      <c r="K288" s="72">
        <v>0</v>
      </c>
      <c r="L288" s="72">
        <v>0</v>
      </c>
      <c r="M288" s="61" t="s">
        <v>303</v>
      </c>
    </row>
    <row r="289" spans="1:13" s="2" customFormat="1" ht="67.5">
      <c r="A289" s="34" t="s">
        <v>95</v>
      </c>
      <c r="B289" s="35" t="s">
        <v>625</v>
      </c>
      <c r="C289" s="87" t="s">
        <v>314</v>
      </c>
      <c r="D289" s="82" t="s">
        <v>510</v>
      </c>
      <c r="E289" s="38" t="s">
        <v>297</v>
      </c>
      <c r="F289" s="43" t="s">
        <v>509</v>
      </c>
      <c r="G289" s="48" t="s">
        <v>16</v>
      </c>
      <c r="H289" s="48">
        <v>9990072200</v>
      </c>
      <c r="I289" s="48">
        <v>244</v>
      </c>
      <c r="J289" s="72">
        <v>415.74455999999998</v>
      </c>
      <c r="K289" s="72"/>
      <c r="L289" s="72"/>
      <c r="M289" s="61"/>
    </row>
    <row r="290" spans="1:13" s="2" customFormat="1" ht="67.5">
      <c r="A290" s="34" t="s">
        <v>95</v>
      </c>
      <c r="B290" s="35" t="s">
        <v>651</v>
      </c>
      <c r="C290" s="87" t="s">
        <v>314</v>
      </c>
      <c r="D290" s="82" t="s">
        <v>510</v>
      </c>
      <c r="E290" s="38" t="s">
        <v>297</v>
      </c>
      <c r="F290" s="43" t="s">
        <v>509</v>
      </c>
      <c r="G290" s="48" t="s">
        <v>16</v>
      </c>
      <c r="H290" s="48">
        <v>9990072200</v>
      </c>
      <c r="I290" s="48">
        <v>247</v>
      </c>
      <c r="J290" s="72">
        <v>224.4314</v>
      </c>
      <c r="K290" s="72">
        <v>0</v>
      </c>
      <c r="L290" s="72">
        <v>0</v>
      </c>
      <c r="M290" s="61" t="s">
        <v>303</v>
      </c>
    </row>
    <row r="291" spans="1:13" s="2" customFormat="1" ht="67.5">
      <c r="A291" s="34" t="s">
        <v>95</v>
      </c>
      <c r="B291" s="35" t="s">
        <v>651</v>
      </c>
      <c r="C291" s="87" t="s">
        <v>314</v>
      </c>
      <c r="D291" s="82" t="s">
        <v>510</v>
      </c>
      <c r="E291" s="38" t="s">
        <v>297</v>
      </c>
      <c r="F291" s="43" t="s">
        <v>509</v>
      </c>
      <c r="G291" s="48" t="s">
        <v>16</v>
      </c>
      <c r="H291" s="48">
        <v>9990072200</v>
      </c>
      <c r="I291" s="48">
        <v>247</v>
      </c>
      <c r="J291" s="72">
        <v>201.59544399999999</v>
      </c>
      <c r="K291" s="72"/>
      <c r="L291" s="72"/>
      <c r="M291" s="61"/>
    </row>
    <row r="292" spans="1:13" s="25" customFormat="1" ht="45">
      <c r="A292" s="53" t="s">
        <v>98</v>
      </c>
      <c r="B292" s="54" t="s">
        <v>694</v>
      </c>
      <c r="C292" s="83"/>
      <c r="D292" s="56"/>
      <c r="E292" s="57"/>
      <c r="F292" s="57"/>
      <c r="G292" s="57"/>
      <c r="H292" s="58"/>
      <c r="I292" s="57"/>
      <c r="J292" s="59">
        <f>J293+J295+J297+J299+J312+J314+J319+J332+J334+J336+J338+J340+J344+J348+J308+J310+J330+J322+J351+J353+J355+J357+J359</f>
        <v>95945.16399999999</v>
      </c>
      <c r="K292" s="59">
        <f>K293+K295+K297+K299+K312+K314+K319+K332+K334+K336+K338+K340+K344+K348+K308+K310+K330+K322+K351+K353+K355+K357+K359</f>
        <v>77705.239000000001</v>
      </c>
      <c r="L292" s="59">
        <f>L293+L295+L297+L299+L312+L314+L319+L332+L334+L336+L338+L340+L344+L348+L308+L310+L330+L322+L351+L353+L355+L357+L359</f>
        <v>82705.239000000001</v>
      </c>
      <c r="M292" s="57"/>
    </row>
    <row r="293" spans="1:13" s="2" customFormat="1" ht="45">
      <c r="A293" s="34" t="s">
        <v>98</v>
      </c>
      <c r="B293" s="35" t="s">
        <v>695</v>
      </c>
      <c r="C293" s="87"/>
      <c r="D293" s="82" t="s">
        <v>311</v>
      </c>
      <c r="E293" s="38" t="s">
        <v>496</v>
      </c>
      <c r="F293" s="43" t="s">
        <v>854</v>
      </c>
      <c r="G293" s="76"/>
      <c r="H293" s="48" t="s">
        <v>956</v>
      </c>
      <c r="I293" s="48"/>
      <c r="J293" s="49">
        <v>2967.7759999999998</v>
      </c>
      <c r="K293" s="49">
        <v>2980.998</v>
      </c>
      <c r="L293" s="49">
        <v>2980.998</v>
      </c>
      <c r="M293" s="61"/>
    </row>
    <row r="294" spans="1:13" s="2" customFormat="1" ht="56.25">
      <c r="A294" s="34" t="s">
        <v>98</v>
      </c>
      <c r="B294" s="35" t="s">
        <v>625</v>
      </c>
      <c r="C294" s="87" t="s">
        <v>494</v>
      </c>
      <c r="D294" s="82" t="s">
        <v>498</v>
      </c>
      <c r="E294" s="38" t="s">
        <v>297</v>
      </c>
      <c r="F294" s="43" t="s">
        <v>855</v>
      </c>
      <c r="G294" s="48" t="s">
        <v>99</v>
      </c>
      <c r="H294" s="48" t="s">
        <v>956</v>
      </c>
      <c r="I294" s="48" t="s">
        <v>3</v>
      </c>
      <c r="J294" s="49">
        <v>2967.7759999999998</v>
      </c>
      <c r="K294" s="49">
        <v>2980.998</v>
      </c>
      <c r="L294" s="49">
        <v>2980.998</v>
      </c>
      <c r="M294" s="61" t="s">
        <v>303</v>
      </c>
    </row>
    <row r="295" spans="1:13" s="2" customFormat="1" ht="45">
      <c r="A295" s="34" t="s">
        <v>98</v>
      </c>
      <c r="B295" s="35" t="s">
        <v>696</v>
      </c>
      <c r="C295" s="87"/>
      <c r="D295" s="82" t="s">
        <v>311</v>
      </c>
      <c r="E295" s="38" t="s">
        <v>496</v>
      </c>
      <c r="F295" s="43" t="s">
        <v>854</v>
      </c>
      <c r="G295" s="76"/>
      <c r="H295" s="48" t="s">
        <v>957</v>
      </c>
      <c r="I295" s="48"/>
      <c r="J295" s="49">
        <v>225.54</v>
      </c>
      <c r="K295" s="49">
        <v>225.54</v>
      </c>
      <c r="L295" s="49">
        <v>225.54</v>
      </c>
      <c r="M295" s="61"/>
    </row>
    <row r="296" spans="1:13" s="2" customFormat="1" ht="56.25">
      <c r="A296" s="34" t="s">
        <v>98</v>
      </c>
      <c r="B296" s="35" t="s">
        <v>625</v>
      </c>
      <c r="C296" s="87" t="s">
        <v>494</v>
      </c>
      <c r="D296" s="82" t="s">
        <v>498</v>
      </c>
      <c r="E296" s="38" t="s">
        <v>297</v>
      </c>
      <c r="F296" s="43" t="s">
        <v>855</v>
      </c>
      <c r="G296" s="48" t="s">
        <v>99</v>
      </c>
      <c r="H296" s="48" t="s">
        <v>957</v>
      </c>
      <c r="I296" s="48" t="s">
        <v>3</v>
      </c>
      <c r="J296" s="49">
        <v>225.54</v>
      </c>
      <c r="K296" s="49">
        <v>225.54</v>
      </c>
      <c r="L296" s="49">
        <v>225.54</v>
      </c>
      <c r="M296" s="61" t="s">
        <v>303</v>
      </c>
    </row>
    <row r="297" spans="1:13" s="2" customFormat="1" ht="45">
      <c r="A297" s="34" t="s">
        <v>98</v>
      </c>
      <c r="B297" s="35" t="s">
        <v>697</v>
      </c>
      <c r="C297" s="87"/>
      <c r="D297" s="82" t="s">
        <v>311</v>
      </c>
      <c r="E297" s="38" t="s">
        <v>496</v>
      </c>
      <c r="F297" s="43" t="s">
        <v>854</v>
      </c>
      <c r="G297" s="76"/>
      <c r="H297" s="48" t="s">
        <v>958</v>
      </c>
      <c r="I297" s="48"/>
      <c r="J297" s="49">
        <v>244.73</v>
      </c>
      <c r="K297" s="49">
        <v>244.73</v>
      </c>
      <c r="L297" s="49">
        <v>244.73</v>
      </c>
      <c r="M297" s="61"/>
    </row>
    <row r="298" spans="1:13" s="2" customFormat="1" ht="56.25">
      <c r="A298" s="34" t="s">
        <v>98</v>
      </c>
      <c r="B298" s="35" t="s">
        <v>625</v>
      </c>
      <c r="C298" s="87" t="s">
        <v>494</v>
      </c>
      <c r="D298" s="82" t="s">
        <v>498</v>
      </c>
      <c r="E298" s="38" t="s">
        <v>297</v>
      </c>
      <c r="F298" s="43" t="s">
        <v>855</v>
      </c>
      <c r="G298" s="48" t="s">
        <v>99</v>
      </c>
      <c r="H298" s="48" t="s">
        <v>958</v>
      </c>
      <c r="I298" s="48" t="s">
        <v>3</v>
      </c>
      <c r="J298" s="49">
        <v>244.73</v>
      </c>
      <c r="K298" s="49">
        <v>244.73</v>
      </c>
      <c r="L298" s="49">
        <v>244.73</v>
      </c>
      <c r="M298" s="61" t="s">
        <v>303</v>
      </c>
    </row>
    <row r="299" spans="1:13" s="2" customFormat="1" ht="45">
      <c r="A299" s="34" t="s">
        <v>98</v>
      </c>
      <c r="B299" s="35" t="s">
        <v>635</v>
      </c>
      <c r="C299" s="60"/>
      <c r="D299" s="37" t="s">
        <v>311</v>
      </c>
      <c r="E299" s="38" t="s">
        <v>508</v>
      </c>
      <c r="F299" s="38" t="s">
        <v>507</v>
      </c>
      <c r="G299" s="76"/>
      <c r="H299" s="48" t="s">
        <v>100</v>
      </c>
      <c r="I299" s="48"/>
      <c r="J299" s="49">
        <v>6036.2110000000002</v>
      </c>
      <c r="K299" s="49">
        <v>4943.2269999999999</v>
      </c>
      <c r="L299" s="49">
        <v>4943.2269999999999</v>
      </c>
      <c r="M299" s="61"/>
    </row>
    <row r="300" spans="1:13" s="2" customFormat="1" ht="157.5">
      <c r="A300" s="34" t="s">
        <v>98</v>
      </c>
      <c r="B300" s="35" t="s">
        <v>636</v>
      </c>
      <c r="C300" s="60" t="s">
        <v>506</v>
      </c>
      <c r="D300" s="37" t="s">
        <v>505</v>
      </c>
      <c r="E300" s="38" t="s">
        <v>297</v>
      </c>
      <c r="F300" s="38" t="s">
        <v>322</v>
      </c>
      <c r="G300" s="48" t="s">
        <v>73</v>
      </c>
      <c r="H300" s="48" t="s">
        <v>100</v>
      </c>
      <c r="I300" s="48" t="s">
        <v>17</v>
      </c>
      <c r="J300" s="49">
        <v>2533.6219999999998</v>
      </c>
      <c r="K300" s="49">
        <v>2533.6219999999998</v>
      </c>
      <c r="L300" s="49">
        <v>2533.6219999999998</v>
      </c>
      <c r="M300" s="61" t="s">
        <v>295</v>
      </c>
    </row>
    <row r="301" spans="1:13" s="2" customFormat="1" ht="56.25">
      <c r="A301" s="34" t="s">
        <v>98</v>
      </c>
      <c r="B301" s="35" t="s">
        <v>637</v>
      </c>
      <c r="C301" s="60" t="s">
        <v>506</v>
      </c>
      <c r="D301" s="82" t="s">
        <v>498</v>
      </c>
      <c r="E301" s="38" t="s">
        <v>297</v>
      </c>
      <c r="F301" s="43" t="s">
        <v>855</v>
      </c>
      <c r="G301" s="48" t="s">
        <v>73</v>
      </c>
      <c r="H301" s="48" t="s">
        <v>100</v>
      </c>
      <c r="I301" s="48" t="s">
        <v>18</v>
      </c>
      <c r="J301" s="49">
        <v>24.013999999999999</v>
      </c>
      <c r="K301" s="49">
        <v>24.013999999999999</v>
      </c>
      <c r="L301" s="49">
        <v>24.013999999999999</v>
      </c>
      <c r="M301" s="61" t="s">
        <v>303</v>
      </c>
    </row>
    <row r="302" spans="1:13" s="2" customFormat="1" ht="157.5">
      <c r="A302" s="34" t="s">
        <v>98</v>
      </c>
      <c r="B302" s="35" t="s">
        <v>638</v>
      </c>
      <c r="C302" s="60" t="s">
        <v>506</v>
      </c>
      <c r="D302" s="37" t="s">
        <v>505</v>
      </c>
      <c r="E302" s="38" t="s">
        <v>297</v>
      </c>
      <c r="F302" s="38" t="s">
        <v>322</v>
      </c>
      <c r="G302" s="48" t="s">
        <v>73</v>
      </c>
      <c r="H302" s="48" t="s">
        <v>100</v>
      </c>
      <c r="I302" s="48" t="s">
        <v>19</v>
      </c>
      <c r="J302" s="49">
        <v>765.154</v>
      </c>
      <c r="K302" s="49">
        <v>765.154</v>
      </c>
      <c r="L302" s="49">
        <v>765.154</v>
      </c>
      <c r="M302" s="61" t="s">
        <v>295</v>
      </c>
    </row>
    <row r="303" spans="1:13" s="2" customFormat="1" ht="56.25">
      <c r="A303" s="34" t="s">
        <v>98</v>
      </c>
      <c r="B303" s="35" t="s">
        <v>625</v>
      </c>
      <c r="C303" s="60" t="s">
        <v>506</v>
      </c>
      <c r="D303" s="82" t="s">
        <v>498</v>
      </c>
      <c r="E303" s="38" t="s">
        <v>297</v>
      </c>
      <c r="F303" s="43" t="s">
        <v>855</v>
      </c>
      <c r="G303" s="48" t="s">
        <v>73</v>
      </c>
      <c r="H303" s="48" t="s">
        <v>100</v>
      </c>
      <c r="I303" s="48" t="s">
        <v>3</v>
      </c>
      <c r="J303" s="49">
        <v>1745.73669</v>
      </c>
      <c r="K303" s="49">
        <v>660.99</v>
      </c>
      <c r="L303" s="49">
        <v>660.99</v>
      </c>
      <c r="M303" s="61" t="s">
        <v>303</v>
      </c>
    </row>
    <row r="304" spans="1:13" s="2" customFormat="1" ht="56.25">
      <c r="A304" s="34" t="s">
        <v>98</v>
      </c>
      <c r="B304" s="35" t="s">
        <v>651</v>
      </c>
      <c r="C304" s="60" t="s">
        <v>506</v>
      </c>
      <c r="D304" s="82" t="s">
        <v>498</v>
      </c>
      <c r="E304" s="38" t="s">
        <v>297</v>
      </c>
      <c r="F304" s="43" t="s">
        <v>855</v>
      </c>
      <c r="G304" s="48" t="s">
        <v>73</v>
      </c>
      <c r="H304" s="48" t="s">
        <v>100</v>
      </c>
      <c r="I304" s="48" t="s">
        <v>44</v>
      </c>
      <c r="J304" s="49">
        <v>141.04131000000001</v>
      </c>
      <c r="K304" s="49">
        <v>132.804</v>
      </c>
      <c r="L304" s="49">
        <v>132.804</v>
      </c>
      <c r="M304" s="61" t="s">
        <v>303</v>
      </c>
    </row>
    <row r="305" spans="1:13" s="2" customFormat="1" ht="22.5">
      <c r="A305" s="34" t="s">
        <v>98</v>
      </c>
      <c r="B305" s="35" t="s">
        <v>666</v>
      </c>
      <c r="C305" s="60" t="s">
        <v>506</v>
      </c>
      <c r="D305" s="37" t="s">
        <v>339</v>
      </c>
      <c r="E305" s="38" t="s">
        <v>504</v>
      </c>
      <c r="F305" s="38" t="s">
        <v>503</v>
      </c>
      <c r="G305" s="48" t="s">
        <v>73</v>
      </c>
      <c r="H305" s="48" t="s">
        <v>100</v>
      </c>
      <c r="I305" s="48" t="s">
        <v>65</v>
      </c>
      <c r="J305" s="49">
        <v>534.14300000000003</v>
      </c>
      <c r="K305" s="49">
        <v>534.14300000000003</v>
      </c>
      <c r="L305" s="49">
        <v>534.14300000000003</v>
      </c>
      <c r="M305" s="61" t="s">
        <v>303</v>
      </c>
    </row>
    <row r="306" spans="1:13" s="2" customFormat="1" ht="33.75">
      <c r="A306" s="34" t="s">
        <v>98</v>
      </c>
      <c r="B306" s="35" t="s">
        <v>667</v>
      </c>
      <c r="C306" s="60" t="s">
        <v>506</v>
      </c>
      <c r="D306" s="82" t="s">
        <v>502</v>
      </c>
      <c r="E306" s="38" t="s">
        <v>297</v>
      </c>
      <c r="F306" s="43" t="s">
        <v>501</v>
      </c>
      <c r="G306" s="48" t="s">
        <v>73</v>
      </c>
      <c r="H306" s="48" t="s">
        <v>100</v>
      </c>
      <c r="I306" s="48" t="s">
        <v>66</v>
      </c>
      <c r="J306" s="49">
        <v>3800</v>
      </c>
      <c r="K306" s="49">
        <v>3800</v>
      </c>
      <c r="L306" s="49">
        <v>3800</v>
      </c>
      <c r="M306" s="61" t="s">
        <v>303</v>
      </c>
    </row>
    <row r="307" spans="1:13" s="2" customFormat="1" ht="45">
      <c r="A307" s="34" t="s">
        <v>98</v>
      </c>
      <c r="B307" s="35" t="s">
        <v>698</v>
      </c>
      <c r="C307" s="60" t="s">
        <v>506</v>
      </c>
      <c r="D307" s="37" t="s">
        <v>500</v>
      </c>
      <c r="E307" s="38" t="s">
        <v>297</v>
      </c>
      <c r="F307" s="43" t="s">
        <v>499</v>
      </c>
      <c r="G307" s="48" t="s">
        <v>73</v>
      </c>
      <c r="H307" s="48" t="s">
        <v>100</v>
      </c>
      <c r="I307" s="48" t="s">
        <v>101</v>
      </c>
      <c r="J307" s="49">
        <v>288.7</v>
      </c>
      <c r="K307" s="49">
        <v>288.7</v>
      </c>
      <c r="L307" s="49">
        <v>288.7</v>
      </c>
      <c r="M307" s="61" t="s">
        <v>303</v>
      </c>
    </row>
    <row r="308" spans="1:13" s="2" customFormat="1" ht="56.25">
      <c r="A308" s="34" t="s">
        <v>98</v>
      </c>
      <c r="B308" s="35" t="s">
        <v>693</v>
      </c>
      <c r="C308" s="60"/>
      <c r="D308" s="37" t="s">
        <v>311</v>
      </c>
      <c r="E308" s="38" t="s">
        <v>508</v>
      </c>
      <c r="F308" s="38" t="s">
        <v>507</v>
      </c>
      <c r="G308" s="61"/>
      <c r="H308" s="48" t="s">
        <v>102</v>
      </c>
      <c r="I308" s="61"/>
      <c r="J308" s="72">
        <v>2456.2840000000001</v>
      </c>
      <c r="K308" s="72">
        <v>2456.2840000000001</v>
      </c>
      <c r="L308" s="72">
        <v>2456.2840000000001</v>
      </c>
      <c r="M308" s="61"/>
    </row>
    <row r="309" spans="1:13" s="2" customFormat="1" ht="56.25">
      <c r="A309" s="34" t="s">
        <v>98</v>
      </c>
      <c r="B309" s="35" t="s">
        <v>625</v>
      </c>
      <c r="C309" s="60" t="s">
        <v>506</v>
      </c>
      <c r="D309" s="82" t="s">
        <v>498</v>
      </c>
      <c r="E309" s="38" t="s">
        <v>297</v>
      </c>
      <c r="F309" s="43" t="s">
        <v>855</v>
      </c>
      <c r="G309" s="48" t="s">
        <v>73</v>
      </c>
      <c r="H309" s="48" t="s">
        <v>102</v>
      </c>
      <c r="I309" s="48" t="s">
        <v>3</v>
      </c>
      <c r="J309" s="49">
        <v>2456.2840000000001</v>
      </c>
      <c r="K309" s="49">
        <v>2456.2840000000001</v>
      </c>
      <c r="L309" s="49">
        <v>2456.2840000000001</v>
      </c>
      <c r="M309" s="61" t="s">
        <v>303</v>
      </c>
    </row>
    <row r="310" spans="1:13" s="2" customFormat="1" ht="45">
      <c r="A310" s="34" t="s">
        <v>98</v>
      </c>
      <c r="B310" s="35" t="s">
        <v>699</v>
      </c>
      <c r="C310" s="50"/>
      <c r="D310" s="82" t="s">
        <v>311</v>
      </c>
      <c r="E310" s="43" t="s">
        <v>495</v>
      </c>
      <c r="F310" s="43" t="s">
        <v>326</v>
      </c>
      <c r="G310" s="61"/>
      <c r="H310" s="48" t="s">
        <v>959</v>
      </c>
      <c r="I310" s="61"/>
      <c r="J310" s="72">
        <v>9763</v>
      </c>
      <c r="K310" s="72">
        <v>9763</v>
      </c>
      <c r="L310" s="72">
        <v>9763</v>
      </c>
      <c r="M310" s="61"/>
    </row>
    <row r="311" spans="1:13" s="2" customFormat="1" ht="78.75">
      <c r="A311" s="34" t="s">
        <v>98</v>
      </c>
      <c r="B311" s="35" t="s">
        <v>625</v>
      </c>
      <c r="C311" s="50" t="s">
        <v>494</v>
      </c>
      <c r="D311" s="82" t="s">
        <v>493</v>
      </c>
      <c r="E311" s="43" t="s">
        <v>297</v>
      </c>
      <c r="F311" s="43" t="s">
        <v>492</v>
      </c>
      <c r="G311" s="48" t="s">
        <v>99</v>
      </c>
      <c r="H311" s="48" t="s">
        <v>959</v>
      </c>
      <c r="I311" s="48" t="s">
        <v>3</v>
      </c>
      <c r="J311" s="49">
        <v>9763</v>
      </c>
      <c r="K311" s="49">
        <v>9763</v>
      </c>
      <c r="L311" s="49">
        <v>9763</v>
      </c>
      <c r="M311" s="61" t="s">
        <v>303</v>
      </c>
    </row>
    <row r="312" spans="1:13" s="2" customFormat="1" ht="45">
      <c r="A312" s="34" t="s">
        <v>98</v>
      </c>
      <c r="B312" s="35" t="s">
        <v>699</v>
      </c>
      <c r="C312" s="50"/>
      <c r="D312" s="82" t="s">
        <v>311</v>
      </c>
      <c r="E312" s="43" t="s">
        <v>495</v>
      </c>
      <c r="F312" s="43" t="s">
        <v>326</v>
      </c>
      <c r="G312" s="61"/>
      <c r="H312" s="48" t="s">
        <v>960</v>
      </c>
      <c r="I312" s="61"/>
      <c r="J312" s="72">
        <v>2342.6498099999999</v>
      </c>
      <c r="K312" s="72">
        <v>2337</v>
      </c>
      <c r="L312" s="72">
        <v>2337</v>
      </c>
      <c r="M312" s="61"/>
    </row>
    <row r="313" spans="1:13" s="2" customFormat="1" ht="78.75">
      <c r="A313" s="34" t="s">
        <v>98</v>
      </c>
      <c r="B313" s="35" t="s">
        <v>625</v>
      </c>
      <c r="C313" s="50" t="s">
        <v>494</v>
      </c>
      <c r="D313" s="82" t="s">
        <v>493</v>
      </c>
      <c r="E313" s="43" t="s">
        <v>297</v>
      </c>
      <c r="F313" s="43" t="s">
        <v>492</v>
      </c>
      <c r="G313" s="48" t="s">
        <v>99</v>
      </c>
      <c r="H313" s="48" t="s">
        <v>960</v>
      </c>
      <c r="I313" s="48" t="s">
        <v>3</v>
      </c>
      <c r="J313" s="49">
        <f>J312</f>
        <v>2342.6498099999999</v>
      </c>
      <c r="K313" s="49">
        <v>2337</v>
      </c>
      <c r="L313" s="49">
        <v>2337</v>
      </c>
      <c r="M313" s="61" t="s">
        <v>303</v>
      </c>
    </row>
    <row r="314" spans="1:13" s="2" customFormat="1" ht="45">
      <c r="A314" s="34" t="s">
        <v>98</v>
      </c>
      <c r="B314" s="35" t="s">
        <v>699</v>
      </c>
      <c r="C314" s="50"/>
      <c r="D314" s="82" t="s">
        <v>311</v>
      </c>
      <c r="E314" s="43" t="s">
        <v>495</v>
      </c>
      <c r="F314" s="43" t="s">
        <v>326</v>
      </c>
      <c r="G314" s="61"/>
      <c r="H314" s="48" t="s">
        <v>961</v>
      </c>
      <c r="I314" s="61"/>
      <c r="J314" s="72">
        <f>J315</f>
        <v>9581.6961900000006</v>
      </c>
      <c r="K314" s="72">
        <v>1522</v>
      </c>
      <c r="L314" s="72">
        <v>7525.2870000000003</v>
      </c>
      <c r="M314" s="61"/>
    </row>
    <row r="315" spans="1:13" s="2" customFormat="1" ht="78.75">
      <c r="A315" s="34" t="s">
        <v>98</v>
      </c>
      <c r="B315" s="35" t="s">
        <v>625</v>
      </c>
      <c r="C315" s="50" t="s">
        <v>494</v>
      </c>
      <c r="D315" s="82" t="s">
        <v>493</v>
      </c>
      <c r="E315" s="43" t="s">
        <v>297</v>
      </c>
      <c r="F315" s="43" t="s">
        <v>492</v>
      </c>
      <c r="G315" s="48" t="s">
        <v>99</v>
      </c>
      <c r="H315" s="48" t="s">
        <v>961</v>
      </c>
      <c r="I315" s="48" t="s">
        <v>3</v>
      </c>
      <c r="J315" s="72">
        <v>9581.6961900000006</v>
      </c>
      <c r="K315" s="72">
        <v>1522</v>
      </c>
      <c r="L315" s="72">
        <v>7525.2870000000003</v>
      </c>
      <c r="M315" s="61" t="s">
        <v>303</v>
      </c>
    </row>
    <row r="316" spans="1:13" s="2" customFormat="1" ht="78.75">
      <c r="A316" s="34" t="s">
        <v>98</v>
      </c>
      <c r="B316" s="35" t="s">
        <v>625</v>
      </c>
      <c r="C316" s="50" t="s">
        <v>494</v>
      </c>
      <c r="D316" s="82" t="s">
        <v>493</v>
      </c>
      <c r="E316" s="43" t="s">
        <v>297</v>
      </c>
      <c r="F316" s="43" t="s">
        <v>492</v>
      </c>
      <c r="G316" s="48" t="s">
        <v>99</v>
      </c>
      <c r="H316" s="48" t="s">
        <v>103</v>
      </c>
      <c r="I316" s="48" t="s">
        <v>3</v>
      </c>
      <c r="J316" s="49"/>
      <c r="K316" s="49"/>
      <c r="L316" s="49"/>
      <c r="M316" s="61" t="s">
        <v>303</v>
      </c>
    </row>
    <row r="317" spans="1:13" s="2" customFormat="1" ht="56.25">
      <c r="A317" s="34" t="s">
        <v>98</v>
      </c>
      <c r="B317" s="35" t="s">
        <v>700</v>
      </c>
      <c r="C317" s="50"/>
      <c r="D317" s="82" t="s">
        <v>311</v>
      </c>
      <c r="E317" s="43" t="s">
        <v>495</v>
      </c>
      <c r="F317" s="43" t="s">
        <v>854</v>
      </c>
      <c r="G317" s="76"/>
      <c r="H317" s="48" t="s">
        <v>104</v>
      </c>
      <c r="I317" s="48"/>
      <c r="J317" s="49"/>
      <c r="K317" s="49"/>
      <c r="L317" s="49"/>
      <c r="M317" s="61"/>
    </row>
    <row r="318" spans="1:13" s="2" customFormat="1" ht="56.25">
      <c r="A318" s="34" t="s">
        <v>98</v>
      </c>
      <c r="B318" s="35" t="s">
        <v>625</v>
      </c>
      <c r="C318" s="50" t="s">
        <v>494</v>
      </c>
      <c r="D318" s="82" t="s">
        <v>856</v>
      </c>
      <c r="E318" s="43" t="s">
        <v>297</v>
      </c>
      <c r="F318" s="43" t="s">
        <v>857</v>
      </c>
      <c r="G318" s="48" t="s">
        <v>99</v>
      </c>
      <c r="H318" s="48" t="s">
        <v>104</v>
      </c>
      <c r="I318" s="48" t="s">
        <v>3</v>
      </c>
      <c r="J318" s="49"/>
      <c r="K318" s="49"/>
      <c r="L318" s="49"/>
      <c r="M318" s="61" t="s">
        <v>303</v>
      </c>
    </row>
    <row r="319" spans="1:13" s="2" customFormat="1" ht="45">
      <c r="A319" s="34" t="s">
        <v>98</v>
      </c>
      <c r="B319" s="35" t="s">
        <v>635</v>
      </c>
      <c r="C319" s="50"/>
      <c r="D319" s="37" t="s">
        <v>311</v>
      </c>
      <c r="E319" s="38" t="s">
        <v>496</v>
      </c>
      <c r="F319" s="38" t="s">
        <v>326</v>
      </c>
      <c r="G319" s="76"/>
      <c r="H319" s="48" t="s">
        <v>105</v>
      </c>
      <c r="I319" s="48"/>
      <c r="J319" s="49">
        <v>3547.931</v>
      </c>
      <c r="K319" s="49">
        <v>3300.877</v>
      </c>
      <c r="L319" s="49">
        <v>3300.877</v>
      </c>
      <c r="M319" s="61"/>
    </row>
    <row r="320" spans="1:13" s="2" customFormat="1" ht="56.25">
      <c r="A320" s="34" t="s">
        <v>98</v>
      </c>
      <c r="B320" s="35" t="s">
        <v>625</v>
      </c>
      <c r="C320" s="79" t="s">
        <v>434</v>
      </c>
      <c r="D320" s="82" t="s">
        <v>498</v>
      </c>
      <c r="E320" s="43" t="s">
        <v>297</v>
      </c>
      <c r="F320" s="43" t="s">
        <v>497</v>
      </c>
      <c r="G320" s="48" t="s">
        <v>73</v>
      </c>
      <c r="H320" s="48" t="s">
        <v>105</v>
      </c>
      <c r="I320" s="48" t="s">
        <v>3</v>
      </c>
      <c r="J320" s="49">
        <v>1951.63984</v>
      </c>
      <c r="K320" s="49">
        <v>1842.7619999999999</v>
      </c>
      <c r="L320" s="49">
        <v>1842.7619999999999</v>
      </c>
      <c r="M320" s="61" t="s">
        <v>303</v>
      </c>
    </row>
    <row r="321" spans="1:13" s="2" customFormat="1" ht="56.25">
      <c r="A321" s="34" t="s">
        <v>98</v>
      </c>
      <c r="B321" s="35" t="s">
        <v>651</v>
      </c>
      <c r="C321" s="79" t="s">
        <v>434</v>
      </c>
      <c r="D321" s="82" t="s">
        <v>498</v>
      </c>
      <c r="E321" s="43" t="s">
        <v>297</v>
      </c>
      <c r="F321" s="43" t="s">
        <v>497</v>
      </c>
      <c r="G321" s="48" t="s">
        <v>73</v>
      </c>
      <c r="H321" s="48" t="s">
        <v>105</v>
      </c>
      <c r="I321" s="48" t="s">
        <v>44</v>
      </c>
      <c r="J321" s="49">
        <v>1596.29116</v>
      </c>
      <c r="K321" s="49">
        <v>1458.115</v>
      </c>
      <c r="L321" s="49">
        <v>1458.115</v>
      </c>
      <c r="M321" s="61" t="s">
        <v>303</v>
      </c>
    </row>
    <row r="322" spans="1:13" s="2" customFormat="1" ht="54.75" customHeight="1">
      <c r="A322" s="34"/>
      <c r="B322" s="35" t="s">
        <v>635</v>
      </c>
      <c r="C322" s="50"/>
      <c r="D322" s="37" t="s">
        <v>311</v>
      </c>
      <c r="E322" s="117" t="s">
        <v>496</v>
      </c>
      <c r="F322" s="117" t="s">
        <v>326</v>
      </c>
      <c r="G322" s="76"/>
      <c r="H322" s="48" t="s">
        <v>962</v>
      </c>
      <c r="I322" s="48"/>
      <c r="J322" s="49">
        <f>J323+J324+J325+J326+J327+J328+J329</f>
        <v>35530.247999999992</v>
      </c>
      <c r="K322" s="49">
        <f t="shared" ref="K322:L322" si="6">K323+K324+K325+K326+K327+K328+K329</f>
        <v>34539.700999999994</v>
      </c>
      <c r="L322" s="49">
        <f t="shared" si="6"/>
        <v>34539.700999999994</v>
      </c>
      <c r="M322" s="61"/>
    </row>
    <row r="323" spans="1:13" s="2" customFormat="1" ht="157.5">
      <c r="A323" s="34" t="s">
        <v>98</v>
      </c>
      <c r="B323" s="35" t="s">
        <v>636</v>
      </c>
      <c r="C323" s="50" t="s">
        <v>494</v>
      </c>
      <c r="D323" s="37" t="s">
        <v>505</v>
      </c>
      <c r="E323" s="38" t="s">
        <v>297</v>
      </c>
      <c r="F323" s="38" t="s">
        <v>322</v>
      </c>
      <c r="G323" s="48" t="s">
        <v>99</v>
      </c>
      <c r="H323" s="48" t="s">
        <v>962</v>
      </c>
      <c r="I323" s="48" t="s">
        <v>17</v>
      </c>
      <c r="J323" s="49">
        <v>20350.153999999999</v>
      </c>
      <c r="K323" s="49">
        <v>20350.153999999999</v>
      </c>
      <c r="L323" s="49">
        <v>20350.153999999999</v>
      </c>
      <c r="M323" s="61" t="s">
        <v>295</v>
      </c>
    </row>
    <row r="324" spans="1:13" s="2" customFormat="1" ht="56.25">
      <c r="A324" s="34" t="s">
        <v>98</v>
      </c>
      <c r="B324" s="35" t="s">
        <v>637</v>
      </c>
      <c r="C324" s="50" t="s">
        <v>494</v>
      </c>
      <c r="D324" s="37" t="s">
        <v>325</v>
      </c>
      <c r="E324" s="38" t="s">
        <v>297</v>
      </c>
      <c r="F324" s="38" t="s">
        <v>324</v>
      </c>
      <c r="G324" s="48" t="s">
        <v>99</v>
      </c>
      <c r="H324" s="48" t="s">
        <v>962</v>
      </c>
      <c r="I324" s="48" t="s">
        <v>18</v>
      </c>
      <c r="J324" s="49">
        <v>11.13</v>
      </c>
      <c r="K324" s="49">
        <v>11.13</v>
      </c>
      <c r="L324" s="49">
        <v>11.13</v>
      </c>
      <c r="M324" s="61" t="s">
        <v>303</v>
      </c>
    </row>
    <row r="325" spans="1:13" s="2" customFormat="1" ht="157.5">
      <c r="A325" s="34" t="s">
        <v>98</v>
      </c>
      <c r="B325" s="35" t="s">
        <v>638</v>
      </c>
      <c r="C325" s="50" t="s">
        <v>494</v>
      </c>
      <c r="D325" s="37" t="s">
        <v>505</v>
      </c>
      <c r="E325" s="38" t="s">
        <v>297</v>
      </c>
      <c r="F325" s="38" t="s">
        <v>322</v>
      </c>
      <c r="G325" s="48" t="s">
        <v>99</v>
      </c>
      <c r="H325" s="48" t="s">
        <v>962</v>
      </c>
      <c r="I325" s="48" t="s">
        <v>19</v>
      </c>
      <c r="J325" s="49">
        <v>6145.7470000000003</v>
      </c>
      <c r="K325" s="49">
        <v>6145.7470000000003</v>
      </c>
      <c r="L325" s="49">
        <v>6145.7470000000003</v>
      </c>
      <c r="M325" s="61" t="s">
        <v>295</v>
      </c>
    </row>
    <row r="326" spans="1:13" s="2" customFormat="1" ht="56.25">
      <c r="A326" s="34" t="s">
        <v>98</v>
      </c>
      <c r="B326" s="35" t="s">
        <v>625</v>
      </c>
      <c r="C326" s="50" t="s">
        <v>494</v>
      </c>
      <c r="D326" s="82" t="s">
        <v>498</v>
      </c>
      <c r="E326" s="43" t="s">
        <v>297</v>
      </c>
      <c r="F326" s="43" t="s">
        <v>497</v>
      </c>
      <c r="G326" s="48" t="s">
        <v>99</v>
      </c>
      <c r="H326" s="48" t="s">
        <v>962</v>
      </c>
      <c r="I326" s="48" t="s">
        <v>3</v>
      </c>
      <c r="J326" s="49">
        <v>8353.4069999999992</v>
      </c>
      <c r="K326" s="49">
        <v>7362.86</v>
      </c>
      <c r="L326" s="49">
        <v>7362.86</v>
      </c>
      <c r="M326" s="61" t="s">
        <v>303</v>
      </c>
    </row>
    <row r="327" spans="1:13" s="2" customFormat="1" ht="22.5">
      <c r="A327" s="34" t="s">
        <v>98</v>
      </c>
      <c r="B327" s="35" t="s">
        <v>666</v>
      </c>
      <c r="C327" s="50" t="s">
        <v>494</v>
      </c>
      <c r="D327" s="37" t="s">
        <v>339</v>
      </c>
      <c r="E327" s="38" t="s">
        <v>504</v>
      </c>
      <c r="F327" s="38" t="s">
        <v>503</v>
      </c>
      <c r="G327" s="48" t="s">
        <v>99</v>
      </c>
      <c r="H327" s="48" t="s">
        <v>962</v>
      </c>
      <c r="I327" s="48" t="s">
        <v>65</v>
      </c>
      <c r="J327" s="49">
        <v>535.84400000000005</v>
      </c>
      <c r="K327" s="49">
        <v>535.84400000000005</v>
      </c>
      <c r="L327" s="49">
        <v>535.84400000000005</v>
      </c>
      <c r="M327" s="61" t="s">
        <v>303</v>
      </c>
    </row>
    <row r="328" spans="1:13" s="2" customFormat="1" ht="33.75">
      <c r="A328" s="34" t="s">
        <v>98</v>
      </c>
      <c r="B328" s="35" t="s">
        <v>667</v>
      </c>
      <c r="C328" s="50" t="s">
        <v>494</v>
      </c>
      <c r="D328" s="82" t="s">
        <v>502</v>
      </c>
      <c r="E328" s="38" t="s">
        <v>297</v>
      </c>
      <c r="F328" s="43" t="s">
        <v>501</v>
      </c>
      <c r="G328" s="48" t="s">
        <v>99</v>
      </c>
      <c r="H328" s="48" t="s">
        <v>962</v>
      </c>
      <c r="I328" s="48" t="s">
        <v>66</v>
      </c>
      <c r="J328" s="49">
        <v>130.36600000000001</v>
      </c>
      <c r="K328" s="49">
        <v>130.36600000000001</v>
      </c>
      <c r="L328" s="49">
        <v>130.36600000000001</v>
      </c>
      <c r="M328" s="61" t="s">
        <v>303</v>
      </c>
    </row>
    <row r="329" spans="1:13" s="2" customFormat="1" ht="45">
      <c r="A329" s="34" t="s">
        <v>98</v>
      </c>
      <c r="B329" s="35" t="s">
        <v>698</v>
      </c>
      <c r="C329" s="50" t="s">
        <v>494</v>
      </c>
      <c r="D329" s="37" t="s">
        <v>500</v>
      </c>
      <c r="E329" s="38" t="s">
        <v>297</v>
      </c>
      <c r="F329" s="43" t="s">
        <v>499</v>
      </c>
      <c r="G329" s="48" t="s">
        <v>99</v>
      </c>
      <c r="H329" s="48" t="s">
        <v>962</v>
      </c>
      <c r="I329" s="48" t="s">
        <v>101</v>
      </c>
      <c r="J329" s="49">
        <v>3.6</v>
      </c>
      <c r="K329" s="49">
        <v>3.6</v>
      </c>
      <c r="L329" s="49">
        <v>3.6</v>
      </c>
      <c r="M329" s="61" t="s">
        <v>303</v>
      </c>
    </row>
    <row r="330" spans="1:13" s="2" customFormat="1" ht="56.25">
      <c r="A330" s="34" t="s">
        <v>98</v>
      </c>
      <c r="B330" s="35" t="s">
        <v>693</v>
      </c>
      <c r="C330" s="50"/>
      <c r="D330" s="82" t="s">
        <v>311</v>
      </c>
      <c r="E330" s="43" t="s">
        <v>495</v>
      </c>
      <c r="F330" s="43" t="s">
        <v>854</v>
      </c>
      <c r="G330" s="76"/>
      <c r="H330" s="48" t="s">
        <v>963</v>
      </c>
      <c r="I330" s="61"/>
      <c r="J330" s="49">
        <v>10962.606</v>
      </c>
      <c r="K330" s="49">
        <v>11705.735000000001</v>
      </c>
      <c r="L330" s="49">
        <v>10702.448</v>
      </c>
      <c r="M330" s="61"/>
    </row>
    <row r="331" spans="1:13" s="2" customFormat="1" ht="56.25">
      <c r="A331" s="34" t="s">
        <v>98</v>
      </c>
      <c r="B331" s="35" t="s">
        <v>625</v>
      </c>
      <c r="C331" s="50" t="s">
        <v>494</v>
      </c>
      <c r="D331" s="82" t="s">
        <v>498</v>
      </c>
      <c r="E331" s="43" t="s">
        <v>297</v>
      </c>
      <c r="F331" s="43" t="s">
        <v>497</v>
      </c>
      <c r="G331" s="48" t="s">
        <v>99</v>
      </c>
      <c r="H331" s="48" t="s">
        <v>963</v>
      </c>
      <c r="I331" s="48" t="s">
        <v>3</v>
      </c>
      <c r="J331" s="49">
        <v>10962.606</v>
      </c>
      <c r="K331" s="49">
        <v>11705.735000000001</v>
      </c>
      <c r="L331" s="49">
        <v>10702.448</v>
      </c>
      <c r="M331" s="61" t="s">
        <v>303</v>
      </c>
    </row>
    <row r="332" spans="1:13" s="2" customFormat="1" ht="45">
      <c r="A332" s="34" t="s">
        <v>98</v>
      </c>
      <c r="B332" s="35" t="s">
        <v>701</v>
      </c>
      <c r="C332" s="50"/>
      <c r="D332" s="82" t="s">
        <v>311</v>
      </c>
      <c r="E332" s="43" t="s">
        <v>495</v>
      </c>
      <c r="F332" s="43" t="s">
        <v>326</v>
      </c>
      <c r="G332" s="76"/>
      <c r="H332" s="48" t="s">
        <v>964</v>
      </c>
      <c r="I332" s="48"/>
      <c r="J332" s="49">
        <v>3966.877</v>
      </c>
      <c r="K332" s="49">
        <v>0</v>
      </c>
      <c r="L332" s="49">
        <v>0</v>
      </c>
      <c r="M332" s="61"/>
    </row>
    <row r="333" spans="1:13" s="2" customFormat="1" ht="78.75">
      <c r="A333" s="34" t="s">
        <v>98</v>
      </c>
      <c r="B333" s="35" t="s">
        <v>625</v>
      </c>
      <c r="C333" s="50" t="s">
        <v>494</v>
      </c>
      <c r="D333" s="82" t="s">
        <v>493</v>
      </c>
      <c r="E333" s="43" t="s">
        <v>297</v>
      </c>
      <c r="F333" s="43" t="s">
        <v>492</v>
      </c>
      <c r="G333" s="48" t="s">
        <v>99</v>
      </c>
      <c r="H333" s="48" t="s">
        <v>964</v>
      </c>
      <c r="I333" s="48" t="s">
        <v>3</v>
      </c>
      <c r="J333" s="49">
        <v>3966.877</v>
      </c>
      <c r="K333" s="49">
        <v>0</v>
      </c>
      <c r="L333" s="49">
        <v>0</v>
      </c>
      <c r="M333" s="61" t="s">
        <v>303</v>
      </c>
    </row>
    <row r="334" spans="1:13" s="2" customFormat="1" ht="45">
      <c r="A334" s="34" t="s">
        <v>98</v>
      </c>
      <c r="B334" s="35" t="s">
        <v>702</v>
      </c>
      <c r="C334" s="50"/>
      <c r="D334" s="82" t="s">
        <v>311</v>
      </c>
      <c r="E334" s="43" t="s">
        <v>495</v>
      </c>
      <c r="F334" s="43" t="s">
        <v>326</v>
      </c>
      <c r="G334" s="76"/>
      <c r="H334" s="48" t="s">
        <v>965</v>
      </c>
      <c r="I334" s="48"/>
      <c r="J334" s="49">
        <v>20</v>
      </c>
      <c r="K334" s="49">
        <v>20</v>
      </c>
      <c r="L334" s="49">
        <v>20</v>
      </c>
      <c r="M334" s="61"/>
    </row>
    <row r="335" spans="1:13" s="2" customFormat="1" ht="78.75">
      <c r="A335" s="34" t="s">
        <v>98</v>
      </c>
      <c r="B335" s="35" t="s">
        <v>625</v>
      </c>
      <c r="C335" s="50" t="s">
        <v>494</v>
      </c>
      <c r="D335" s="82" t="s">
        <v>493</v>
      </c>
      <c r="E335" s="43" t="s">
        <v>297</v>
      </c>
      <c r="F335" s="43" t="s">
        <v>492</v>
      </c>
      <c r="G335" s="48" t="s">
        <v>99</v>
      </c>
      <c r="H335" s="48" t="s">
        <v>965</v>
      </c>
      <c r="I335" s="48" t="s">
        <v>3</v>
      </c>
      <c r="J335" s="49">
        <v>20</v>
      </c>
      <c r="K335" s="49">
        <v>20</v>
      </c>
      <c r="L335" s="49">
        <v>20</v>
      </c>
      <c r="M335" s="61" t="s">
        <v>303</v>
      </c>
    </row>
    <row r="336" spans="1:13" s="2" customFormat="1" ht="45">
      <c r="A336" s="34" t="s">
        <v>98</v>
      </c>
      <c r="B336" s="35" t="s">
        <v>703</v>
      </c>
      <c r="C336" s="50"/>
      <c r="D336" s="82" t="s">
        <v>311</v>
      </c>
      <c r="E336" s="43" t="s">
        <v>495</v>
      </c>
      <c r="F336" s="43" t="s">
        <v>326</v>
      </c>
      <c r="G336" s="76"/>
      <c r="H336" s="48" t="s">
        <v>966</v>
      </c>
      <c r="I336" s="48"/>
      <c r="J336" s="49">
        <v>1564.4290000000001</v>
      </c>
      <c r="K336" s="49">
        <v>1564.4290000000001</v>
      </c>
      <c r="L336" s="49">
        <v>1564.4290000000001</v>
      </c>
      <c r="M336" s="61"/>
    </row>
    <row r="337" spans="1:13" s="2" customFormat="1" ht="78.75">
      <c r="A337" s="34" t="s">
        <v>98</v>
      </c>
      <c r="B337" s="35" t="s">
        <v>625</v>
      </c>
      <c r="C337" s="50" t="s">
        <v>494</v>
      </c>
      <c r="D337" s="82" t="s">
        <v>493</v>
      </c>
      <c r="E337" s="43" t="s">
        <v>297</v>
      </c>
      <c r="F337" s="43" t="s">
        <v>492</v>
      </c>
      <c r="G337" s="48" t="s">
        <v>99</v>
      </c>
      <c r="H337" s="48" t="s">
        <v>966</v>
      </c>
      <c r="I337" s="48" t="s">
        <v>3</v>
      </c>
      <c r="J337" s="49">
        <v>1564.4290000000001</v>
      </c>
      <c r="K337" s="49">
        <v>1564.4290000000001</v>
      </c>
      <c r="L337" s="49">
        <v>1564.4290000000001</v>
      </c>
      <c r="M337" s="61" t="s">
        <v>303</v>
      </c>
    </row>
    <row r="338" spans="1:13" s="2" customFormat="1" ht="45">
      <c r="A338" s="34" t="s">
        <v>98</v>
      </c>
      <c r="B338" s="35" t="s">
        <v>704</v>
      </c>
      <c r="C338" s="50"/>
      <c r="D338" s="82" t="s">
        <v>311</v>
      </c>
      <c r="E338" s="43" t="s">
        <v>435</v>
      </c>
      <c r="F338" s="43" t="s">
        <v>326</v>
      </c>
      <c r="G338" s="76"/>
      <c r="H338" s="48" t="s">
        <v>106</v>
      </c>
      <c r="I338" s="48"/>
      <c r="J338" s="49">
        <v>1075.0999999999999</v>
      </c>
      <c r="K338" s="49">
        <v>1075.0999999999999</v>
      </c>
      <c r="L338" s="49">
        <v>1075.0999999999999</v>
      </c>
      <c r="M338" s="61"/>
    </row>
    <row r="339" spans="1:13" s="2" customFormat="1" ht="101.25">
      <c r="A339" s="34" t="s">
        <v>98</v>
      </c>
      <c r="B339" s="35" t="s">
        <v>625</v>
      </c>
      <c r="C339" s="50" t="s">
        <v>434</v>
      </c>
      <c r="D339" s="82" t="s">
        <v>491</v>
      </c>
      <c r="E339" s="43" t="s">
        <v>297</v>
      </c>
      <c r="F339" s="43" t="s">
        <v>490</v>
      </c>
      <c r="G339" s="48" t="s">
        <v>73</v>
      </c>
      <c r="H339" s="48" t="s">
        <v>106</v>
      </c>
      <c r="I339" s="48" t="s">
        <v>3</v>
      </c>
      <c r="J339" s="49">
        <v>1075.0999999999999</v>
      </c>
      <c r="K339" s="49">
        <v>1075.0999999999999</v>
      </c>
      <c r="L339" s="49">
        <v>1075.0999999999999</v>
      </c>
      <c r="M339" s="61" t="s">
        <v>303</v>
      </c>
    </row>
    <row r="340" spans="1:13" s="2" customFormat="1" ht="45">
      <c r="A340" s="34" t="s">
        <v>98</v>
      </c>
      <c r="B340" s="35" t="s">
        <v>705</v>
      </c>
      <c r="C340" s="50"/>
      <c r="D340" s="82" t="s">
        <v>311</v>
      </c>
      <c r="E340" s="43" t="s">
        <v>435</v>
      </c>
      <c r="F340" s="43" t="s">
        <v>326</v>
      </c>
      <c r="G340" s="76"/>
      <c r="H340" s="48" t="s">
        <v>107</v>
      </c>
      <c r="I340" s="48"/>
      <c r="J340" s="49">
        <v>290.714</v>
      </c>
      <c r="K340" s="49">
        <v>290.714</v>
      </c>
      <c r="L340" s="49">
        <v>290.714</v>
      </c>
      <c r="M340" s="61"/>
    </row>
    <row r="341" spans="1:13" s="2" customFormat="1" ht="101.25">
      <c r="A341" s="34" t="s">
        <v>98</v>
      </c>
      <c r="B341" s="35" t="s">
        <v>636</v>
      </c>
      <c r="C341" s="50" t="s">
        <v>434</v>
      </c>
      <c r="D341" s="82" t="s">
        <v>491</v>
      </c>
      <c r="E341" s="43" t="s">
        <v>297</v>
      </c>
      <c r="F341" s="43" t="s">
        <v>490</v>
      </c>
      <c r="G341" s="48" t="s">
        <v>73</v>
      </c>
      <c r="H341" s="48" t="s">
        <v>107</v>
      </c>
      <c r="I341" s="48" t="s">
        <v>17</v>
      </c>
      <c r="J341" s="49">
        <v>201.96</v>
      </c>
      <c r="K341" s="49">
        <v>201.96</v>
      </c>
      <c r="L341" s="49">
        <v>201.96</v>
      </c>
      <c r="M341" s="61" t="s">
        <v>295</v>
      </c>
    </row>
    <row r="342" spans="1:13" s="2" customFormat="1" ht="101.25">
      <c r="A342" s="34" t="s">
        <v>98</v>
      </c>
      <c r="B342" s="35" t="s">
        <v>638</v>
      </c>
      <c r="C342" s="50" t="s">
        <v>434</v>
      </c>
      <c r="D342" s="82" t="s">
        <v>491</v>
      </c>
      <c r="E342" s="43" t="s">
        <v>297</v>
      </c>
      <c r="F342" s="43" t="s">
        <v>490</v>
      </c>
      <c r="G342" s="48" t="s">
        <v>73</v>
      </c>
      <c r="H342" s="48" t="s">
        <v>107</v>
      </c>
      <c r="I342" s="48" t="s">
        <v>19</v>
      </c>
      <c r="J342" s="49">
        <v>60.991999999999997</v>
      </c>
      <c r="K342" s="49">
        <v>60.991999999999997</v>
      </c>
      <c r="L342" s="49">
        <v>60.991999999999997</v>
      </c>
      <c r="M342" s="61" t="s">
        <v>295</v>
      </c>
    </row>
    <row r="343" spans="1:13" s="2" customFormat="1" ht="101.25">
      <c r="A343" s="34" t="s">
        <v>98</v>
      </c>
      <c r="B343" s="35" t="s">
        <v>625</v>
      </c>
      <c r="C343" s="50" t="s">
        <v>434</v>
      </c>
      <c r="D343" s="82" t="s">
        <v>491</v>
      </c>
      <c r="E343" s="43" t="s">
        <v>297</v>
      </c>
      <c r="F343" s="43" t="s">
        <v>490</v>
      </c>
      <c r="G343" s="48" t="s">
        <v>73</v>
      </c>
      <c r="H343" s="48" t="s">
        <v>107</v>
      </c>
      <c r="I343" s="48" t="s">
        <v>3</v>
      </c>
      <c r="J343" s="49">
        <v>27.762</v>
      </c>
      <c r="K343" s="49">
        <v>27.762</v>
      </c>
      <c r="L343" s="49">
        <v>27.762</v>
      </c>
      <c r="M343" s="61" t="s">
        <v>303</v>
      </c>
    </row>
    <row r="344" spans="1:13" s="2" customFormat="1" ht="67.5">
      <c r="A344" s="34" t="s">
        <v>98</v>
      </c>
      <c r="B344" s="35" t="s">
        <v>706</v>
      </c>
      <c r="C344" s="50"/>
      <c r="D344" s="82" t="s">
        <v>311</v>
      </c>
      <c r="E344" s="43" t="s">
        <v>347</v>
      </c>
      <c r="F344" s="43" t="s">
        <v>326</v>
      </c>
      <c r="G344" s="76"/>
      <c r="H344" s="48" t="s">
        <v>108</v>
      </c>
      <c r="I344" s="48"/>
      <c r="J344" s="49">
        <v>525.904</v>
      </c>
      <c r="K344" s="49">
        <v>525.904</v>
      </c>
      <c r="L344" s="49">
        <v>525.904</v>
      </c>
      <c r="M344" s="61"/>
    </row>
    <row r="345" spans="1:13" s="2" customFormat="1" ht="56.25">
      <c r="A345" s="34" t="s">
        <v>98</v>
      </c>
      <c r="B345" s="35" t="s">
        <v>636</v>
      </c>
      <c r="C345" s="50" t="s">
        <v>346</v>
      </c>
      <c r="D345" s="82" t="s">
        <v>349</v>
      </c>
      <c r="E345" s="43" t="s">
        <v>297</v>
      </c>
      <c r="F345" s="43" t="s">
        <v>348</v>
      </c>
      <c r="G345" s="48" t="s">
        <v>109</v>
      </c>
      <c r="H345" s="48" t="s">
        <v>108</v>
      </c>
      <c r="I345" s="48" t="s">
        <v>17</v>
      </c>
      <c r="J345" s="49">
        <v>403.92</v>
      </c>
      <c r="K345" s="49">
        <v>403.92</v>
      </c>
      <c r="L345" s="49">
        <v>403.92</v>
      </c>
      <c r="M345" s="61" t="s">
        <v>295</v>
      </c>
    </row>
    <row r="346" spans="1:13" s="2" customFormat="1" ht="56.25">
      <c r="A346" s="34" t="s">
        <v>98</v>
      </c>
      <c r="B346" s="35" t="s">
        <v>638</v>
      </c>
      <c r="C346" s="50" t="s">
        <v>346</v>
      </c>
      <c r="D346" s="82" t="s">
        <v>349</v>
      </c>
      <c r="E346" s="43" t="s">
        <v>297</v>
      </c>
      <c r="F346" s="43" t="s">
        <v>348</v>
      </c>
      <c r="G346" s="48" t="s">
        <v>109</v>
      </c>
      <c r="H346" s="48" t="s">
        <v>108</v>
      </c>
      <c r="I346" s="48" t="s">
        <v>19</v>
      </c>
      <c r="J346" s="49">
        <v>121.98399999999999</v>
      </c>
      <c r="K346" s="49">
        <v>121.98399999999999</v>
      </c>
      <c r="L346" s="49">
        <v>121.98399999999999</v>
      </c>
      <c r="M346" s="61" t="s">
        <v>295</v>
      </c>
    </row>
    <row r="347" spans="1:13" s="2" customFormat="1" ht="33.75">
      <c r="A347" s="108" t="s">
        <v>98</v>
      </c>
      <c r="B347" s="114" t="s">
        <v>1059</v>
      </c>
      <c r="C347" s="128"/>
      <c r="D347" s="128"/>
      <c r="E347" s="128"/>
      <c r="F347" s="128"/>
      <c r="G347" s="108"/>
      <c r="H347" s="124" t="s">
        <v>1060</v>
      </c>
      <c r="I347" s="108"/>
      <c r="J347" s="49">
        <f>J349+J351+J353+J355+J357+J359</f>
        <v>4843.4680000000008</v>
      </c>
      <c r="K347" s="49">
        <v>0</v>
      </c>
      <c r="L347" s="49">
        <v>0</v>
      </c>
      <c r="M347" s="61"/>
    </row>
    <row r="348" spans="1:13" s="2" customFormat="1" ht="45">
      <c r="A348" s="34" t="s">
        <v>98</v>
      </c>
      <c r="B348" s="35" t="s">
        <v>707</v>
      </c>
      <c r="C348" s="50"/>
      <c r="D348" s="82" t="s">
        <v>311</v>
      </c>
      <c r="E348" s="43" t="s">
        <v>435</v>
      </c>
      <c r="F348" s="43" t="s">
        <v>326</v>
      </c>
      <c r="G348" s="76"/>
      <c r="H348" s="48" t="s">
        <v>110</v>
      </c>
      <c r="I348" s="48"/>
      <c r="J348" s="49">
        <v>210</v>
      </c>
      <c r="K348" s="49">
        <v>210</v>
      </c>
      <c r="L348" s="49">
        <v>210</v>
      </c>
      <c r="M348" s="61"/>
    </row>
    <row r="349" spans="1:13" s="2" customFormat="1" ht="101.25">
      <c r="A349" s="34" t="s">
        <v>98</v>
      </c>
      <c r="B349" s="35" t="s">
        <v>625</v>
      </c>
      <c r="C349" s="50" t="s">
        <v>434</v>
      </c>
      <c r="D349" s="82" t="s">
        <v>491</v>
      </c>
      <c r="E349" s="43" t="s">
        <v>297</v>
      </c>
      <c r="F349" s="43" t="s">
        <v>490</v>
      </c>
      <c r="G349" s="48" t="s">
        <v>73</v>
      </c>
      <c r="H349" s="48" t="s">
        <v>110</v>
      </c>
      <c r="I349" s="48" t="s">
        <v>3</v>
      </c>
      <c r="J349" s="49">
        <v>210</v>
      </c>
      <c r="K349" s="49">
        <v>210</v>
      </c>
      <c r="L349" s="49">
        <v>210</v>
      </c>
      <c r="M349" s="61" t="s">
        <v>303</v>
      </c>
    </row>
    <row r="350" spans="1:13" s="2" customFormat="1" ht="43.5" customHeight="1">
      <c r="A350" s="108" t="s">
        <v>98</v>
      </c>
      <c r="B350" s="35" t="s">
        <v>1061</v>
      </c>
      <c r="C350" s="50"/>
      <c r="D350" s="82" t="s">
        <v>311</v>
      </c>
      <c r="E350" s="43" t="s">
        <v>435</v>
      </c>
      <c r="F350" s="43" t="s">
        <v>326</v>
      </c>
      <c r="G350" s="76"/>
      <c r="H350" s="48">
        <v>1840120970</v>
      </c>
      <c r="I350" s="48"/>
      <c r="J350" s="49">
        <v>550</v>
      </c>
      <c r="K350" s="49">
        <v>0</v>
      </c>
      <c r="L350" s="49">
        <v>0</v>
      </c>
      <c r="M350" s="61"/>
    </row>
    <row r="351" spans="1:13" s="2" customFormat="1" ht="48.75" customHeight="1">
      <c r="A351" s="108" t="s">
        <v>98</v>
      </c>
      <c r="B351" s="35" t="s">
        <v>625</v>
      </c>
      <c r="C351" s="50" t="s">
        <v>434</v>
      </c>
      <c r="D351" s="82" t="s">
        <v>491</v>
      </c>
      <c r="E351" s="43" t="s">
        <v>297</v>
      </c>
      <c r="F351" s="43" t="s">
        <v>490</v>
      </c>
      <c r="G351" s="48" t="s">
        <v>73</v>
      </c>
      <c r="H351" s="48">
        <v>1840120970</v>
      </c>
      <c r="I351" s="48" t="s">
        <v>3</v>
      </c>
      <c r="J351" s="49">
        <v>550</v>
      </c>
      <c r="K351" s="49">
        <v>0</v>
      </c>
      <c r="L351" s="49">
        <v>0</v>
      </c>
      <c r="M351" s="61" t="s">
        <v>303</v>
      </c>
    </row>
    <row r="352" spans="1:13" s="2" customFormat="1" ht="48.75" customHeight="1">
      <c r="A352" s="34" t="s">
        <v>98</v>
      </c>
      <c r="B352" s="35" t="s">
        <v>1062</v>
      </c>
      <c r="C352" s="50"/>
      <c r="D352" s="82" t="s">
        <v>311</v>
      </c>
      <c r="E352" s="43" t="s">
        <v>435</v>
      </c>
      <c r="F352" s="43" t="s">
        <v>326</v>
      </c>
      <c r="G352" s="76"/>
      <c r="H352" s="48">
        <v>1840121130</v>
      </c>
      <c r="I352" s="48"/>
      <c r="J352" s="49">
        <v>100</v>
      </c>
      <c r="K352" s="49">
        <v>0</v>
      </c>
      <c r="L352" s="49">
        <v>0</v>
      </c>
      <c r="M352" s="61"/>
    </row>
    <row r="353" spans="1:14" s="2" customFormat="1" ht="25.9" customHeight="1">
      <c r="A353" s="34" t="s">
        <v>98</v>
      </c>
      <c r="B353" s="35" t="s">
        <v>625</v>
      </c>
      <c r="C353" s="50" t="s">
        <v>434</v>
      </c>
      <c r="D353" s="82" t="s">
        <v>491</v>
      </c>
      <c r="E353" s="43" t="s">
        <v>297</v>
      </c>
      <c r="F353" s="43" t="s">
        <v>490</v>
      </c>
      <c r="G353" s="48" t="s">
        <v>73</v>
      </c>
      <c r="H353" s="48">
        <v>1840121130</v>
      </c>
      <c r="I353" s="48" t="s">
        <v>3</v>
      </c>
      <c r="J353" s="49">
        <v>100</v>
      </c>
      <c r="K353" s="49">
        <v>0</v>
      </c>
      <c r="L353" s="49">
        <v>0</v>
      </c>
      <c r="M353" s="61" t="s">
        <v>303</v>
      </c>
    </row>
    <row r="354" spans="1:14" s="2" customFormat="1" ht="25.9" customHeight="1">
      <c r="A354" s="34" t="s">
        <v>98</v>
      </c>
      <c r="B354" s="35" t="s">
        <v>1063</v>
      </c>
      <c r="C354" s="50"/>
      <c r="D354" s="82" t="s">
        <v>311</v>
      </c>
      <c r="E354" s="43" t="s">
        <v>435</v>
      </c>
      <c r="F354" s="43" t="s">
        <v>326</v>
      </c>
      <c r="G354" s="76"/>
      <c r="H354" s="48">
        <v>1840121140</v>
      </c>
      <c r="I354" s="48"/>
      <c r="J354" s="49">
        <v>500</v>
      </c>
      <c r="K354" s="49">
        <v>0</v>
      </c>
      <c r="L354" s="49">
        <v>0</v>
      </c>
      <c r="M354" s="61"/>
    </row>
    <row r="355" spans="1:14" s="2" customFormat="1" ht="25.9" customHeight="1">
      <c r="A355" s="34" t="s">
        <v>98</v>
      </c>
      <c r="B355" s="35" t="s">
        <v>625</v>
      </c>
      <c r="C355" s="50" t="s">
        <v>434</v>
      </c>
      <c r="D355" s="82" t="s">
        <v>491</v>
      </c>
      <c r="E355" s="43" t="s">
        <v>297</v>
      </c>
      <c r="F355" s="43" t="s">
        <v>490</v>
      </c>
      <c r="G355" s="48" t="s">
        <v>73</v>
      </c>
      <c r="H355" s="48">
        <v>1840121140</v>
      </c>
      <c r="I355" s="48" t="s">
        <v>3</v>
      </c>
      <c r="J355" s="49">
        <v>500</v>
      </c>
      <c r="K355" s="49">
        <v>0</v>
      </c>
      <c r="L355" s="49">
        <v>0</v>
      </c>
      <c r="M355" s="61" t="s">
        <v>303</v>
      </c>
    </row>
    <row r="356" spans="1:14" s="2" customFormat="1" ht="25.9" customHeight="1">
      <c r="A356" s="34" t="s">
        <v>98</v>
      </c>
      <c r="B356" s="35" t="s">
        <v>1054</v>
      </c>
      <c r="C356" s="50"/>
      <c r="D356" s="82" t="s">
        <v>311</v>
      </c>
      <c r="E356" s="43" t="s">
        <v>435</v>
      </c>
      <c r="F356" s="43" t="s">
        <v>326</v>
      </c>
      <c r="G356" s="76"/>
      <c r="H356" s="48">
        <v>1840191040</v>
      </c>
      <c r="I356" s="48"/>
      <c r="J356" s="49">
        <v>2879.788</v>
      </c>
      <c r="K356" s="49">
        <v>0</v>
      </c>
      <c r="L356" s="49">
        <v>0</v>
      </c>
      <c r="M356" s="61"/>
    </row>
    <row r="357" spans="1:14" s="2" customFormat="1" ht="25.9" customHeight="1">
      <c r="A357" s="34" t="s">
        <v>98</v>
      </c>
      <c r="B357" s="35" t="s">
        <v>625</v>
      </c>
      <c r="C357" s="50" t="s">
        <v>434</v>
      </c>
      <c r="D357" s="82" t="s">
        <v>491</v>
      </c>
      <c r="E357" s="43" t="s">
        <v>297</v>
      </c>
      <c r="F357" s="43" t="s">
        <v>490</v>
      </c>
      <c r="G357" s="48" t="s">
        <v>73</v>
      </c>
      <c r="H357" s="48">
        <v>1840191040</v>
      </c>
      <c r="I357" s="48" t="s">
        <v>3</v>
      </c>
      <c r="J357" s="49">
        <f>J356</f>
        <v>2879.788</v>
      </c>
      <c r="K357" s="49">
        <v>0</v>
      </c>
      <c r="L357" s="49">
        <v>0</v>
      </c>
      <c r="M357" s="61" t="s">
        <v>303</v>
      </c>
    </row>
    <row r="358" spans="1:14" s="2" customFormat="1" ht="25.9" customHeight="1">
      <c r="A358" s="34" t="s">
        <v>98</v>
      </c>
      <c r="B358" s="35" t="s">
        <v>1064</v>
      </c>
      <c r="C358" s="50"/>
      <c r="D358" s="82" t="s">
        <v>311</v>
      </c>
      <c r="E358" s="43" t="s">
        <v>435</v>
      </c>
      <c r="F358" s="43" t="s">
        <v>326</v>
      </c>
      <c r="G358" s="76"/>
      <c r="H358" s="48">
        <v>1840191050</v>
      </c>
      <c r="I358" s="48"/>
      <c r="J358" s="49">
        <v>603.67999999999995</v>
      </c>
      <c r="K358" s="49">
        <v>0</v>
      </c>
      <c r="L358" s="49">
        <v>0</v>
      </c>
      <c r="M358" s="61"/>
    </row>
    <row r="359" spans="1:14" s="2" customFormat="1" ht="25.9" customHeight="1">
      <c r="A359" s="34" t="s">
        <v>98</v>
      </c>
      <c r="B359" s="35" t="s">
        <v>625</v>
      </c>
      <c r="C359" s="50" t="s">
        <v>434</v>
      </c>
      <c r="D359" s="82" t="s">
        <v>491</v>
      </c>
      <c r="E359" s="43" t="s">
        <v>297</v>
      </c>
      <c r="F359" s="43" t="s">
        <v>490</v>
      </c>
      <c r="G359" s="48" t="s">
        <v>73</v>
      </c>
      <c r="H359" s="48">
        <v>1840191050</v>
      </c>
      <c r="I359" s="48" t="s">
        <v>3</v>
      </c>
      <c r="J359" s="49">
        <f>J358</f>
        <v>603.67999999999995</v>
      </c>
      <c r="K359" s="49">
        <v>0</v>
      </c>
      <c r="L359" s="49">
        <v>0</v>
      </c>
      <c r="M359" s="61" t="s">
        <v>303</v>
      </c>
    </row>
    <row r="360" spans="1:14" s="25" customFormat="1" ht="56.25">
      <c r="A360" s="53" t="s">
        <v>111</v>
      </c>
      <c r="B360" s="54" t="s">
        <v>708</v>
      </c>
      <c r="C360" s="55"/>
      <c r="D360" s="88"/>
      <c r="E360" s="57"/>
      <c r="F360" s="89"/>
      <c r="G360" s="85"/>
      <c r="H360" s="58"/>
      <c r="I360" s="58"/>
      <c r="J360" s="86">
        <f>J361+J363+J365+J367+J369+J373+J375+J377+J379+J381+J383+J385+J387+J389+J391+J398+J400+J405+J409+J412+J414+J416+J418+J420+J422+J424+J426+J428+J430+J432+J434+J436+J438+J440+J442+J444+J446+J456+J462+J464+J466+J469+J471+J475+J371+J394+J396+J403+J448+J450+J452+J454+J477+J479+J481+J483+J458+J460</f>
        <v>140190.66075999997</v>
      </c>
      <c r="K360" s="86">
        <f>K361+K363+K365+K367+K369+K373+K375+K377+K379+K381+K383+K385+K387+K389+K391+K398+K400+K405+K409+K412+K414+K416+K418+K420+K422+K424+K426+K428+K430+K432+K434+K436+K438+K440+K442+K444+K446+K456+K462+K464+K466+K469+K471+K475+K371+K394+K396+K403+K448+K450+K452+K454+K477+K479+K481+K483</f>
        <v>111680.52999999998</v>
      </c>
      <c r="L360" s="86">
        <f>L361+L363+L365+L367+L369+L373+L375+L377+L379+L381+L383+L385+L387+L389+L391+L398+L400+L405+L409+L412+L414+L416+L418+L420+L422+L424+L426+L428+L430+L432+L434+L436+L438+L440+L442+L444+L446+L456+L462+L464+L466+L469+L471+L475+L371+L394+L396+L403+L448+L450+L452+L454+L477+L479+L481+L483-0.001</f>
        <v>124926.03199999998</v>
      </c>
      <c r="M360" s="57"/>
      <c r="N360" s="121"/>
    </row>
    <row r="361" spans="1:14" s="2" customFormat="1" ht="90">
      <c r="A361" s="34" t="s">
        <v>111</v>
      </c>
      <c r="B361" s="35" t="s">
        <v>709</v>
      </c>
      <c r="C361" s="60"/>
      <c r="D361" s="60" t="s">
        <v>364</v>
      </c>
      <c r="E361" s="60" t="s">
        <v>363</v>
      </c>
      <c r="F361" s="60" t="s">
        <v>326</v>
      </c>
      <c r="G361" s="76"/>
      <c r="H361" s="48" t="s">
        <v>112</v>
      </c>
      <c r="I361" s="48"/>
      <c r="J361" s="49">
        <v>1132.1859999999999</v>
      </c>
      <c r="K361" s="49">
        <v>1132.1859999999999</v>
      </c>
      <c r="L361" s="49">
        <v>1132.1859999999999</v>
      </c>
      <c r="M361" s="61"/>
    </row>
    <row r="362" spans="1:14" s="2" customFormat="1" ht="112.5">
      <c r="A362" s="34" t="s">
        <v>111</v>
      </c>
      <c r="B362" s="35" t="s">
        <v>710</v>
      </c>
      <c r="C362" s="60" t="s">
        <v>394</v>
      </c>
      <c r="D362" s="82" t="s">
        <v>858</v>
      </c>
      <c r="E362" s="43" t="s">
        <v>297</v>
      </c>
      <c r="F362" s="43" t="s">
        <v>384</v>
      </c>
      <c r="G362" s="48" t="s">
        <v>113</v>
      </c>
      <c r="H362" s="48" t="s">
        <v>112</v>
      </c>
      <c r="I362" s="48" t="s">
        <v>114</v>
      </c>
      <c r="J362" s="49">
        <v>1132.1859999999999</v>
      </c>
      <c r="K362" s="49">
        <v>1132.1859999999999</v>
      </c>
      <c r="L362" s="49">
        <v>1132.1859999999999</v>
      </c>
      <c r="M362" s="61" t="s">
        <v>303</v>
      </c>
    </row>
    <row r="363" spans="1:14" s="2" customFormat="1" ht="135">
      <c r="A363" s="34" t="s">
        <v>111</v>
      </c>
      <c r="B363" s="35" t="s">
        <v>711</v>
      </c>
      <c r="C363" s="60"/>
      <c r="D363" s="60" t="s">
        <v>364</v>
      </c>
      <c r="E363" s="60" t="s">
        <v>363</v>
      </c>
      <c r="F363" s="60" t="s">
        <v>326</v>
      </c>
      <c r="G363" s="76"/>
      <c r="H363" s="48" t="s">
        <v>115</v>
      </c>
      <c r="I363" s="48"/>
      <c r="J363" s="49">
        <v>1320.883</v>
      </c>
      <c r="K363" s="49">
        <v>1320.883</v>
      </c>
      <c r="L363" s="49">
        <v>1320.883</v>
      </c>
      <c r="M363" s="61"/>
    </row>
    <row r="364" spans="1:14" s="2" customFormat="1" ht="112.5">
      <c r="A364" s="34" t="s">
        <v>111</v>
      </c>
      <c r="B364" s="35" t="s">
        <v>710</v>
      </c>
      <c r="C364" s="60" t="s">
        <v>394</v>
      </c>
      <c r="D364" s="82" t="s">
        <v>858</v>
      </c>
      <c r="E364" s="43" t="s">
        <v>297</v>
      </c>
      <c r="F364" s="43" t="s">
        <v>384</v>
      </c>
      <c r="G364" s="48" t="s">
        <v>113</v>
      </c>
      <c r="H364" s="48" t="s">
        <v>115</v>
      </c>
      <c r="I364" s="48" t="s">
        <v>114</v>
      </c>
      <c r="J364" s="49">
        <v>1320.883</v>
      </c>
      <c r="K364" s="49">
        <v>1320.883</v>
      </c>
      <c r="L364" s="49">
        <v>1320.883</v>
      </c>
      <c r="M364" s="61" t="s">
        <v>303</v>
      </c>
    </row>
    <row r="365" spans="1:14" s="2" customFormat="1" ht="112.5">
      <c r="A365" s="34" t="s">
        <v>111</v>
      </c>
      <c r="B365" s="35" t="s">
        <v>712</v>
      </c>
      <c r="C365" s="60"/>
      <c r="D365" s="60" t="s">
        <v>364</v>
      </c>
      <c r="E365" s="60" t="s">
        <v>363</v>
      </c>
      <c r="F365" s="60" t="s">
        <v>326</v>
      </c>
      <c r="G365" s="76"/>
      <c r="H365" s="48" t="s">
        <v>116</v>
      </c>
      <c r="I365" s="48"/>
      <c r="J365" s="49">
        <v>691.89099999999996</v>
      </c>
      <c r="K365" s="49">
        <v>691.89099999999996</v>
      </c>
      <c r="L365" s="49">
        <v>691.89099999999996</v>
      </c>
      <c r="M365" s="61"/>
    </row>
    <row r="366" spans="1:14" s="2" customFormat="1" ht="119.25" customHeight="1">
      <c r="A366" s="34" t="s">
        <v>111</v>
      </c>
      <c r="B366" s="35" t="s">
        <v>710</v>
      </c>
      <c r="C366" s="60" t="s">
        <v>394</v>
      </c>
      <c r="D366" s="82" t="s">
        <v>858</v>
      </c>
      <c r="E366" s="43" t="s">
        <v>297</v>
      </c>
      <c r="F366" s="43" t="s">
        <v>384</v>
      </c>
      <c r="G366" s="48" t="s">
        <v>113</v>
      </c>
      <c r="H366" s="48" t="s">
        <v>116</v>
      </c>
      <c r="I366" s="48" t="s">
        <v>114</v>
      </c>
      <c r="J366" s="49">
        <v>691.89099999999996</v>
      </c>
      <c r="K366" s="49">
        <v>691.89099999999996</v>
      </c>
      <c r="L366" s="49">
        <v>691.89099999999996</v>
      </c>
      <c r="M366" s="61" t="s">
        <v>303</v>
      </c>
    </row>
    <row r="367" spans="1:14" s="2" customFormat="1" ht="45">
      <c r="A367" s="34" t="s">
        <v>111</v>
      </c>
      <c r="B367" s="35" t="s">
        <v>921</v>
      </c>
      <c r="C367" s="60"/>
      <c r="D367" s="60" t="s">
        <v>364</v>
      </c>
      <c r="E367" s="60" t="s">
        <v>470</v>
      </c>
      <c r="F367" s="60" t="s">
        <v>326</v>
      </c>
      <c r="G367" s="78"/>
      <c r="H367" s="48" t="s">
        <v>983</v>
      </c>
      <c r="I367" s="48"/>
      <c r="J367" s="49">
        <v>19</v>
      </c>
      <c r="K367" s="49">
        <v>0</v>
      </c>
      <c r="L367" s="49">
        <v>0</v>
      </c>
      <c r="M367" s="61"/>
    </row>
    <row r="368" spans="1:14" s="2" customFormat="1" ht="45">
      <c r="A368" s="34" t="s">
        <v>111</v>
      </c>
      <c r="B368" s="35" t="s">
        <v>920</v>
      </c>
      <c r="C368" s="60" t="s">
        <v>450</v>
      </c>
      <c r="D368" s="82" t="s">
        <v>478</v>
      </c>
      <c r="E368" s="43" t="s">
        <v>297</v>
      </c>
      <c r="F368" s="43" t="s">
        <v>477</v>
      </c>
      <c r="G368" s="78" t="s">
        <v>73</v>
      </c>
      <c r="H368" s="48" t="s">
        <v>983</v>
      </c>
      <c r="I368" s="48">
        <v>612</v>
      </c>
      <c r="J368" s="49">
        <v>19</v>
      </c>
      <c r="K368" s="49">
        <v>0</v>
      </c>
      <c r="L368" s="49">
        <v>0</v>
      </c>
      <c r="M368" s="61" t="s">
        <v>303</v>
      </c>
    </row>
    <row r="369" spans="1:13" s="2" customFormat="1" ht="78" customHeight="1">
      <c r="A369" s="34" t="s">
        <v>111</v>
      </c>
      <c r="B369" s="35" t="s">
        <v>713</v>
      </c>
      <c r="C369" s="60"/>
      <c r="D369" s="82" t="s">
        <v>364</v>
      </c>
      <c r="E369" s="43" t="s">
        <v>474</v>
      </c>
      <c r="F369" s="90" t="s">
        <v>326</v>
      </c>
      <c r="G369" s="76"/>
      <c r="H369" s="48" t="s">
        <v>117</v>
      </c>
      <c r="I369" s="48"/>
      <c r="J369" s="49">
        <v>73.052999999999997</v>
      </c>
      <c r="K369" s="49">
        <v>73.158000000000001</v>
      </c>
      <c r="L369" s="49">
        <v>72.421999999999997</v>
      </c>
      <c r="M369" s="61"/>
    </row>
    <row r="370" spans="1:13" s="2" customFormat="1" ht="45">
      <c r="A370" s="34" t="s">
        <v>111</v>
      </c>
      <c r="B370" s="35" t="s">
        <v>714</v>
      </c>
      <c r="C370" s="60" t="s">
        <v>469</v>
      </c>
      <c r="D370" s="82" t="s">
        <v>487</v>
      </c>
      <c r="E370" s="43" t="s">
        <v>297</v>
      </c>
      <c r="F370" s="90" t="s">
        <v>486</v>
      </c>
      <c r="G370" s="48" t="s">
        <v>118</v>
      </c>
      <c r="H370" s="48" t="s">
        <v>117</v>
      </c>
      <c r="I370" s="48" t="s">
        <v>119</v>
      </c>
      <c r="J370" s="49">
        <v>73.052999999999997</v>
      </c>
      <c r="K370" s="49">
        <v>73.158000000000001</v>
      </c>
      <c r="L370" s="49">
        <v>72.421999999999997</v>
      </c>
      <c r="M370" s="61" t="s">
        <v>303</v>
      </c>
    </row>
    <row r="371" spans="1:13" s="2" customFormat="1" ht="47.25" customHeight="1">
      <c r="A371" s="34" t="s">
        <v>111</v>
      </c>
      <c r="B371" s="35" t="s">
        <v>1068</v>
      </c>
      <c r="C371" s="60"/>
      <c r="D371" s="60" t="s">
        <v>364</v>
      </c>
      <c r="E371" s="60" t="s">
        <v>470</v>
      </c>
      <c r="F371" s="60" t="s">
        <v>326</v>
      </c>
      <c r="G371" s="48"/>
      <c r="H371" s="48" t="s">
        <v>1069</v>
      </c>
      <c r="I371" s="48"/>
      <c r="J371" s="49">
        <v>1</v>
      </c>
      <c r="K371" s="49">
        <v>0</v>
      </c>
      <c r="L371" s="49">
        <v>0</v>
      </c>
      <c r="M371" s="61"/>
    </row>
    <row r="372" spans="1:13" s="2" customFormat="1" ht="30.6" customHeight="1">
      <c r="A372" s="34" t="s">
        <v>111</v>
      </c>
      <c r="B372" s="35" t="s">
        <v>714</v>
      </c>
      <c r="C372" s="60" t="s">
        <v>450</v>
      </c>
      <c r="D372" s="82"/>
      <c r="E372" s="43"/>
      <c r="F372" s="90"/>
      <c r="G372" s="78" t="s">
        <v>73</v>
      </c>
      <c r="H372" s="48" t="s">
        <v>1069</v>
      </c>
      <c r="I372" s="48">
        <v>612</v>
      </c>
      <c r="J372" s="49">
        <v>1</v>
      </c>
      <c r="K372" s="49">
        <v>0</v>
      </c>
      <c r="L372" s="49">
        <v>0</v>
      </c>
      <c r="M372" s="61" t="s">
        <v>303</v>
      </c>
    </row>
    <row r="373" spans="1:13" s="2" customFormat="1" ht="112.5">
      <c r="A373" s="34" t="s">
        <v>111</v>
      </c>
      <c r="B373" s="35" t="s">
        <v>715</v>
      </c>
      <c r="C373" s="79"/>
      <c r="D373" s="82" t="s">
        <v>415</v>
      </c>
      <c r="E373" s="43" t="s">
        <v>297</v>
      </c>
      <c r="F373" s="43" t="s">
        <v>414</v>
      </c>
      <c r="G373" s="81"/>
      <c r="H373" s="48" t="s">
        <v>120</v>
      </c>
      <c r="I373" s="43"/>
      <c r="J373" s="49">
        <v>7798.4290000000001</v>
      </c>
      <c r="K373" s="49">
        <v>8175.2259999999997</v>
      </c>
      <c r="L373" s="49">
        <v>8708.3420000000006</v>
      </c>
      <c r="M373" s="61"/>
    </row>
    <row r="374" spans="1:13" s="2" customFormat="1" ht="78.75">
      <c r="A374" s="34" t="s">
        <v>111</v>
      </c>
      <c r="B374" s="35" t="s">
        <v>716</v>
      </c>
      <c r="C374" s="79" t="s">
        <v>394</v>
      </c>
      <c r="D374" s="82" t="s">
        <v>468</v>
      </c>
      <c r="E374" s="43" t="s">
        <v>297</v>
      </c>
      <c r="F374" s="43" t="s">
        <v>467</v>
      </c>
      <c r="G374" s="48" t="s">
        <v>113</v>
      </c>
      <c r="H374" s="48" t="s">
        <v>120</v>
      </c>
      <c r="I374" s="48" t="s">
        <v>121</v>
      </c>
      <c r="J374" s="49">
        <v>7798.4290000000001</v>
      </c>
      <c r="K374" s="49">
        <v>8175.2259999999997</v>
      </c>
      <c r="L374" s="49">
        <v>8708.3420000000006</v>
      </c>
      <c r="M374" s="61" t="s">
        <v>303</v>
      </c>
    </row>
    <row r="375" spans="1:13" s="2" customFormat="1" ht="112.5">
      <c r="A375" s="34" t="s">
        <v>111</v>
      </c>
      <c r="B375" s="35" t="s">
        <v>717</v>
      </c>
      <c r="C375" s="60"/>
      <c r="D375" s="82" t="s">
        <v>415</v>
      </c>
      <c r="E375" s="43" t="s">
        <v>297</v>
      </c>
      <c r="F375" s="43" t="s">
        <v>414</v>
      </c>
      <c r="G375" s="81"/>
      <c r="H375" s="48" t="s">
        <v>122</v>
      </c>
      <c r="I375" s="43"/>
      <c r="J375" s="49">
        <v>5742.4340000000002</v>
      </c>
      <c r="K375" s="49">
        <v>5884.1660000000002</v>
      </c>
      <c r="L375" s="49">
        <v>6267.88</v>
      </c>
      <c r="M375" s="61"/>
    </row>
    <row r="376" spans="1:13" s="2" customFormat="1" ht="78.75">
      <c r="A376" s="34" t="s">
        <v>111</v>
      </c>
      <c r="B376" s="35" t="s">
        <v>716</v>
      </c>
      <c r="C376" s="60" t="s">
        <v>450</v>
      </c>
      <c r="D376" s="82" t="s">
        <v>468</v>
      </c>
      <c r="E376" s="43" t="s">
        <v>297</v>
      </c>
      <c r="F376" s="43" t="s">
        <v>467</v>
      </c>
      <c r="G376" s="48" t="s">
        <v>118</v>
      </c>
      <c r="H376" s="48" t="s">
        <v>122</v>
      </c>
      <c r="I376" s="48" t="s">
        <v>121</v>
      </c>
      <c r="J376" s="49">
        <v>5742.4340000000002</v>
      </c>
      <c r="K376" s="49">
        <v>5884.1660000000002</v>
      </c>
      <c r="L376" s="49">
        <v>6267.88</v>
      </c>
      <c r="M376" s="61" t="s">
        <v>303</v>
      </c>
    </row>
    <row r="377" spans="1:13" s="2" customFormat="1" ht="101.25">
      <c r="A377" s="34" t="s">
        <v>111</v>
      </c>
      <c r="B377" s="35" t="s">
        <v>718</v>
      </c>
      <c r="C377" s="60"/>
      <c r="D377" s="82" t="s">
        <v>415</v>
      </c>
      <c r="E377" s="43" t="s">
        <v>297</v>
      </c>
      <c r="F377" s="43" t="s">
        <v>414</v>
      </c>
      <c r="G377" s="81"/>
      <c r="H377" s="48" t="s">
        <v>123</v>
      </c>
      <c r="I377" s="43"/>
      <c r="J377" s="49">
        <v>3999.1950000000002</v>
      </c>
      <c r="K377" s="49">
        <v>4097.8999999999996</v>
      </c>
      <c r="L377" s="49">
        <v>4365.13</v>
      </c>
      <c r="M377" s="61"/>
    </row>
    <row r="378" spans="1:13" s="2" customFormat="1" ht="78.75">
      <c r="A378" s="34" t="s">
        <v>111</v>
      </c>
      <c r="B378" s="35" t="s">
        <v>716</v>
      </c>
      <c r="C378" s="60" t="s">
        <v>450</v>
      </c>
      <c r="D378" s="82" t="s">
        <v>468</v>
      </c>
      <c r="E378" s="43" t="s">
        <v>297</v>
      </c>
      <c r="F378" s="43" t="s">
        <v>467</v>
      </c>
      <c r="G378" s="48" t="s">
        <v>118</v>
      </c>
      <c r="H378" s="48" t="s">
        <v>123</v>
      </c>
      <c r="I378" s="48" t="s">
        <v>121</v>
      </c>
      <c r="J378" s="49">
        <v>3999.1950000000002</v>
      </c>
      <c r="K378" s="49">
        <v>4097.8999999999996</v>
      </c>
      <c r="L378" s="49">
        <v>4365.13</v>
      </c>
      <c r="M378" s="61" t="s">
        <v>303</v>
      </c>
    </row>
    <row r="379" spans="1:13" s="2" customFormat="1" ht="112.5">
      <c r="A379" s="34" t="s">
        <v>111</v>
      </c>
      <c r="B379" s="35" t="s">
        <v>719</v>
      </c>
      <c r="C379" s="60"/>
      <c r="D379" s="82" t="s">
        <v>415</v>
      </c>
      <c r="E379" s="43" t="s">
        <v>297</v>
      </c>
      <c r="F379" s="43" t="s">
        <v>414</v>
      </c>
      <c r="G379" s="81"/>
      <c r="H379" s="48" t="s">
        <v>124</v>
      </c>
      <c r="I379" s="43"/>
      <c r="J379" s="49">
        <v>3076.3040000000001</v>
      </c>
      <c r="K379" s="49">
        <v>3152.232</v>
      </c>
      <c r="L379" s="49">
        <v>3357.7919999999999</v>
      </c>
      <c r="M379" s="61"/>
    </row>
    <row r="380" spans="1:13" s="2" customFormat="1" ht="78.75">
      <c r="A380" s="34" t="s">
        <v>111</v>
      </c>
      <c r="B380" s="35" t="s">
        <v>716</v>
      </c>
      <c r="C380" s="60" t="s">
        <v>469</v>
      </c>
      <c r="D380" s="82" t="s">
        <v>468</v>
      </c>
      <c r="E380" s="43" t="s">
        <v>297</v>
      </c>
      <c r="F380" s="43" t="s">
        <v>467</v>
      </c>
      <c r="G380" s="48" t="s">
        <v>118</v>
      </c>
      <c r="H380" s="48" t="s">
        <v>124</v>
      </c>
      <c r="I380" s="48" t="s">
        <v>121</v>
      </c>
      <c r="J380" s="49">
        <v>3076.3040000000001</v>
      </c>
      <c r="K380" s="49">
        <v>3152.232</v>
      </c>
      <c r="L380" s="49">
        <v>3357.7919999999999</v>
      </c>
      <c r="M380" s="61" t="s">
        <v>303</v>
      </c>
    </row>
    <row r="381" spans="1:13" s="2" customFormat="1" ht="112.5">
      <c r="A381" s="34" t="s">
        <v>111</v>
      </c>
      <c r="B381" s="35" t="s">
        <v>720</v>
      </c>
      <c r="C381" s="60"/>
      <c r="D381" s="82" t="s">
        <v>415</v>
      </c>
      <c r="E381" s="43" t="s">
        <v>297</v>
      </c>
      <c r="F381" s="43" t="s">
        <v>414</v>
      </c>
      <c r="G381" s="81"/>
      <c r="H381" s="48" t="s">
        <v>125</v>
      </c>
      <c r="I381" s="43"/>
      <c r="J381" s="49">
        <v>4101.7380000000003</v>
      </c>
      <c r="K381" s="49">
        <v>4202.9759999999997</v>
      </c>
      <c r="L381" s="49">
        <v>4477.0559999999996</v>
      </c>
      <c r="M381" s="61"/>
    </row>
    <row r="382" spans="1:13" s="2" customFormat="1" ht="78.75">
      <c r="A382" s="34" t="s">
        <v>111</v>
      </c>
      <c r="B382" s="35" t="s">
        <v>716</v>
      </c>
      <c r="C382" s="60" t="s">
        <v>450</v>
      </c>
      <c r="D382" s="82" t="s">
        <v>468</v>
      </c>
      <c r="E382" s="43" t="s">
        <v>297</v>
      </c>
      <c r="F382" s="43" t="s">
        <v>467</v>
      </c>
      <c r="G382" s="48" t="s">
        <v>118</v>
      </c>
      <c r="H382" s="48" t="s">
        <v>125</v>
      </c>
      <c r="I382" s="48" t="s">
        <v>121</v>
      </c>
      <c r="J382" s="49">
        <v>4101.7380000000003</v>
      </c>
      <c r="K382" s="49">
        <v>4202.9759999999997</v>
      </c>
      <c r="L382" s="49">
        <v>4477.0559999999996</v>
      </c>
      <c r="M382" s="61" t="s">
        <v>303</v>
      </c>
    </row>
    <row r="383" spans="1:13" s="2" customFormat="1" ht="33.75">
      <c r="A383" s="34" t="s">
        <v>111</v>
      </c>
      <c r="B383" s="35" t="s">
        <v>721</v>
      </c>
      <c r="C383" s="79"/>
      <c r="D383" s="82" t="s">
        <v>415</v>
      </c>
      <c r="E383" s="43" t="s">
        <v>297</v>
      </c>
      <c r="F383" s="38" t="s">
        <v>414</v>
      </c>
      <c r="G383" s="76"/>
      <c r="H383" s="48" t="s">
        <v>126</v>
      </c>
      <c r="I383" s="48"/>
      <c r="J383" s="49">
        <v>808.2</v>
      </c>
      <c r="K383" s="49">
        <v>988</v>
      </c>
      <c r="L383" s="49">
        <v>1186.2</v>
      </c>
      <c r="M383" s="61"/>
    </row>
    <row r="384" spans="1:13" s="2" customFormat="1" ht="78.75">
      <c r="A384" s="34" t="s">
        <v>111</v>
      </c>
      <c r="B384" s="35" t="s">
        <v>716</v>
      </c>
      <c r="C384" s="79" t="s">
        <v>394</v>
      </c>
      <c r="D384" s="82" t="s">
        <v>366</v>
      </c>
      <c r="E384" s="43" t="s">
        <v>297</v>
      </c>
      <c r="F384" s="38" t="s">
        <v>365</v>
      </c>
      <c r="G384" s="48" t="s">
        <v>113</v>
      </c>
      <c r="H384" s="48" t="s">
        <v>126</v>
      </c>
      <c r="I384" s="48" t="s">
        <v>121</v>
      </c>
      <c r="J384" s="49">
        <v>808.2</v>
      </c>
      <c r="K384" s="49">
        <v>988</v>
      </c>
      <c r="L384" s="49">
        <v>1186.2</v>
      </c>
      <c r="M384" s="61" t="s">
        <v>303</v>
      </c>
    </row>
    <row r="385" spans="1:13" s="2" customFormat="1" ht="33.75">
      <c r="A385" s="34" t="s">
        <v>111</v>
      </c>
      <c r="B385" s="35" t="s">
        <v>721</v>
      </c>
      <c r="C385" s="79"/>
      <c r="D385" s="82" t="s">
        <v>415</v>
      </c>
      <c r="E385" s="43" t="s">
        <v>297</v>
      </c>
      <c r="F385" s="38" t="s">
        <v>414</v>
      </c>
      <c r="G385" s="76"/>
      <c r="H385" s="48" t="s">
        <v>127</v>
      </c>
      <c r="I385" s="48"/>
      <c r="J385" s="49">
        <f>J386</f>
        <v>42.54</v>
      </c>
      <c r="K385" s="49">
        <f t="shared" ref="K385:L385" si="7">K386</f>
        <v>52</v>
      </c>
      <c r="L385" s="49">
        <f t="shared" si="7"/>
        <v>62.43</v>
      </c>
      <c r="M385" s="61"/>
    </row>
    <row r="386" spans="1:13" s="2" customFormat="1" ht="78.75">
      <c r="A386" s="34" t="s">
        <v>111</v>
      </c>
      <c r="B386" s="35" t="s">
        <v>716</v>
      </c>
      <c r="C386" s="79" t="s">
        <v>394</v>
      </c>
      <c r="D386" s="82" t="s">
        <v>366</v>
      </c>
      <c r="E386" s="43" t="s">
        <v>297</v>
      </c>
      <c r="F386" s="38" t="s">
        <v>365</v>
      </c>
      <c r="G386" s="48" t="s">
        <v>113</v>
      </c>
      <c r="H386" s="48" t="s">
        <v>127</v>
      </c>
      <c r="I386" s="48" t="s">
        <v>121</v>
      </c>
      <c r="J386" s="49">
        <v>42.54</v>
      </c>
      <c r="K386" s="49">
        <v>52</v>
      </c>
      <c r="L386" s="49">
        <v>62.43</v>
      </c>
      <c r="M386" s="61" t="s">
        <v>303</v>
      </c>
    </row>
    <row r="387" spans="1:13" s="2" customFormat="1" ht="56.25">
      <c r="A387" s="34" t="s">
        <v>111</v>
      </c>
      <c r="B387" s="35" t="s">
        <v>722</v>
      </c>
      <c r="C387" s="79"/>
      <c r="D387" s="82" t="s">
        <v>364</v>
      </c>
      <c r="E387" s="43" t="s">
        <v>456</v>
      </c>
      <c r="F387" s="43" t="s">
        <v>326</v>
      </c>
      <c r="G387" s="76"/>
      <c r="H387" s="48" t="s">
        <v>128</v>
      </c>
      <c r="I387" s="48"/>
      <c r="J387" s="49">
        <v>1070.5999999999999</v>
      </c>
      <c r="K387" s="49">
        <v>1070.5999999999999</v>
      </c>
      <c r="L387" s="49">
        <v>1070.5999999999999</v>
      </c>
      <c r="M387" s="61"/>
    </row>
    <row r="388" spans="1:13" s="2" customFormat="1" ht="78.75">
      <c r="A388" s="34" t="s">
        <v>111</v>
      </c>
      <c r="B388" s="35" t="s">
        <v>716</v>
      </c>
      <c r="C388" s="79" t="s">
        <v>455</v>
      </c>
      <c r="D388" s="82" t="s">
        <v>454</v>
      </c>
      <c r="E388" s="43" t="s">
        <v>297</v>
      </c>
      <c r="F388" s="43" t="s">
        <v>453</v>
      </c>
      <c r="G388" s="48" t="s">
        <v>129</v>
      </c>
      <c r="H388" s="48" t="s">
        <v>128</v>
      </c>
      <c r="I388" s="48" t="s">
        <v>121</v>
      </c>
      <c r="J388" s="49">
        <v>1070.5999999999999</v>
      </c>
      <c r="K388" s="49">
        <v>1070.5999999999999</v>
      </c>
      <c r="L388" s="49">
        <v>1070.5999999999999</v>
      </c>
      <c r="M388" s="61" t="s">
        <v>303</v>
      </c>
    </row>
    <row r="389" spans="1:13" s="2" customFormat="1" ht="53.25" customHeight="1">
      <c r="A389" s="34" t="s">
        <v>111</v>
      </c>
      <c r="B389" s="35" t="s">
        <v>968</v>
      </c>
      <c r="C389" s="79"/>
      <c r="D389" s="82" t="s">
        <v>364</v>
      </c>
      <c r="E389" s="43" t="s">
        <v>363</v>
      </c>
      <c r="F389" s="43" t="s">
        <v>326</v>
      </c>
      <c r="G389" s="76"/>
      <c r="H389" s="48" t="s">
        <v>969</v>
      </c>
      <c r="I389" s="48"/>
      <c r="J389" s="49">
        <v>0</v>
      </c>
      <c r="K389" s="49">
        <v>0</v>
      </c>
      <c r="L389" s="49">
        <v>3537.9</v>
      </c>
      <c r="M389" s="61"/>
    </row>
    <row r="390" spans="1:13" s="2" customFormat="1" ht="57.75" customHeight="1">
      <c r="A390" s="34" t="s">
        <v>111</v>
      </c>
      <c r="B390" s="35" t="s">
        <v>714</v>
      </c>
      <c r="C390" s="79" t="s">
        <v>455</v>
      </c>
      <c r="D390" s="82" t="s">
        <v>458</v>
      </c>
      <c r="E390" s="43" t="s">
        <v>297</v>
      </c>
      <c r="F390" s="43" t="s">
        <v>457</v>
      </c>
      <c r="G390" s="76">
        <v>1103</v>
      </c>
      <c r="H390" s="48" t="s">
        <v>969</v>
      </c>
      <c r="I390" s="48">
        <v>612</v>
      </c>
      <c r="J390" s="49">
        <v>0</v>
      </c>
      <c r="K390" s="49">
        <v>0</v>
      </c>
      <c r="L390" s="49">
        <f>L389</f>
        <v>3537.9</v>
      </c>
      <c r="M390" s="61" t="s">
        <v>295</v>
      </c>
    </row>
    <row r="391" spans="1:13" s="2" customFormat="1" ht="45">
      <c r="A391" s="34" t="s">
        <v>111</v>
      </c>
      <c r="B391" s="35" t="s">
        <v>924</v>
      </c>
      <c r="C391" s="79"/>
      <c r="D391" s="82" t="s">
        <v>364</v>
      </c>
      <c r="E391" s="43" t="s">
        <v>456</v>
      </c>
      <c r="F391" s="43" t="s">
        <v>326</v>
      </c>
      <c r="G391" s="76"/>
      <c r="H391" s="48">
        <v>1610477530</v>
      </c>
      <c r="I391" s="48"/>
      <c r="J391" s="49">
        <f>J392+J393</f>
        <v>18437</v>
      </c>
      <c r="K391" s="49">
        <v>0</v>
      </c>
      <c r="L391" s="49">
        <v>0</v>
      </c>
      <c r="M391" s="61"/>
    </row>
    <row r="392" spans="1:13" s="2" customFormat="1" ht="56.25">
      <c r="A392" s="34" t="s">
        <v>111</v>
      </c>
      <c r="B392" s="35" t="s">
        <v>625</v>
      </c>
      <c r="C392" s="79" t="s">
        <v>460</v>
      </c>
      <c r="D392" s="82" t="s">
        <v>462</v>
      </c>
      <c r="E392" s="43" t="s">
        <v>297</v>
      </c>
      <c r="F392" s="43" t="s">
        <v>461</v>
      </c>
      <c r="G392" s="76">
        <v>1102</v>
      </c>
      <c r="H392" s="48">
        <v>1610477530</v>
      </c>
      <c r="I392" s="48">
        <v>244</v>
      </c>
      <c r="J392" s="49">
        <v>12121.2</v>
      </c>
      <c r="K392" s="49">
        <v>0</v>
      </c>
      <c r="L392" s="49">
        <v>0</v>
      </c>
      <c r="M392" s="61" t="s">
        <v>303</v>
      </c>
    </row>
    <row r="393" spans="1:13" s="2" customFormat="1" ht="56.25">
      <c r="A393" s="34" t="s">
        <v>111</v>
      </c>
      <c r="B393" s="35" t="s">
        <v>625</v>
      </c>
      <c r="C393" s="79" t="s">
        <v>460</v>
      </c>
      <c r="D393" s="82" t="s">
        <v>462</v>
      </c>
      <c r="E393" s="43" t="s">
        <v>297</v>
      </c>
      <c r="F393" s="43" t="s">
        <v>461</v>
      </c>
      <c r="G393" s="76">
        <v>1102</v>
      </c>
      <c r="H393" s="48">
        <v>1610477530</v>
      </c>
      <c r="I393" s="48">
        <v>244</v>
      </c>
      <c r="J393" s="49">
        <v>6315.8</v>
      </c>
      <c r="K393" s="49">
        <v>0</v>
      </c>
      <c r="L393" s="49">
        <v>0</v>
      </c>
      <c r="M393" s="61" t="s">
        <v>303</v>
      </c>
    </row>
    <row r="394" spans="1:13" s="2" customFormat="1" ht="49.15" customHeight="1">
      <c r="A394" s="34" t="s">
        <v>111</v>
      </c>
      <c r="B394" s="35" t="s">
        <v>924</v>
      </c>
      <c r="C394" s="79"/>
      <c r="D394" s="82" t="s">
        <v>364</v>
      </c>
      <c r="E394" s="43" t="s">
        <v>456</v>
      </c>
      <c r="F394" s="43" t="s">
        <v>326</v>
      </c>
      <c r="G394" s="76"/>
      <c r="H394" s="48" t="s">
        <v>923</v>
      </c>
      <c r="I394" s="48"/>
      <c r="J394" s="49">
        <f>J395</f>
        <v>2252.6550000000002</v>
      </c>
      <c r="K394" s="49">
        <v>0</v>
      </c>
      <c r="L394" s="49">
        <v>0</v>
      </c>
      <c r="M394" s="61"/>
    </row>
    <row r="395" spans="1:13" s="2" customFormat="1" ht="54" customHeight="1">
      <c r="A395" s="34" t="s">
        <v>111</v>
      </c>
      <c r="B395" s="35" t="s">
        <v>625</v>
      </c>
      <c r="C395" s="79" t="s">
        <v>460</v>
      </c>
      <c r="D395" s="82" t="s">
        <v>462</v>
      </c>
      <c r="E395" s="43" t="s">
        <v>297</v>
      </c>
      <c r="F395" s="43" t="s">
        <v>461</v>
      </c>
      <c r="G395" s="76">
        <v>1102</v>
      </c>
      <c r="H395" s="48" t="s">
        <v>923</v>
      </c>
      <c r="I395" s="48">
        <v>244</v>
      </c>
      <c r="J395" s="49">
        <v>2252.6550000000002</v>
      </c>
      <c r="K395" s="49">
        <v>0</v>
      </c>
      <c r="L395" s="49">
        <v>0</v>
      </c>
      <c r="M395" s="61" t="s">
        <v>303</v>
      </c>
    </row>
    <row r="396" spans="1:13" s="2" customFormat="1" ht="54" customHeight="1">
      <c r="A396" s="34" t="s">
        <v>111</v>
      </c>
      <c r="B396" s="35" t="s">
        <v>723</v>
      </c>
      <c r="C396" s="79"/>
      <c r="D396" s="82" t="s">
        <v>364</v>
      </c>
      <c r="E396" s="43" t="s">
        <v>456</v>
      </c>
      <c r="F396" s="43" t="s">
        <v>326</v>
      </c>
      <c r="G396" s="76"/>
      <c r="H396" s="48" t="s">
        <v>985</v>
      </c>
      <c r="I396" s="48"/>
      <c r="J396" s="49">
        <v>1146.6669999999999</v>
      </c>
      <c r="K396" s="49">
        <v>1146.6669999999999</v>
      </c>
      <c r="L396" s="49">
        <v>1146.662</v>
      </c>
      <c r="M396" s="61"/>
    </row>
    <row r="397" spans="1:13" s="2" customFormat="1" ht="54" customHeight="1">
      <c r="A397" s="34" t="s">
        <v>111</v>
      </c>
      <c r="B397" s="35" t="s">
        <v>714</v>
      </c>
      <c r="C397" s="79" t="s">
        <v>455</v>
      </c>
      <c r="D397" s="82" t="s">
        <v>454</v>
      </c>
      <c r="E397" s="43" t="s">
        <v>297</v>
      </c>
      <c r="F397" s="43" t="s">
        <v>453</v>
      </c>
      <c r="G397" s="48" t="s">
        <v>129</v>
      </c>
      <c r="H397" s="48" t="s">
        <v>985</v>
      </c>
      <c r="I397" s="48" t="s">
        <v>119</v>
      </c>
      <c r="J397" s="49">
        <v>1146.6669999999999</v>
      </c>
      <c r="K397" s="49">
        <v>1146.6669999999999</v>
      </c>
      <c r="L397" s="49">
        <v>1146.662</v>
      </c>
      <c r="M397" s="61" t="s">
        <v>303</v>
      </c>
    </row>
    <row r="398" spans="1:13" s="2" customFormat="1" ht="59.25" customHeight="1">
      <c r="A398" s="34" t="s">
        <v>111</v>
      </c>
      <c r="B398" s="35" t="s">
        <v>932</v>
      </c>
      <c r="C398" s="91"/>
      <c r="D398" s="82" t="s">
        <v>364</v>
      </c>
      <c r="E398" s="60" t="s">
        <v>470</v>
      </c>
      <c r="F398" s="60" t="s">
        <v>326</v>
      </c>
      <c r="G398" s="92"/>
      <c r="H398" s="48" t="s">
        <v>984</v>
      </c>
      <c r="I398" s="48"/>
      <c r="J398" s="49">
        <v>1354.9480000000001</v>
      </c>
      <c r="K398" s="49">
        <v>0</v>
      </c>
      <c r="L398" s="49">
        <v>0</v>
      </c>
      <c r="M398" s="69"/>
    </row>
    <row r="399" spans="1:13" s="2" customFormat="1" ht="22.5">
      <c r="A399" s="34" t="s">
        <v>111</v>
      </c>
      <c r="B399" s="35" t="s">
        <v>714</v>
      </c>
      <c r="C399" s="79" t="s">
        <v>450</v>
      </c>
      <c r="D399" s="93"/>
      <c r="E399" s="94"/>
      <c r="F399" s="43" t="s">
        <v>461</v>
      </c>
      <c r="G399" s="78" t="s">
        <v>118</v>
      </c>
      <c r="H399" s="48" t="s">
        <v>984</v>
      </c>
      <c r="I399" s="48">
        <v>612</v>
      </c>
      <c r="J399" s="49">
        <f>J398</f>
        <v>1354.9480000000001</v>
      </c>
      <c r="K399" s="49">
        <v>0</v>
      </c>
      <c r="L399" s="49">
        <v>0</v>
      </c>
      <c r="M399" s="61" t="s">
        <v>303</v>
      </c>
    </row>
    <row r="400" spans="1:13" s="2" customFormat="1" ht="56.25">
      <c r="A400" s="34" t="s">
        <v>111</v>
      </c>
      <c r="B400" s="35" t="s">
        <v>933</v>
      </c>
      <c r="C400" s="79"/>
      <c r="D400" s="82" t="s">
        <v>364</v>
      </c>
      <c r="E400" s="60" t="s">
        <v>470</v>
      </c>
      <c r="F400" s="60" t="s">
        <v>326</v>
      </c>
      <c r="G400" s="92"/>
      <c r="H400" s="48" t="s">
        <v>931</v>
      </c>
      <c r="I400" s="48"/>
      <c r="J400" s="49">
        <v>123.592</v>
      </c>
      <c r="K400" s="49">
        <v>0</v>
      </c>
      <c r="L400" s="49">
        <v>0</v>
      </c>
      <c r="M400" s="69"/>
    </row>
    <row r="401" spans="1:13" s="2" customFormat="1" ht="22.5">
      <c r="A401" s="34" t="s">
        <v>111</v>
      </c>
      <c r="B401" s="35" t="s">
        <v>714</v>
      </c>
      <c r="C401" s="79" t="s">
        <v>450</v>
      </c>
      <c r="D401" s="93"/>
      <c r="E401" s="94"/>
      <c r="F401" s="43" t="s">
        <v>461</v>
      </c>
      <c r="G401" s="78" t="s">
        <v>118</v>
      </c>
      <c r="H401" s="48" t="s">
        <v>931</v>
      </c>
      <c r="I401" s="48">
        <v>612</v>
      </c>
      <c r="J401" s="49">
        <v>123.592</v>
      </c>
      <c r="K401" s="49">
        <v>0</v>
      </c>
      <c r="L401" s="49">
        <v>0</v>
      </c>
      <c r="M401" s="61" t="s">
        <v>303</v>
      </c>
    </row>
    <row r="402" spans="1:13" s="2" customFormat="1" ht="52.5" customHeight="1">
      <c r="A402" s="34" t="s">
        <v>111</v>
      </c>
      <c r="B402" s="35" t="s">
        <v>1065</v>
      </c>
      <c r="C402" s="79"/>
      <c r="D402" s="82"/>
      <c r="E402" s="43"/>
      <c r="F402" s="43"/>
      <c r="G402" s="48"/>
      <c r="H402" s="48">
        <v>16201</v>
      </c>
      <c r="I402" s="48"/>
      <c r="J402" s="49">
        <v>600</v>
      </c>
      <c r="K402" s="49">
        <v>0</v>
      </c>
      <c r="L402" s="49">
        <v>0</v>
      </c>
      <c r="M402" s="61"/>
    </row>
    <row r="403" spans="1:13" s="2" customFormat="1" ht="30" customHeight="1">
      <c r="A403" s="34" t="s">
        <v>111</v>
      </c>
      <c r="B403" s="35" t="s">
        <v>1066</v>
      </c>
      <c r="C403" s="79"/>
      <c r="D403" s="82" t="s">
        <v>364</v>
      </c>
      <c r="E403" s="60" t="s">
        <v>470</v>
      </c>
      <c r="F403" s="60" t="s">
        <v>326</v>
      </c>
      <c r="G403" s="76"/>
      <c r="H403" s="48" t="s">
        <v>1067</v>
      </c>
      <c r="I403" s="48"/>
      <c r="J403" s="49">
        <v>600</v>
      </c>
      <c r="K403" s="49">
        <v>0</v>
      </c>
      <c r="L403" s="49">
        <v>0</v>
      </c>
      <c r="M403" s="69"/>
    </row>
    <row r="404" spans="1:13" s="2" customFormat="1" ht="30" customHeight="1">
      <c r="A404" s="34" t="s">
        <v>111</v>
      </c>
      <c r="B404" s="35" t="s">
        <v>714</v>
      </c>
      <c r="C404" s="79" t="s">
        <v>450</v>
      </c>
      <c r="D404" s="116" t="s">
        <v>1040</v>
      </c>
      <c r="E404" s="1" t="s">
        <v>297</v>
      </c>
      <c r="F404" s="131" t="s">
        <v>1037</v>
      </c>
      <c r="G404" s="78" t="s">
        <v>118</v>
      </c>
      <c r="H404" s="48" t="s">
        <v>1067</v>
      </c>
      <c r="I404" s="48">
        <v>612</v>
      </c>
      <c r="J404" s="49">
        <v>600</v>
      </c>
      <c r="K404" s="49">
        <v>0</v>
      </c>
      <c r="L404" s="49">
        <v>0</v>
      </c>
      <c r="M404" s="61" t="s">
        <v>303</v>
      </c>
    </row>
    <row r="405" spans="1:13" s="2" customFormat="1" ht="45">
      <c r="A405" s="34" t="s">
        <v>111</v>
      </c>
      <c r="B405" s="35" t="s">
        <v>635</v>
      </c>
      <c r="C405" s="60"/>
      <c r="D405" s="60" t="s">
        <v>364</v>
      </c>
      <c r="E405" s="60" t="s">
        <v>470</v>
      </c>
      <c r="F405" s="60" t="s">
        <v>326</v>
      </c>
      <c r="G405" s="76"/>
      <c r="H405" s="48" t="s">
        <v>131</v>
      </c>
      <c r="I405" s="48"/>
      <c r="J405" s="49">
        <f>J406+J407+J408</f>
        <v>13929.411999999998</v>
      </c>
      <c r="K405" s="49">
        <f t="shared" ref="K405:L405" si="8">K406+K407+K408</f>
        <v>13839.611999999999</v>
      </c>
      <c r="L405" s="49">
        <f t="shared" si="8"/>
        <v>13889.611999999999</v>
      </c>
      <c r="M405" s="61"/>
    </row>
    <row r="406" spans="1:13" s="2" customFormat="1" ht="225">
      <c r="A406" s="34" t="s">
        <v>111</v>
      </c>
      <c r="B406" s="35" t="s">
        <v>636</v>
      </c>
      <c r="C406" s="60" t="s">
        <v>450</v>
      </c>
      <c r="D406" s="82" t="s">
        <v>485</v>
      </c>
      <c r="E406" s="38" t="s">
        <v>297</v>
      </c>
      <c r="F406" s="38" t="s">
        <v>322</v>
      </c>
      <c r="G406" s="48" t="s">
        <v>132</v>
      </c>
      <c r="H406" s="48" t="s">
        <v>131</v>
      </c>
      <c r="I406" s="48" t="s">
        <v>17</v>
      </c>
      <c r="J406" s="49">
        <v>10283.879999999999</v>
      </c>
      <c r="K406" s="49">
        <v>10283.879999999999</v>
      </c>
      <c r="L406" s="49">
        <v>10283.879999999999</v>
      </c>
      <c r="M406" s="61" t="s">
        <v>295</v>
      </c>
    </row>
    <row r="407" spans="1:13" s="2" customFormat="1" ht="225">
      <c r="A407" s="34" t="s">
        <v>111</v>
      </c>
      <c r="B407" s="35" t="s">
        <v>638</v>
      </c>
      <c r="C407" s="60" t="s">
        <v>450</v>
      </c>
      <c r="D407" s="82" t="s">
        <v>485</v>
      </c>
      <c r="E407" s="38" t="s">
        <v>297</v>
      </c>
      <c r="F407" s="38" t="s">
        <v>322</v>
      </c>
      <c r="G407" s="48" t="s">
        <v>132</v>
      </c>
      <c r="H407" s="48" t="s">
        <v>131</v>
      </c>
      <c r="I407" s="48" t="s">
        <v>19</v>
      </c>
      <c r="J407" s="49">
        <v>3105.732</v>
      </c>
      <c r="K407" s="49">
        <v>3105.732</v>
      </c>
      <c r="L407" s="49">
        <v>3105.732</v>
      </c>
      <c r="M407" s="61" t="s">
        <v>295</v>
      </c>
    </row>
    <row r="408" spans="1:13" s="2" customFormat="1" ht="45">
      <c r="A408" s="34" t="s">
        <v>111</v>
      </c>
      <c r="B408" s="35" t="s">
        <v>625</v>
      </c>
      <c r="C408" s="60" t="s">
        <v>450</v>
      </c>
      <c r="D408" s="82" t="s">
        <v>484</v>
      </c>
      <c r="E408" s="43" t="s">
        <v>297</v>
      </c>
      <c r="F408" s="43" t="s">
        <v>483</v>
      </c>
      <c r="G408" s="48" t="s">
        <v>132</v>
      </c>
      <c r="H408" s="48" t="s">
        <v>131</v>
      </c>
      <c r="I408" s="48" t="s">
        <v>3</v>
      </c>
      <c r="J408" s="49">
        <v>539.79999999999995</v>
      </c>
      <c r="K408" s="49">
        <v>450</v>
      </c>
      <c r="L408" s="49">
        <v>500</v>
      </c>
      <c r="M408" s="61" t="s">
        <v>303</v>
      </c>
    </row>
    <row r="409" spans="1:13" s="2" customFormat="1" ht="45">
      <c r="A409" s="34" t="s">
        <v>111</v>
      </c>
      <c r="B409" s="35" t="s">
        <v>724</v>
      </c>
      <c r="C409" s="60"/>
      <c r="D409" s="60" t="s">
        <v>364</v>
      </c>
      <c r="E409" s="60" t="s">
        <v>470</v>
      </c>
      <c r="F409" s="60" t="s">
        <v>326</v>
      </c>
      <c r="G409" s="76"/>
      <c r="H409" s="48" t="s">
        <v>133</v>
      </c>
      <c r="I409" s="48"/>
      <c r="J409" s="49">
        <v>6091.0159999999996</v>
      </c>
      <c r="K409" s="49">
        <v>6091.0159999999996</v>
      </c>
      <c r="L409" s="49">
        <v>6091.0159999999996</v>
      </c>
      <c r="M409" s="61"/>
    </row>
    <row r="410" spans="1:13" s="2" customFormat="1" ht="225">
      <c r="A410" s="34" t="s">
        <v>111</v>
      </c>
      <c r="B410" s="35" t="s">
        <v>636</v>
      </c>
      <c r="C410" s="60" t="s">
        <v>450</v>
      </c>
      <c r="D410" s="82" t="s">
        <v>485</v>
      </c>
      <c r="E410" s="38" t="s">
        <v>297</v>
      </c>
      <c r="F410" s="38" t="s">
        <v>322</v>
      </c>
      <c r="G410" s="48" t="s">
        <v>132</v>
      </c>
      <c r="H410" s="48" t="s">
        <v>133</v>
      </c>
      <c r="I410" s="48" t="s">
        <v>17</v>
      </c>
      <c r="J410" s="49">
        <v>4678.2</v>
      </c>
      <c r="K410" s="49">
        <v>4678.2</v>
      </c>
      <c r="L410" s="49">
        <v>4678.2</v>
      </c>
      <c r="M410" s="61" t="s">
        <v>295</v>
      </c>
    </row>
    <row r="411" spans="1:13" s="2" customFormat="1" ht="225">
      <c r="A411" s="34" t="s">
        <v>111</v>
      </c>
      <c r="B411" s="35" t="s">
        <v>638</v>
      </c>
      <c r="C411" s="60" t="s">
        <v>450</v>
      </c>
      <c r="D411" s="82" t="s">
        <v>485</v>
      </c>
      <c r="E411" s="38" t="s">
        <v>297</v>
      </c>
      <c r="F411" s="38" t="s">
        <v>322</v>
      </c>
      <c r="G411" s="48" t="s">
        <v>132</v>
      </c>
      <c r="H411" s="48" t="s">
        <v>133</v>
      </c>
      <c r="I411" s="48" t="s">
        <v>19</v>
      </c>
      <c r="J411" s="49">
        <v>1412.816</v>
      </c>
      <c r="K411" s="49">
        <v>1412.816</v>
      </c>
      <c r="L411" s="49">
        <v>1412.816</v>
      </c>
      <c r="M411" s="61" t="s">
        <v>295</v>
      </c>
    </row>
    <row r="412" spans="1:13" s="2" customFormat="1" ht="45">
      <c r="A412" s="34" t="s">
        <v>111</v>
      </c>
      <c r="B412" s="35" t="s">
        <v>725</v>
      </c>
      <c r="C412" s="79"/>
      <c r="D412" s="82" t="s">
        <v>364</v>
      </c>
      <c r="E412" s="43" t="s">
        <v>363</v>
      </c>
      <c r="F412" s="90" t="s">
        <v>326</v>
      </c>
      <c r="G412" s="76"/>
      <c r="H412" s="48" t="s">
        <v>134</v>
      </c>
      <c r="I412" s="48"/>
      <c r="J412" s="95">
        <v>1754.962</v>
      </c>
      <c r="K412" s="95">
        <v>1322.222</v>
      </c>
      <c r="L412" s="95">
        <v>1530</v>
      </c>
      <c r="M412" s="61"/>
    </row>
    <row r="413" spans="1:13" s="2" customFormat="1" ht="78.75">
      <c r="A413" s="34" t="s">
        <v>111</v>
      </c>
      <c r="B413" s="35" t="s">
        <v>716</v>
      </c>
      <c r="C413" s="79" t="s">
        <v>394</v>
      </c>
      <c r="D413" s="82" t="s">
        <v>482</v>
      </c>
      <c r="E413" s="43" t="s">
        <v>297</v>
      </c>
      <c r="F413" s="90" t="s">
        <v>481</v>
      </c>
      <c r="G413" s="48" t="s">
        <v>113</v>
      </c>
      <c r="H413" s="48" t="s">
        <v>134</v>
      </c>
      <c r="I413" s="48" t="s">
        <v>121</v>
      </c>
      <c r="J413" s="95">
        <v>1754.962</v>
      </c>
      <c r="K413" s="95">
        <v>1322.222</v>
      </c>
      <c r="L413" s="95">
        <v>1530</v>
      </c>
      <c r="M413" s="61" t="s">
        <v>303</v>
      </c>
    </row>
    <row r="414" spans="1:13" s="2" customFormat="1" ht="45">
      <c r="A414" s="34" t="s">
        <v>111</v>
      </c>
      <c r="B414" s="35" t="s">
        <v>726</v>
      </c>
      <c r="C414" s="60"/>
      <c r="D414" s="82" t="s">
        <v>364</v>
      </c>
      <c r="E414" s="43" t="s">
        <v>470</v>
      </c>
      <c r="F414" s="90" t="s">
        <v>326</v>
      </c>
      <c r="G414" s="76"/>
      <c r="H414" s="48" t="s">
        <v>135</v>
      </c>
      <c r="I414" s="48"/>
      <c r="J414" s="95">
        <v>2262.9679999999998</v>
      </c>
      <c r="K414" s="95">
        <v>1860.068</v>
      </c>
      <c r="L414" s="95">
        <v>1870</v>
      </c>
      <c r="M414" s="61"/>
    </row>
    <row r="415" spans="1:13" s="2" customFormat="1" ht="78.75">
      <c r="A415" s="34" t="s">
        <v>111</v>
      </c>
      <c r="B415" s="35" t="s">
        <v>716</v>
      </c>
      <c r="C415" s="60" t="s">
        <v>450</v>
      </c>
      <c r="D415" s="82" t="s">
        <v>480</v>
      </c>
      <c r="E415" s="43" t="s">
        <v>297</v>
      </c>
      <c r="F415" s="90" t="s">
        <v>479</v>
      </c>
      <c r="G415" s="48" t="s">
        <v>118</v>
      </c>
      <c r="H415" s="48" t="s">
        <v>135</v>
      </c>
      <c r="I415" s="48" t="s">
        <v>121</v>
      </c>
      <c r="J415" s="95">
        <v>2262.9679999999998</v>
      </c>
      <c r="K415" s="95">
        <v>1860.068</v>
      </c>
      <c r="L415" s="95">
        <v>1870</v>
      </c>
      <c r="M415" s="61" t="s">
        <v>303</v>
      </c>
    </row>
    <row r="416" spans="1:13" s="2" customFormat="1" ht="45">
      <c r="A416" s="34" t="s">
        <v>111</v>
      </c>
      <c r="B416" s="35" t="s">
        <v>727</v>
      </c>
      <c r="C416" s="60"/>
      <c r="D416" s="82" t="s">
        <v>364</v>
      </c>
      <c r="E416" s="43" t="s">
        <v>470</v>
      </c>
      <c r="F416" s="90" t="s">
        <v>326</v>
      </c>
      <c r="G416" s="76"/>
      <c r="H416" s="48" t="s">
        <v>136</v>
      </c>
      <c r="I416" s="48"/>
      <c r="J416" s="95">
        <v>2279.8719999999998</v>
      </c>
      <c r="K416" s="95">
        <v>1094.789</v>
      </c>
      <c r="L416" s="95">
        <v>1650</v>
      </c>
      <c r="M416" s="61"/>
    </row>
    <row r="417" spans="1:13" s="2" customFormat="1" ht="78.75">
      <c r="A417" s="34" t="s">
        <v>111</v>
      </c>
      <c r="B417" s="35" t="s">
        <v>716</v>
      </c>
      <c r="C417" s="60" t="s">
        <v>450</v>
      </c>
      <c r="D417" s="82" t="s">
        <v>480</v>
      </c>
      <c r="E417" s="43" t="s">
        <v>297</v>
      </c>
      <c r="F417" s="90" t="s">
        <v>479</v>
      </c>
      <c r="G417" s="48" t="s">
        <v>118</v>
      </c>
      <c r="H417" s="48" t="s">
        <v>136</v>
      </c>
      <c r="I417" s="48" t="s">
        <v>121</v>
      </c>
      <c r="J417" s="95">
        <v>2279.8719999999998</v>
      </c>
      <c r="K417" s="95">
        <v>1094.789</v>
      </c>
      <c r="L417" s="95">
        <v>1650</v>
      </c>
      <c r="M417" s="61" t="s">
        <v>303</v>
      </c>
    </row>
    <row r="418" spans="1:13" s="2" customFormat="1" ht="45">
      <c r="A418" s="34" t="s">
        <v>111</v>
      </c>
      <c r="B418" s="35" t="s">
        <v>728</v>
      </c>
      <c r="C418" s="60"/>
      <c r="D418" s="82" t="s">
        <v>364</v>
      </c>
      <c r="E418" s="43" t="s">
        <v>470</v>
      </c>
      <c r="F418" s="90" t="s">
        <v>326</v>
      </c>
      <c r="G418" s="76"/>
      <c r="H418" s="48" t="s">
        <v>137</v>
      </c>
      <c r="I418" s="48"/>
      <c r="J418" s="95">
        <v>1025.4059999999999</v>
      </c>
      <c r="K418" s="95">
        <v>333.29599999999999</v>
      </c>
      <c r="L418" s="95">
        <v>1332.096</v>
      </c>
      <c r="M418" s="61"/>
    </row>
    <row r="419" spans="1:13" s="2" customFormat="1" ht="78.75">
      <c r="A419" s="34" t="s">
        <v>111</v>
      </c>
      <c r="B419" s="35" t="s">
        <v>716</v>
      </c>
      <c r="C419" s="60" t="s">
        <v>450</v>
      </c>
      <c r="D419" s="82" t="s">
        <v>478</v>
      </c>
      <c r="E419" s="43" t="s">
        <v>297</v>
      </c>
      <c r="F419" s="90" t="s">
        <v>477</v>
      </c>
      <c r="G419" s="48" t="s">
        <v>118</v>
      </c>
      <c r="H419" s="48" t="s">
        <v>137</v>
      </c>
      <c r="I419" s="48" t="s">
        <v>121</v>
      </c>
      <c r="J419" s="95">
        <v>1025.4059999999999</v>
      </c>
      <c r="K419" s="95">
        <v>333.29599999999999</v>
      </c>
      <c r="L419" s="95">
        <v>1332.096</v>
      </c>
      <c r="M419" s="61" t="s">
        <v>303</v>
      </c>
    </row>
    <row r="420" spans="1:13" s="2" customFormat="1" ht="45">
      <c r="A420" s="34" t="s">
        <v>111</v>
      </c>
      <c r="B420" s="35" t="s">
        <v>729</v>
      </c>
      <c r="C420" s="60"/>
      <c r="D420" s="82" t="s">
        <v>364</v>
      </c>
      <c r="E420" s="43" t="s">
        <v>474</v>
      </c>
      <c r="F420" s="90" t="s">
        <v>326</v>
      </c>
      <c r="G420" s="76"/>
      <c r="H420" s="48" t="s">
        <v>138</v>
      </c>
      <c r="I420" s="48"/>
      <c r="J420" s="95">
        <v>234.08</v>
      </c>
      <c r="K420" s="95">
        <v>50</v>
      </c>
      <c r="L420" s="95">
        <v>270</v>
      </c>
      <c r="M420" s="61"/>
    </row>
    <row r="421" spans="1:13" s="2" customFormat="1" ht="78.75">
      <c r="A421" s="34" t="s">
        <v>111</v>
      </c>
      <c r="B421" s="35" t="s">
        <v>716</v>
      </c>
      <c r="C421" s="60" t="s">
        <v>469</v>
      </c>
      <c r="D421" s="82" t="s">
        <v>476</v>
      </c>
      <c r="E421" s="43" t="s">
        <v>297</v>
      </c>
      <c r="F421" s="90" t="s">
        <v>475</v>
      </c>
      <c r="G421" s="48" t="s">
        <v>118</v>
      </c>
      <c r="H421" s="48" t="s">
        <v>138</v>
      </c>
      <c r="I421" s="48" t="s">
        <v>121</v>
      </c>
      <c r="J421" s="95">
        <v>234.08</v>
      </c>
      <c r="K421" s="95">
        <v>50</v>
      </c>
      <c r="L421" s="95">
        <v>270</v>
      </c>
      <c r="M421" s="61" t="s">
        <v>303</v>
      </c>
    </row>
    <row r="422" spans="1:13" s="2" customFormat="1" ht="45">
      <c r="A422" s="34" t="s">
        <v>111</v>
      </c>
      <c r="B422" s="35" t="s">
        <v>730</v>
      </c>
      <c r="C422" s="60"/>
      <c r="D422" s="82" t="s">
        <v>364</v>
      </c>
      <c r="E422" s="43" t="s">
        <v>470</v>
      </c>
      <c r="F422" s="90" t="s">
        <v>326</v>
      </c>
      <c r="G422" s="80"/>
      <c r="H422" s="48" t="s">
        <v>139</v>
      </c>
      <c r="I422" s="80"/>
      <c r="J422" s="95">
        <v>5021.6390000000001</v>
      </c>
      <c r="K422" s="95">
        <v>1726.9960000000001</v>
      </c>
      <c r="L422" s="95">
        <v>1790.8910000000001</v>
      </c>
      <c r="M422" s="61"/>
    </row>
    <row r="423" spans="1:13" s="2" customFormat="1" ht="78.75">
      <c r="A423" s="34" t="s">
        <v>111</v>
      </c>
      <c r="B423" s="35" t="s">
        <v>716</v>
      </c>
      <c r="C423" s="60" t="s">
        <v>450</v>
      </c>
      <c r="D423" s="82" t="s">
        <v>473</v>
      </c>
      <c r="E423" s="43" t="s">
        <v>297</v>
      </c>
      <c r="F423" s="90" t="s">
        <v>472</v>
      </c>
      <c r="G423" s="48" t="s">
        <v>118</v>
      </c>
      <c r="H423" s="48" t="s">
        <v>139</v>
      </c>
      <c r="I423" s="48" t="s">
        <v>121</v>
      </c>
      <c r="J423" s="95">
        <v>5021.6390000000001</v>
      </c>
      <c r="K423" s="95">
        <v>1726.9960000000001</v>
      </c>
      <c r="L423" s="95">
        <v>1790.8910000000001</v>
      </c>
      <c r="M423" s="61" t="s">
        <v>303</v>
      </c>
    </row>
    <row r="424" spans="1:13" s="2" customFormat="1" ht="90">
      <c r="A424" s="34" t="s">
        <v>111</v>
      </c>
      <c r="B424" s="35" t="s">
        <v>731</v>
      </c>
      <c r="C424" s="79"/>
      <c r="D424" s="82" t="s">
        <v>415</v>
      </c>
      <c r="E424" s="43" t="s">
        <v>297</v>
      </c>
      <c r="F424" s="38" t="s">
        <v>414</v>
      </c>
      <c r="G424" s="76"/>
      <c r="H424" s="48" t="s">
        <v>140</v>
      </c>
      <c r="I424" s="48"/>
      <c r="J424" s="95">
        <v>4800.9830000000002</v>
      </c>
      <c r="K424" s="95">
        <v>5059.8329999999996</v>
      </c>
      <c r="L424" s="95">
        <v>5612.085</v>
      </c>
      <c r="M424" s="61"/>
    </row>
    <row r="425" spans="1:13" s="2" customFormat="1" ht="78.75">
      <c r="A425" s="34" t="s">
        <v>111</v>
      </c>
      <c r="B425" s="35" t="s">
        <v>716</v>
      </c>
      <c r="C425" s="79" t="s">
        <v>394</v>
      </c>
      <c r="D425" s="82" t="s">
        <v>366</v>
      </c>
      <c r="E425" s="43" t="s">
        <v>297</v>
      </c>
      <c r="F425" s="38" t="s">
        <v>365</v>
      </c>
      <c r="G425" s="48" t="s">
        <v>113</v>
      </c>
      <c r="H425" s="48" t="s">
        <v>140</v>
      </c>
      <c r="I425" s="48" t="s">
        <v>121</v>
      </c>
      <c r="J425" s="95">
        <v>4800.9830000000002</v>
      </c>
      <c r="K425" s="95">
        <v>5059.8329999999996</v>
      </c>
      <c r="L425" s="95">
        <v>5612.085</v>
      </c>
      <c r="M425" s="61" t="s">
        <v>303</v>
      </c>
    </row>
    <row r="426" spans="1:13" s="2" customFormat="1" ht="90">
      <c r="A426" s="34" t="s">
        <v>111</v>
      </c>
      <c r="B426" s="35" t="s">
        <v>732</v>
      </c>
      <c r="C426" s="60"/>
      <c r="D426" s="82" t="s">
        <v>415</v>
      </c>
      <c r="E426" s="43" t="s">
        <v>297</v>
      </c>
      <c r="F426" s="43" t="s">
        <v>414</v>
      </c>
      <c r="G426" s="81"/>
      <c r="H426" s="48" t="s">
        <v>141</v>
      </c>
      <c r="I426" s="71"/>
      <c r="J426" s="95">
        <v>4043.29</v>
      </c>
      <c r="K426" s="95">
        <v>4395.5510000000004</v>
      </c>
      <c r="L426" s="95">
        <v>4854.7579999999998</v>
      </c>
      <c r="M426" s="61"/>
    </row>
    <row r="427" spans="1:13" s="2" customFormat="1" ht="78.75">
      <c r="A427" s="34" t="s">
        <v>111</v>
      </c>
      <c r="B427" s="35" t="s">
        <v>716</v>
      </c>
      <c r="C427" s="60" t="s">
        <v>450</v>
      </c>
      <c r="D427" s="82" t="s">
        <v>468</v>
      </c>
      <c r="E427" s="43" t="s">
        <v>297</v>
      </c>
      <c r="F427" s="43" t="s">
        <v>471</v>
      </c>
      <c r="G427" s="48" t="s">
        <v>118</v>
      </c>
      <c r="H427" s="48" t="s">
        <v>141</v>
      </c>
      <c r="I427" s="48" t="s">
        <v>121</v>
      </c>
      <c r="J427" s="95">
        <v>4043.29</v>
      </c>
      <c r="K427" s="95">
        <v>4395.5510000000004</v>
      </c>
      <c r="L427" s="95">
        <v>4854.7579999999998</v>
      </c>
      <c r="M427" s="61" t="s">
        <v>303</v>
      </c>
    </row>
    <row r="428" spans="1:13" s="2" customFormat="1" ht="90">
      <c r="A428" s="34" t="s">
        <v>111</v>
      </c>
      <c r="B428" s="35" t="s">
        <v>733</v>
      </c>
      <c r="C428" s="60"/>
      <c r="D428" s="82" t="s">
        <v>415</v>
      </c>
      <c r="E428" s="43" t="s">
        <v>297</v>
      </c>
      <c r="F428" s="43" t="s">
        <v>414</v>
      </c>
      <c r="G428" s="81"/>
      <c r="H428" s="48" t="s">
        <v>142</v>
      </c>
      <c r="I428" s="71"/>
      <c r="J428" s="95">
        <v>2815.8629999999998</v>
      </c>
      <c r="K428" s="95">
        <v>3061.1889999999999</v>
      </c>
      <c r="L428" s="95">
        <v>3380.9929999999999</v>
      </c>
      <c r="M428" s="61"/>
    </row>
    <row r="429" spans="1:13" s="2" customFormat="1" ht="78.75">
      <c r="A429" s="34" t="s">
        <v>111</v>
      </c>
      <c r="B429" s="35" t="s">
        <v>716</v>
      </c>
      <c r="C429" s="60" t="s">
        <v>450</v>
      </c>
      <c r="D429" s="82" t="s">
        <v>468</v>
      </c>
      <c r="E429" s="43" t="s">
        <v>297</v>
      </c>
      <c r="F429" s="43" t="s">
        <v>471</v>
      </c>
      <c r="G429" s="48" t="s">
        <v>118</v>
      </c>
      <c r="H429" s="48" t="s">
        <v>142</v>
      </c>
      <c r="I429" s="48" t="s">
        <v>121</v>
      </c>
      <c r="J429" s="95">
        <v>2815.8629999999998</v>
      </c>
      <c r="K429" s="95">
        <v>3061.1889999999999</v>
      </c>
      <c r="L429" s="95">
        <v>3380.9929999999999</v>
      </c>
      <c r="M429" s="61" t="s">
        <v>303</v>
      </c>
    </row>
    <row r="430" spans="1:13" s="2" customFormat="1" ht="101.25">
      <c r="A430" s="34" t="s">
        <v>111</v>
      </c>
      <c r="B430" s="35" t="s">
        <v>734</v>
      </c>
      <c r="C430" s="60"/>
      <c r="D430" s="82" t="s">
        <v>415</v>
      </c>
      <c r="E430" s="43" t="s">
        <v>297</v>
      </c>
      <c r="F430" s="43" t="s">
        <v>414</v>
      </c>
      <c r="G430" s="81"/>
      <c r="H430" s="48" t="s">
        <v>143</v>
      </c>
      <c r="I430" s="71"/>
      <c r="J430" s="95">
        <v>2166.0479999999998</v>
      </c>
      <c r="K430" s="95">
        <v>2354.759</v>
      </c>
      <c r="L430" s="95">
        <v>2600.7640000000001</v>
      </c>
      <c r="M430" s="61"/>
    </row>
    <row r="431" spans="1:13" s="2" customFormat="1" ht="78.75">
      <c r="A431" s="34" t="s">
        <v>111</v>
      </c>
      <c r="B431" s="35" t="s">
        <v>716</v>
      </c>
      <c r="C431" s="60" t="s">
        <v>469</v>
      </c>
      <c r="D431" s="82" t="s">
        <v>468</v>
      </c>
      <c r="E431" s="43" t="s">
        <v>297</v>
      </c>
      <c r="F431" s="43" t="s">
        <v>471</v>
      </c>
      <c r="G431" s="48" t="s">
        <v>118</v>
      </c>
      <c r="H431" s="48" t="s">
        <v>143</v>
      </c>
      <c r="I431" s="48" t="s">
        <v>121</v>
      </c>
      <c r="J431" s="95">
        <v>2166.0479999999998</v>
      </c>
      <c r="K431" s="95">
        <v>2354.759</v>
      </c>
      <c r="L431" s="95">
        <v>2600.7640000000001</v>
      </c>
      <c r="M431" s="61" t="s">
        <v>303</v>
      </c>
    </row>
    <row r="432" spans="1:13" s="2" customFormat="1" ht="90">
      <c r="A432" s="34" t="s">
        <v>111</v>
      </c>
      <c r="B432" s="35" t="s">
        <v>735</v>
      </c>
      <c r="C432" s="60"/>
      <c r="D432" s="82" t="s">
        <v>415</v>
      </c>
      <c r="E432" s="43" t="s">
        <v>297</v>
      </c>
      <c r="F432" s="43" t="s">
        <v>414</v>
      </c>
      <c r="G432" s="81"/>
      <c r="H432" s="48" t="s">
        <v>144</v>
      </c>
      <c r="I432" s="71"/>
      <c r="J432" s="95">
        <v>2888.0650000000001</v>
      </c>
      <c r="K432" s="95">
        <v>3139.6790000000001</v>
      </c>
      <c r="L432" s="95">
        <v>3467.6860000000001</v>
      </c>
      <c r="M432" s="61"/>
    </row>
    <row r="433" spans="1:13" s="2" customFormat="1" ht="78.75">
      <c r="A433" s="34" t="s">
        <v>111</v>
      </c>
      <c r="B433" s="35" t="s">
        <v>716</v>
      </c>
      <c r="C433" s="60" t="s">
        <v>450</v>
      </c>
      <c r="D433" s="82" t="s">
        <v>468</v>
      </c>
      <c r="E433" s="43" t="s">
        <v>297</v>
      </c>
      <c r="F433" s="43" t="s">
        <v>471</v>
      </c>
      <c r="G433" s="48" t="s">
        <v>118</v>
      </c>
      <c r="H433" s="48" t="s">
        <v>144</v>
      </c>
      <c r="I433" s="48" t="s">
        <v>121</v>
      </c>
      <c r="J433" s="95">
        <v>2888.0650000000001</v>
      </c>
      <c r="K433" s="95">
        <v>3139.6790000000001</v>
      </c>
      <c r="L433" s="95">
        <v>3467.6860000000001</v>
      </c>
      <c r="M433" s="61" t="s">
        <v>303</v>
      </c>
    </row>
    <row r="434" spans="1:13" s="2" customFormat="1" ht="67.5">
      <c r="A434" s="34" t="s">
        <v>111</v>
      </c>
      <c r="B434" s="35" t="s">
        <v>736</v>
      </c>
      <c r="C434" s="79"/>
      <c r="D434" s="82" t="s">
        <v>364</v>
      </c>
      <c r="E434" s="43" t="s">
        <v>363</v>
      </c>
      <c r="F434" s="38" t="s">
        <v>326</v>
      </c>
      <c r="G434" s="81"/>
      <c r="H434" s="48" t="s">
        <v>145</v>
      </c>
      <c r="I434" s="71"/>
      <c r="J434" s="95">
        <v>4201.9390000000003</v>
      </c>
      <c r="K434" s="95">
        <v>4201.9390000000003</v>
      </c>
      <c r="L434" s="95">
        <v>4201.9390000000003</v>
      </c>
      <c r="M434" s="61"/>
    </row>
    <row r="435" spans="1:13" s="2" customFormat="1" ht="78.75">
      <c r="A435" s="34" t="s">
        <v>111</v>
      </c>
      <c r="B435" s="35" t="s">
        <v>716</v>
      </c>
      <c r="C435" s="79" t="s">
        <v>394</v>
      </c>
      <c r="D435" s="82" t="s">
        <v>366</v>
      </c>
      <c r="E435" s="43" t="s">
        <v>297</v>
      </c>
      <c r="F435" s="38" t="s">
        <v>365</v>
      </c>
      <c r="G435" s="48" t="s">
        <v>113</v>
      </c>
      <c r="H435" s="48" t="s">
        <v>145</v>
      </c>
      <c r="I435" s="48" t="s">
        <v>121</v>
      </c>
      <c r="J435" s="95">
        <v>4201.9390000000003</v>
      </c>
      <c r="K435" s="95">
        <v>4201.9390000000003</v>
      </c>
      <c r="L435" s="95">
        <v>4201.9390000000003</v>
      </c>
      <c r="M435" s="61" t="s">
        <v>303</v>
      </c>
    </row>
    <row r="436" spans="1:13" s="2" customFormat="1" ht="67.5">
      <c r="A436" s="34" t="s">
        <v>111</v>
      </c>
      <c r="B436" s="35" t="s">
        <v>737</v>
      </c>
      <c r="C436" s="60"/>
      <c r="D436" s="60" t="s">
        <v>415</v>
      </c>
      <c r="E436" s="60" t="s">
        <v>297</v>
      </c>
      <c r="F436" s="60" t="s">
        <v>414</v>
      </c>
      <c r="G436" s="81"/>
      <c r="H436" s="48" t="s">
        <v>146</v>
      </c>
      <c r="I436" s="71"/>
      <c r="J436" s="95">
        <v>2621.1750000000002</v>
      </c>
      <c r="K436" s="95">
        <v>3671.328</v>
      </c>
      <c r="L436" s="95">
        <v>3972.3710000000001</v>
      </c>
      <c r="M436" s="61"/>
    </row>
    <row r="437" spans="1:13" s="2" customFormat="1" ht="78.75">
      <c r="A437" s="34" t="s">
        <v>111</v>
      </c>
      <c r="B437" s="35" t="s">
        <v>716</v>
      </c>
      <c r="C437" s="60" t="s">
        <v>450</v>
      </c>
      <c r="D437" s="82" t="s">
        <v>468</v>
      </c>
      <c r="E437" s="43" t="s">
        <v>297</v>
      </c>
      <c r="F437" s="43" t="s">
        <v>471</v>
      </c>
      <c r="G437" s="48" t="s">
        <v>118</v>
      </c>
      <c r="H437" s="48" t="s">
        <v>146</v>
      </c>
      <c r="I437" s="48" t="s">
        <v>121</v>
      </c>
      <c r="J437" s="95">
        <v>2621.1750000000002</v>
      </c>
      <c r="K437" s="95">
        <v>3671.328</v>
      </c>
      <c r="L437" s="95">
        <v>3972.3710000000001</v>
      </c>
      <c r="M437" s="61" t="s">
        <v>303</v>
      </c>
    </row>
    <row r="438" spans="1:13" s="2" customFormat="1" ht="56.25">
      <c r="A438" s="34" t="s">
        <v>111</v>
      </c>
      <c r="B438" s="35" t="s">
        <v>738</v>
      </c>
      <c r="C438" s="60"/>
      <c r="D438" s="82" t="s">
        <v>415</v>
      </c>
      <c r="E438" s="43" t="s">
        <v>297</v>
      </c>
      <c r="F438" s="43" t="s">
        <v>414</v>
      </c>
      <c r="G438" s="81"/>
      <c r="H438" s="48" t="s">
        <v>147</v>
      </c>
      <c r="I438" s="71"/>
      <c r="J438" s="95">
        <v>2621.1750000000002</v>
      </c>
      <c r="K438" s="95">
        <v>3671.3270000000002</v>
      </c>
      <c r="L438" s="95">
        <v>3972.3710000000001</v>
      </c>
      <c r="M438" s="61"/>
    </row>
    <row r="439" spans="1:13" s="2" customFormat="1" ht="78.75">
      <c r="A439" s="34" t="s">
        <v>111</v>
      </c>
      <c r="B439" s="35" t="s">
        <v>716</v>
      </c>
      <c r="C439" s="60" t="s">
        <v>450</v>
      </c>
      <c r="D439" s="82" t="s">
        <v>468</v>
      </c>
      <c r="E439" s="43" t="s">
        <v>297</v>
      </c>
      <c r="F439" s="43" t="s">
        <v>471</v>
      </c>
      <c r="G439" s="48" t="s">
        <v>118</v>
      </c>
      <c r="H439" s="48" t="s">
        <v>147</v>
      </c>
      <c r="I439" s="48" t="s">
        <v>121</v>
      </c>
      <c r="J439" s="95">
        <v>2621.1750000000002</v>
      </c>
      <c r="K439" s="95">
        <v>3671.3270000000002</v>
      </c>
      <c r="L439" s="95">
        <v>3972.3710000000001</v>
      </c>
      <c r="M439" s="61" t="s">
        <v>303</v>
      </c>
    </row>
    <row r="440" spans="1:13" s="2" customFormat="1" ht="56.25">
      <c r="A440" s="34" t="s">
        <v>111</v>
      </c>
      <c r="B440" s="35" t="s">
        <v>739</v>
      </c>
      <c r="C440" s="60"/>
      <c r="D440" s="82" t="s">
        <v>364</v>
      </c>
      <c r="E440" s="43" t="s">
        <v>470</v>
      </c>
      <c r="F440" s="90" t="s">
        <v>326</v>
      </c>
      <c r="G440" s="76"/>
      <c r="H440" s="48" t="s">
        <v>148</v>
      </c>
      <c r="I440" s="48"/>
      <c r="J440" s="95">
        <v>1747.451</v>
      </c>
      <c r="K440" s="95">
        <v>1835.664</v>
      </c>
      <c r="L440" s="95">
        <v>1986.1849999999999</v>
      </c>
      <c r="M440" s="61"/>
    </row>
    <row r="441" spans="1:13" s="2" customFormat="1" ht="78.75">
      <c r="A441" s="34" t="s">
        <v>111</v>
      </c>
      <c r="B441" s="35" t="s">
        <v>716</v>
      </c>
      <c r="C441" s="60" t="s">
        <v>450</v>
      </c>
      <c r="D441" s="82" t="s">
        <v>478</v>
      </c>
      <c r="E441" s="43" t="s">
        <v>297</v>
      </c>
      <c r="F441" s="90" t="s">
        <v>477</v>
      </c>
      <c r="G441" s="48" t="s">
        <v>118</v>
      </c>
      <c r="H441" s="48" t="s">
        <v>148</v>
      </c>
      <c r="I441" s="48" t="s">
        <v>121</v>
      </c>
      <c r="J441" s="95">
        <v>1747.451</v>
      </c>
      <c r="K441" s="95">
        <v>1835.664</v>
      </c>
      <c r="L441" s="95">
        <v>1986.1849999999999</v>
      </c>
      <c r="M441" s="61" t="s">
        <v>303</v>
      </c>
    </row>
    <row r="442" spans="1:13" s="2" customFormat="1" ht="67.5">
      <c r="A442" s="34" t="s">
        <v>111</v>
      </c>
      <c r="B442" s="35" t="s">
        <v>740</v>
      </c>
      <c r="C442" s="60"/>
      <c r="D442" s="82" t="s">
        <v>364</v>
      </c>
      <c r="E442" s="43" t="s">
        <v>474</v>
      </c>
      <c r="F442" s="43" t="s">
        <v>326</v>
      </c>
      <c r="G442" s="81"/>
      <c r="H442" s="48" t="s">
        <v>149</v>
      </c>
      <c r="I442" s="71"/>
      <c r="J442" s="95">
        <v>873.72500000000002</v>
      </c>
      <c r="K442" s="95">
        <v>917.83199999999999</v>
      </c>
      <c r="L442" s="95">
        <v>993.09299999999996</v>
      </c>
      <c r="M442" s="61"/>
    </row>
    <row r="443" spans="1:13" s="2" customFormat="1" ht="78.75">
      <c r="A443" s="34" t="s">
        <v>111</v>
      </c>
      <c r="B443" s="35" t="s">
        <v>716</v>
      </c>
      <c r="C443" s="60" t="s">
        <v>469</v>
      </c>
      <c r="D443" s="82" t="s">
        <v>468</v>
      </c>
      <c r="E443" s="43" t="s">
        <v>297</v>
      </c>
      <c r="F443" s="43" t="s">
        <v>360</v>
      </c>
      <c r="G443" s="48" t="s">
        <v>118</v>
      </c>
      <c r="H443" s="48" t="s">
        <v>149</v>
      </c>
      <c r="I443" s="48" t="s">
        <v>121</v>
      </c>
      <c r="J443" s="95">
        <v>873.72500000000002</v>
      </c>
      <c r="K443" s="95">
        <v>917.83199999999999</v>
      </c>
      <c r="L443" s="95">
        <v>993.09299999999996</v>
      </c>
      <c r="M443" s="61" t="s">
        <v>303</v>
      </c>
    </row>
    <row r="444" spans="1:13" s="2" customFormat="1" ht="56.25">
      <c r="A444" s="34" t="s">
        <v>111</v>
      </c>
      <c r="B444" s="35" t="s">
        <v>741</v>
      </c>
      <c r="C444" s="60"/>
      <c r="D444" s="82" t="s">
        <v>364</v>
      </c>
      <c r="E444" s="43" t="s">
        <v>470</v>
      </c>
      <c r="F444" s="43" t="s">
        <v>326</v>
      </c>
      <c r="G444" s="81"/>
      <c r="H444" s="48" t="s">
        <v>150</v>
      </c>
      <c r="I444" s="71"/>
      <c r="J444" s="95">
        <v>1747.451</v>
      </c>
      <c r="K444" s="95">
        <v>2753.4960000000001</v>
      </c>
      <c r="L444" s="95">
        <v>2979.2779999999998</v>
      </c>
      <c r="M444" s="61"/>
    </row>
    <row r="445" spans="1:13" s="2" customFormat="1" ht="78.75">
      <c r="A445" s="34" t="s">
        <v>111</v>
      </c>
      <c r="B445" s="35" t="s">
        <v>716</v>
      </c>
      <c r="C445" s="60" t="s">
        <v>450</v>
      </c>
      <c r="D445" s="82" t="s">
        <v>468</v>
      </c>
      <c r="E445" s="43" t="s">
        <v>297</v>
      </c>
      <c r="F445" s="43" t="s">
        <v>360</v>
      </c>
      <c r="G445" s="48" t="s">
        <v>118</v>
      </c>
      <c r="H445" s="48" t="s">
        <v>150</v>
      </c>
      <c r="I445" s="48" t="s">
        <v>121</v>
      </c>
      <c r="J445" s="95">
        <f>J444</f>
        <v>1747.451</v>
      </c>
      <c r="K445" s="95">
        <v>2753.4960000000001</v>
      </c>
      <c r="L445" s="95">
        <v>2979.2779999999998</v>
      </c>
      <c r="M445" s="61" t="s">
        <v>303</v>
      </c>
    </row>
    <row r="446" spans="1:13" s="2" customFormat="1" ht="45">
      <c r="A446" s="34" t="s">
        <v>111</v>
      </c>
      <c r="B446" s="35" t="s">
        <v>742</v>
      </c>
      <c r="C446" s="60"/>
      <c r="D446" s="82" t="s">
        <v>364</v>
      </c>
      <c r="E446" s="43" t="s">
        <v>470</v>
      </c>
      <c r="F446" s="43" t="s">
        <v>326</v>
      </c>
      <c r="G446" s="81"/>
      <c r="H446" s="48" t="s">
        <v>151</v>
      </c>
      <c r="I446" s="71"/>
      <c r="J446" s="95">
        <v>850</v>
      </c>
      <c r="K446" s="95">
        <v>500</v>
      </c>
      <c r="L446" s="95">
        <v>600</v>
      </c>
      <c r="M446" s="61"/>
    </row>
    <row r="447" spans="1:13" s="2" customFormat="1" ht="45">
      <c r="A447" s="34" t="s">
        <v>111</v>
      </c>
      <c r="B447" s="35" t="s">
        <v>625</v>
      </c>
      <c r="C447" s="60" t="s">
        <v>450</v>
      </c>
      <c r="D447" s="82" t="s">
        <v>489</v>
      </c>
      <c r="E447" s="43" t="s">
        <v>297</v>
      </c>
      <c r="F447" s="43" t="s">
        <v>488</v>
      </c>
      <c r="G447" s="48" t="s">
        <v>118</v>
      </c>
      <c r="H447" s="48" t="s">
        <v>151</v>
      </c>
      <c r="I447" s="48" t="s">
        <v>3</v>
      </c>
      <c r="J447" s="95">
        <v>850</v>
      </c>
      <c r="K447" s="95">
        <v>500</v>
      </c>
      <c r="L447" s="95">
        <v>600</v>
      </c>
      <c r="M447" s="61" t="s">
        <v>303</v>
      </c>
    </row>
    <row r="448" spans="1:13" s="2" customFormat="1" ht="33" customHeight="1">
      <c r="A448" s="108" t="s">
        <v>111</v>
      </c>
      <c r="B448" s="114" t="s">
        <v>1070</v>
      </c>
      <c r="C448" s="125"/>
      <c r="D448" s="120" t="s">
        <v>907</v>
      </c>
      <c r="E448" s="1" t="s">
        <v>470</v>
      </c>
      <c r="F448" s="117" t="s">
        <v>326</v>
      </c>
      <c r="G448" s="108"/>
      <c r="H448" s="124" t="s">
        <v>1071</v>
      </c>
      <c r="I448" s="108"/>
      <c r="J448" s="95">
        <v>100</v>
      </c>
      <c r="K448" s="95">
        <v>0</v>
      </c>
      <c r="L448" s="95">
        <v>0</v>
      </c>
      <c r="M448" s="61"/>
    </row>
    <row r="449" spans="1:13" s="2" customFormat="1" ht="33" customHeight="1">
      <c r="A449" s="108" t="s">
        <v>111</v>
      </c>
      <c r="B449" s="114" t="s">
        <v>714</v>
      </c>
      <c r="C449" s="125" t="s">
        <v>450</v>
      </c>
      <c r="D449" s="116" t="s">
        <v>1041</v>
      </c>
      <c r="E449" s="1" t="s">
        <v>297</v>
      </c>
      <c r="F449" s="131" t="s">
        <v>477</v>
      </c>
      <c r="G449" s="108" t="s">
        <v>118</v>
      </c>
      <c r="H449" s="124" t="s">
        <v>1071</v>
      </c>
      <c r="I449" s="108" t="s">
        <v>119</v>
      </c>
      <c r="J449" s="95">
        <v>100</v>
      </c>
      <c r="K449" s="95">
        <v>0</v>
      </c>
      <c r="L449" s="95">
        <v>0</v>
      </c>
      <c r="M449" s="61" t="s">
        <v>303</v>
      </c>
    </row>
    <row r="450" spans="1:13" s="2" customFormat="1" ht="57.6" customHeight="1">
      <c r="A450" s="108" t="s">
        <v>111</v>
      </c>
      <c r="B450" s="114" t="s">
        <v>1074</v>
      </c>
      <c r="C450" s="125"/>
      <c r="D450" s="120" t="s">
        <v>907</v>
      </c>
      <c r="E450" s="1" t="s">
        <v>470</v>
      </c>
      <c r="F450" s="117" t="s">
        <v>326</v>
      </c>
      <c r="G450" s="108"/>
      <c r="H450" s="124" t="s">
        <v>1075</v>
      </c>
      <c r="I450" s="108"/>
      <c r="J450" s="95">
        <v>18</v>
      </c>
      <c r="K450" s="95">
        <v>0</v>
      </c>
      <c r="L450" s="95">
        <v>0</v>
      </c>
      <c r="M450" s="61"/>
    </row>
    <row r="451" spans="1:13" s="2" customFormat="1" ht="42.6" customHeight="1">
      <c r="A451" s="108" t="s">
        <v>111</v>
      </c>
      <c r="B451" s="114" t="s">
        <v>714</v>
      </c>
      <c r="C451" s="125" t="s">
        <v>450</v>
      </c>
      <c r="D451" s="82" t="s">
        <v>480</v>
      </c>
      <c r="E451" s="1" t="s">
        <v>297</v>
      </c>
      <c r="F451" s="131" t="s">
        <v>477</v>
      </c>
      <c r="G451" s="108" t="s">
        <v>118</v>
      </c>
      <c r="H451" s="124" t="s">
        <v>1075</v>
      </c>
      <c r="I451" s="108" t="s">
        <v>119</v>
      </c>
      <c r="J451" s="95">
        <v>18</v>
      </c>
      <c r="K451" s="95">
        <v>0</v>
      </c>
      <c r="L451" s="95">
        <v>0</v>
      </c>
      <c r="M451" s="61" t="s">
        <v>303</v>
      </c>
    </row>
    <row r="452" spans="1:13" s="2" customFormat="1" ht="51" customHeight="1">
      <c r="A452" s="108" t="s">
        <v>111</v>
      </c>
      <c r="B452" s="114" t="s">
        <v>1072</v>
      </c>
      <c r="C452" s="125"/>
      <c r="D452" s="120" t="s">
        <v>907</v>
      </c>
      <c r="E452" s="1" t="s">
        <v>470</v>
      </c>
      <c r="F452" s="117" t="s">
        <v>326</v>
      </c>
      <c r="G452" s="108"/>
      <c r="H452" s="124" t="s">
        <v>1073</v>
      </c>
      <c r="I452" s="108"/>
      <c r="J452" s="95">
        <v>180</v>
      </c>
      <c r="K452" s="95">
        <v>0</v>
      </c>
      <c r="L452" s="95">
        <v>0</v>
      </c>
      <c r="M452" s="61"/>
    </row>
    <row r="453" spans="1:13" s="2" customFormat="1" ht="33" customHeight="1">
      <c r="A453" s="108" t="s">
        <v>111</v>
      </c>
      <c r="B453" s="114" t="s">
        <v>714</v>
      </c>
      <c r="C453" s="125" t="s">
        <v>450</v>
      </c>
      <c r="D453" s="116" t="s">
        <v>1041</v>
      </c>
      <c r="E453" s="1" t="s">
        <v>297</v>
      </c>
      <c r="F453" s="131" t="s">
        <v>477</v>
      </c>
      <c r="G453" s="108" t="s">
        <v>118</v>
      </c>
      <c r="H453" s="124" t="s">
        <v>1073</v>
      </c>
      <c r="I453" s="108" t="s">
        <v>119</v>
      </c>
      <c r="J453" s="95">
        <v>180</v>
      </c>
      <c r="K453" s="95">
        <v>0</v>
      </c>
      <c r="L453" s="95">
        <v>0</v>
      </c>
      <c r="M453" s="61" t="s">
        <v>303</v>
      </c>
    </row>
    <row r="454" spans="1:13" s="2" customFormat="1" ht="67.150000000000006" customHeight="1">
      <c r="A454" s="108" t="s">
        <v>111</v>
      </c>
      <c r="B454" s="114" t="s">
        <v>1078</v>
      </c>
      <c r="C454" s="125"/>
      <c r="D454" s="120" t="s">
        <v>907</v>
      </c>
      <c r="E454" s="1" t="s">
        <v>347</v>
      </c>
      <c r="F454" s="117" t="s">
        <v>326</v>
      </c>
      <c r="G454" s="108"/>
      <c r="H454" s="124" t="s">
        <v>1079</v>
      </c>
      <c r="I454" s="48"/>
      <c r="J454" s="95">
        <v>467.2</v>
      </c>
      <c r="K454" s="95">
        <v>0</v>
      </c>
      <c r="L454" s="95">
        <v>0</v>
      </c>
      <c r="M454" s="61"/>
    </row>
    <row r="455" spans="1:13" s="2" customFormat="1" ht="54" customHeight="1">
      <c r="A455" s="108" t="s">
        <v>111</v>
      </c>
      <c r="B455" s="114" t="s">
        <v>625</v>
      </c>
      <c r="C455" s="125" t="s">
        <v>450</v>
      </c>
      <c r="D455" s="116" t="s">
        <v>1076</v>
      </c>
      <c r="E455" s="1" t="s">
        <v>297</v>
      </c>
      <c r="F455" s="1" t="s">
        <v>1077</v>
      </c>
      <c r="G455" s="108" t="s">
        <v>118</v>
      </c>
      <c r="H455" s="124" t="s">
        <v>1079</v>
      </c>
      <c r="I455" s="48">
        <v>612</v>
      </c>
      <c r="J455" s="95">
        <v>467.2</v>
      </c>
      <c r="K455" s="95">
        <v>0</v>
      </c>
      <c r="L455" s="95">
        <v>0</v>
      </c>
      <c r="M455" s="61" t="s">
        <v>303</v>
      </c>
    </row>
    <row r="456" spans="1:13" s="2" customFormat="1" ht="168.75">
      <c r="A456" s="34" t="s">
        <v>111</v>
      </c>
      <c r="B456" s="35" t="s">
        <v>743</v>
      </c>
      <c r="C456" s="60"/>
      <c r="D456" s="82" t="s">
        <v>466</v>
      </c>
      <c r="E456" s="43" t="s">
        <v>399</v>
      </c>
      <c r="F456" s="43" t="s">
        <v>465</v>
      </c>
      <c r="G456" s="81"/>
      <c r="H456" s="48" t="s">
        <v>152</v>
      </c>
      <c r="I456" s="71"/>
      <c r="J456" s="95">
        <v>44.4</v>
      </c>
      <c r="K456" s="95">
        <v>44.4</v>
      </c>
      <c r="L456" s="95">
        <v>44.4</v>
      </c>
      <c r="M456" s="61"/>
    </row>
    <row r="457" spans="1:13" s="2" customFormat="1" ht="180">
      <c r="A457" s="34" t="s">
        <v>111</v>
      </c>
      <c r="B457" s="35" t="s">
        <v>744</v>
      </c>
      <c r="C457" s="60" t="s">
        <v>397</v>
      </c>
      <c r="D457" s="82" t="s">
        <v>464</v>
      </c>
      <c r="E457" s="43" t="s">
        <v>297</v>
      </c>
      <c r="F457" s="43" t="s">
        <v>463</v>
      </c>
      <c r="G457" s="48" t="s">
        <v>132</v>
      </c>
      <c r="H457" s="48" t="s">
        <v>152</v>
      </c>
      <c r="I457" s="48" t="s">
        <v>153</v>
      </c>
      <c r="J457" s="95">
        <v>44.4</v>
      </c>
      <c r="K457" s="95">
        <v>44.4</v>
      </c>
      <c r="L457" s="95">
        <v>44.4</v>
      </c>
      <c r="M457" s="61" t="s">
        <v>303</v>
      </c>
    </row>
    <row r="458" spans="1:13" s="2" customFormat="1" ht="55.9" customHeight="1">
      <c r="A458" s="108" t="s">
        <v>111</v>
      </c>
      <c r="B458" s="114" t="s">
        <v>1080</v>
      </c>
      <c r="C458" s="125"/>
      <c r="D458" s="120" t="s">
        <v>1029</v>
      </c>
      <c r="E458" s="117" t="s">
        <v>297</v>
      </c>
      <c r="F458" s="117" t="s">
        <v>428</v>
      </c>
      <c r="G458" s="108"/>
      <c r="H458" s="124" t="s">
        <v>1081</v>
      </c>
      <c r="I458" s="108"/>
      <c r="J458" s="95">
        <v>211.25175999999999</v>
      </c>
      <c r="K458" s="95">
        <v>0</v>
      </c>
      <c r="L458" s="95">
        <v>0</v>
      </c>
      <c r="M458" s="61"/>
    </row>
    <row r="459" spans="1:13" s="2" customFormat="1" ht="43.15" customHeight="1">
      <c r="A459" s="108" t="s">
        <v>111</v>
      </c>
      <c r="B459" s="114" t="s">
        <v>714</v>
      </c>
      <c r="C459" s="125" t="s">
        <v>450</v>
      </c>
      <c r="D459" s="116" t="s">
        <v>1082</v>
      </c>
      <c r="E459" s="1" t="s">
        <v>297</v>
      </c>
      <c r="F459" s="131" t="s">
        <v>479</v>
      </c>
      <c r="G459" s="108" t="s">
        <v>118</v>
      </c>
      <c r="H459" s="124" t="s">
        <v>1081</v>
      </c>
      <c r="I459" s="108" t="s">
        <v>119</v>
      </c>
      <c r="J459" s="95">
        <f>J458</f>
        <v>211.25175999999999</v>
      </c>
      <c r="K459" s="95">
        <v>0</v>
      </c>
      <c r="L459" s="95">
        <v>0</v>
      </c>
      <c r="M459" s="61" t="s">
        <v>303</v>
      </c>
    </row>
    <row r="460" spans="1:13" s="2" customFormat="1" ht="48.6" customHeight="1">
      <c r="A460" s="108" t="s">
        <v>111</v>
      </c>
      <c r="B460" s="114" t="s">
        <v>1038</v>
      </c>
      <c r="C460" s="125"/>
      <c r="D460" s="120" t="s">
        <v>1029</v>
      </c>
      <c r="E460" s="117" t="s">
        <v>297</v>
      </c>
      <c r="F460" s="117" t="s">
        <v>428</v>
      </c>
      <c r="G460" s="108"/>
      <c r="H460" s="124" t="s">
        <v>1039</v>
      </c>
      <c r="I460" s="108"/>
      <c r="J460" s="95">
        <v>500</v>
      </c>
      <c r="K460" s="95">
        <v>0</v>
      </c>
      <c r="L460" s="95">
        <v>0</v>
      </c>
      <c r="M460" s="61"/>
    </row>
    <row r="461" spans="1:13" s="2" customFormat="1" ht="36" customHeight="1">
      <c r="A461" s="108" t="s">
        <v>111</v>
      </c>
      <c r="B461" s="114" t="s">
        <v>714</v>
      </c>
      <c r="C461" s="125" t="s">
        <v>450</v>
      </c>
      <c r="D461" s="116" t="s">
        <v>1041</v>
      </c>
      <c r="E461" s="1" t="s">
        <v>297</v>
      </c>
      <c r="F461" s="131" t="s">
        <v>477</v>
      </c>
      <c r="G461" s="108" t="s">
        <v>118</v>
      </c>
      <c r="H461" s="124" t="s">
        <v>1039</v>
      </c>
      <c r="I461" s="108" t="s">
        <v>119</v>
      </c>
      <c r="J461" s="95">
        <v>500</v>
      </c>
      <c r="K461" s="95">
        <v>0</v>
      </c>
      <c r="L461" s="95">
        <v>0</v>
      </c>
      <c r="M461" s="61" t="s">
        <v>303</v>
      </c>
    </row>
    <row r="462" spans="1:13" s="2" customFormat="1" ht="45">
      <c r="A462" s="34" t="s">
        <v>111</v>
      </c>
      <c r="B462" s="35" t="s">
        <v>745</v>
      </c>
      <c r="C462" s="79"/>
      <c r="D462" s="82" t="s">
        <v>364</v>
      </c>
      <c r="E462" s="43" t="s">
        <v>363</v>
      </c>
      <c r="F462" s="90" t="s">
        <v>326</v>
      </c>
      <c r="G462" s="81"/>
      <c r="H462" s="48" t="s">
        <v>154</v>
      </c>
      <c r="I462" s="71"/>
      <c r="J462" s="95">
        <v>9785.9779999999992</v>
      </c>
      <c r="K462" s="95">
        <v>7758.8890000000001</v>
      </c>
      <c r="L462" s="95">
        <v>9996.3070000000007</v>
      </c>
      <c r="M462" s="61"/>
    </row>
    <row r="463" spans="1:13" s="2" customFormat="1" ht="78.75">
      <c r="A463" s="34" t="s">
        <v>111</v>
      </c>
      <c r="B463" s="35" t="s">
        <v>716</v>
      </c>
      <c r="C463" s="79" t="s">
        <v>394</v>
      </c>
      <c r="D463" s="82" t="s">
        <v>458</v>
      </c>
      <c r="E463" s="43" t="s">
        <v>297</v>
      </c>
      <c r="F463" s="90" t="s">
        <v>457</v>
      </c>
      <c r="G463" s="48" t="s">
        <v>113</v>
      </c>
      <c r="H463" s="48" t="s">
        <v>154</v>
      </c>
      <c r="I463" s="48" t="s">
        <v>121</v>
      </c>
      <c r="J463" s="95">
        <v>9785.9779999999992</v>
      </c>
      <c r="K463" s="95">
        <v>7758.8890000000001</v>
      </c>
      <c r="L463" s="95">
        <v>9996.3070000000007</v>
      </c>
      <c r="M463" s="61" t="s">
        <v>303</v>
      </c>
    </row>
    <row r="464" spans="1:13" s="2" customFormat="1" ht="90">
      <c r="A464" s="34" t="s">
        <v>111</v>
      </c>
      <c r="B464" s="35" t="s">
        <v>746</v>
      </c>
      <c r="C464" s="79"/>
      <c r="D464" s="82" t="s">
        <v>415</v>
      </c>
      <c r="E464" s="43" t="s">
        <v>297</v>
      </c>
      <c r="F464" s="38" t="s">
        <v>414</v>
      </c>
      <c r="G464" s="81"/>
      <c r="H464" s="48" t="s">
        <v>155</v>
      </c>
      <c r="I464" s="71"/>
      <c r="J464" s="49">
        <f>J465</f>
        <v>4128.0829999999996</v>
      </c>
      <c r="K464" s="49">
        <f t="shared" ref="K464:L464" si="9">K465</f>
        <v>4256.6469999999999</v>
      </c>
      <c r="L464" s="49">
        <f t="shared" si="9"/>
        <v>4590.701</v>
      </c>
      <c r="M464" s="61"/>
    </row>
    <row r="465" spans="1:13" s="2" customFormat="1" ht="78.75">
      <c r="A465" s="34" t="s">
        <v>111</v>
      </c>
      <c r="B465" s="35" t="s">
        <v>716</v>
      </c>
      <c r="C465" s="79" t="s">
        <v>394</v>
      </c>
      <c r="D465" s="82" t="s">
        <v>366</v>
      </c>
      <c r="E465" s="43" t="s">
        <v>297</v>
      </c>
      <c r="F465" s="38" t="s">
        <v>365</v>
      </c>
      <c r="G465" s="48" t="s">
        <v>113</v>
      </c>
      <c r="H465" s="48" t="s">
        <v>155</v>
      </c>
      <c r="I465" s="48" t="s">
        <v>121</v>
      </c>
      <c r="J465" s="49">
        <v>4128.0829999999996</v>
      </c>
      <c r="K465" s="49">
        <v>4256.6469999999999</v>
      </c>
      <c r="L465" s="49">
        <v>4590.701</v>
      </c>
      <c r="M465" s="61" t="s">
        <v>303</v>
      </c>
    </row>
    <row r="466" spans="1:13" s="2" customFormat="1" ht="67.5">
      <c r="A466" s="34" t="s">
        <v>111</v>
      </c>
      <c r="B466" s="35" t="s">
        <v>747</v>
      </c>
      <c r="C466" s="79"/>
      <c r="D466" s="82" t="s">
        <v>415</v>
      </c>
      <c r="E466" s="43" t="s">
        <v>297</v>
      </c>
      <c r="F466" s="38" t="s">
        <v>414</v>
      </c>
      <c r="G466" s="76"/>
      <c r="H466" s="48" t="s">
        <v>156</v>
      </c>
      <c r="I466" s="48"/>
      <c r="J466" s="49">
        <v>5402.1130000000003</v>
      </c>
      <c r="K466" s="49">
        <v>5402.1130000000003</v>
      </c>
      <c r="L466" s="49">
        <v>5402.1130000000003</v>
      </c>
      <c r="M466" s="61"/>
    </row>
    <row r="467" spans="1:13" s="2" customFormat="1" ht="78.75">
      <c r="A467" s="34" t="s">
        <v>111</v>
      </c>
      <c r="B467" s="35" t="s">
        <v>716</v>
      </c>
      <c r="C467" s="79" t="s">
        <v>394</v>
      </c>
      <c r="D467" s="82" t="s">
        <v>366</v>
      </c>
      <c r="E467" s="43" t="s">
        <v>297</v>
      </c>
      <c r="F467" s="38" t="s">
        <v>365</v>
      </c>
      <c r="G467" s="48" t="s">
        <v>113</v>
      </c>
      <c r="H467" s="48" t="s">
        <v>156</v>
      </c>
      <c r="I467" s="48" t="s">
        <v>121</v>
      </c>
      <c r="J467" s="49">
        <v>2528.4690000000001</v>
      </c>
      <c r="K467" s="49">
        <v>2528.4690000000001</v>
      </c>
      <c r="L467" s="49">
        <v>2528.4690000000001</v>
      </c>
      <c r="M467" s="61" t="s">
        <v>303</v>
      </c>
    </row>
    <row r="468" spans="1:13" s="2" customFormat="1" ht="78.75">
      <c r="A468" s="34" t="s">
        <v>111</v>
      </c>
      <c r="B468" s="35" t="s">
        <v>716</v>
      </c>
      <c r="C468" s="60" t="s">
        <v>455</v>
      </c>
      <c r="D468" s="82" t="s">
        <v>366</v>
      </c>
      <c r="E468" s="43" t="s">
        <v>297</v>
      </c>
      <c r="F468" s="38" t="s">
        <v>365</v>
      </c>
      <c r="G468" s="48" t="s">
        <v>129</v>
      </c>
      <c r="H468" s="48" t="s">
        <v>156</v>
      </c>
      <c r="I468" s="48" t="s">
        <v>121</v>
      </c>
      <c r="J468" s="49">
        <v>2873.6439999999998</v>
      </c>
      <c r="K468" s="49">
        <v>2873.6439999999998</v>
      </c>
      <c r="L468" s="49">
        <v>2873.6439999999998</v>
      </c>
      <c r="M468" s="61" t="s">
        <v>303</v>
      </c>
    </row>
    <row r="469" spans="1:13" s="2" customFormat="1" ht="45">
      <c r="A469" s="34" t="s">
        <v>111</v>
      </c>
      <c r="B469" s="35" t="s">
        <v>748</v>
      </c>
      <c r="C469" s="60"/>
      <c r="D469" s="82" t="s">
        <v>364</v>
      </c>
      <c r="E469" s="43" t="s">
        <v>456</v>
      </c>
      <c r="F469" s="43" t="s">
        <v>326</v>
      </c>
      <c r="G469" s="81"/>
      <c r="H469" s="48" t="s">
        <v>157</v>
      </c>
      <c r="I469" s="71"/>
      <c r="J469" s="95">
        <v>250</v>
      </c>
      <c r="K469" s="95">
        <v>100</v>
      </c>
      <c r="L469" s="95">
        <v>150</v>
      </c>
      <c r="M469" s="61"/>
    </row>
    <row r="470" spans="1:13" s="2" customFormat="1" ht="56.25">
      <c r="A470" s="34" t="s">
        <v>111</v>
      </c>
      <c r="B470" s="35" t="s">
        <v>625</v>
      </c>
      <c r="C470" s="60" t="s">
        <v>460</v>
      </c>
      <c r="D470" s="82" t="s">
        <v>462</v>
      </c>
      <c r="E470" s="43" t="s">
        <v>297</v>
      </c>
      <c r="F470" s="43" t="s">
        <v>461</v>
      </c>
      <c r="G470" s="48" t="s">
        <v>158</v>
      </c>
      <c r="H470" s="48" t="s">
        <v>157</v>
      </c>
      <c r="I470" s="48" t="s">
        <v>3</v>
      </c>
      <c r="J470" s="95">
        <v>250</v>
      </c>
      <c r="K470" s="95">
        <v>100</v>
      </c>
      <c r="L470" s="95">
        <v>150</v>
      </c>
      <c r="M470" s="61" t="s">
        <v>303</v>
      </c>
    </row>
    <row r="471" spans="1:13" s="2" customFormat="1" ht="45">
      <c r="A471" s="34" t="s">
        <v>111</v>
      </c>
      <c r="B471" s="35" t="s">
        <v>749</v>
      </c>
      <c r="C471" s="60"/>
      <c r="D471" s="82" t="s">
        <v>364</v>
      </c>
      <c r="E471" s="43" t="s">
        <v>456</v>
      </c>
      <c r="F471" s="43" t="s">
        <v>326</v>
      </c>
      <c r="G471" s="81"/>
      <c r="H471" s="48" t="s">
        <v>159</v>
      </c>
      <c r="I471" s="71"/>
      <c r="J471" s="95">
        <v>250</v>
      </c>
      <c r="K471" s="95">
        <v>200</v>
      </c>
      <c r="L471" s="95">
        <v>250</v>
      </c>
      <c r="M471" s="61"/>
    </row>
    <row r="472" spans="1:13" s="2" customFormat="1" ht="56.25">
      <c r="A472" s="34" t="s">
        <v>111</v>
      </c>
      <c r="B472" s="35" t="s">
        <v>637</v>
      </c>
      <c r="C472" s="60" t="s">
        <v>460</v>
      </c>
      <c r="D472" s="82" t="s">
        <v>462</v>
      </c>
      <c r="E472" s="43" t="s">
        <v>297</v>
      </c>
      <c r="F472" s="43" t="s">
        <v>461</v>
      </c>
      <c r="G472" s="48" t="s">
        <v>158</v>
      </c>
      <c r="H472" s="48" t="s">
        <v>159</v>
      </c>
      <c r="I472" s="48" t="s">
        <v>18</v>
      </c>
      <c r="J472" s="49">
        <v>2</v>
      </c>
      <c r="K472" s="49">
        <v>2</v>
      </c>
      <c r="L472" s="49">
        <v>2</v>
      </c>
      <c r="M472" s="61" t="s">
        <v>303</v>
      </c>
    </row>
    <row r="473" spans="1:13" s="2" customFormat="1" ht="56.25">
      <c r="A473" s="34" t="s">
        <v>111</v>
      </c>
      <c r="B473" s="35" t="s">
        <v>750</v>
      </c>
      <c r="C473" s="60" t="s">
        <v>460</v>
      </c>
      <c r="D473" s="82" t="s">
        <v>462</v>
      </c>
      <c r="E473" s="43" t="s">
        <v>297</v>
      </c>
      <c r="F473" s="43" t="s">
        <v>461</v>
      </c>
      <c r="G473" s="48" t="s">
        <v>158</v>
      </c>
      <c r="H473" s="48" t="s">
        <v>159</v>
      </c>
      <c r="I473" s="48" t="s">
        <v>160</v>
      </c>
      <c r="J473" s="49">
        <v>48</v>
      </c>
      <c r="K473" s="49">
        <v>48</v>
      </c>
      <c r="L473" s="49">
        <v>48</v>
      </c>
      <c r="M473" s="61" t="s">
        <v>303</v>
      </c>
    </row>
    <row r="474" spans="1:13" s="2" customFormat="1" ht="56.25">
      <c r="A474" s="34" t="s">
        <v>111</v>
      </c>
      <c r="B474" s="35" t="s">
        <v>625</v>
      </c>
      <c r="C474" s="60" t="s">
        <v>460</v>
      </c>
      <c r="D474" s="82" t="s">
        <v>459</v>
      </c>
      <c r="E474" s="43" t="s">
        <v>297</v>
      </c>
      <c r="F474" s="43" t="s">
        <v>312</v>
      </c>
      <c r="G474" s="48" t="s">
        <v>158</v>
      </c>
      <c r="H474" s="48" t="s">
        <v>159</v>
      </c>
      <c r="I474" s="48" t="s">
        <v>3</v>
      </c>
      <c r="J474" s="49">
        <v>200</v>
      </c>
      <c r="K474" s="49">
        <v>150</v>
      </c>
      <c r="L474" s="49">
        <v>200</v>
      </c>
      <c r="M474" s="61" t="s">
        <v>303</v>
      </c>
    </row>
    <row r="475" spans="1:13" s="2" customFormat="1" ht="45">
      <c r="A475" s="34" t="s">
        <v>111</v>
      </c>
      <c r="B475" s="35" t="s">
        <v>751</v>
      </c>
      <c r="C475" s="79"/>
      <c r="D475" s="82" t="s">
        <v>452</v>
      </c>
      <c r="E475" s="43" t="s">
        <v>297</v>
      </c>
      <c r="F475" s="43" t="s">
        <v>451</v>
      </c>
      <c r="G475" s="81"/>
      <c r="H475" s="48" t="s">
        <v>161</v>
      </c>
      <c r="I475" s="71"/>
      <c r="J475" s="95">
        <v>50</v>
      </c>
      <c r="K475" s="95">
        <v>50</v>
      </c>
      <c r="L475" s="95">
        <v>50</v>
      </c>
      <c r="M475" s="61"/>
    </row>
    <row r="476" spans="1:13" s="2" customFormat="1" ht="90">
      <c r="A476" s="34" t="s">
        <v>111</v>
      </c>
      <c r="B476" s="35" t="s">
        <v>625</v>
      </c>
      <c r="C476" s="79" t="s">
        <v>450</v>
      </c>
      <c r="D476" s="82" t="s">
        <v>449</v>
      </c>
      <c r="E476" s="43" t="s">
        <v>297</v>
      </c>
      <c r="F476" s="43" t="s">
        <v>448</v>
      </c>
      <c r="G476" s="48" t="s">
        <v>118</v>
      </c>
      <c r="H476" s="48" t="s">
        <v>161</v>
      </c>
      <c r="I476" s="48" t="s">
        <v>3</v>
      </c>
      <c r="J476" s="49">
        <v>50</v>
      </c>
      <c r="K476" s="49">
        <v>50</v>
      </c>
      <c r="L476" s="49">
        <v>50</v>
      </c>
      <c r="M476" s="61" t="s">
        <v>303</v>
      </c>
    </row>
    <row r="477" spans="1:13" s="2" customFormat="1" ht="44.45" customHeight="1">
      <c r="A477" s="34" t="s">
        <v>111</v>
      </c>
      <c r="B477" s="114" t="s">
        <v>1084</v>
      </c>
      <c r="C477" s="125"/>
      <c r="D477" s="120" t="s">
        <v>1029</v>
      </c>
      <c r="E477" s="117" t="s">
        <v>297</v>
      </c>
      <c r="F477" s="117" t="s">
        <v>428</v>
      </c>
      <c r="G477" s="108"/>
      <c r="H477" s="124" t="s">
        <v>1047</v>
      </c>
      <c r="I477" s="108"/>
      <c r="J477" s="49">
        <v>600</v>
      </c>
      <c r="K477" s="49">
        <v>0</v>
      </c>
      <c r="L477" s="49">
        <v>0</v>
      </c>
      <c r="M477" s="61"/>
    </row>
    <row r="478" spans="1:13" s="2" customFormat="1" ht="44.45" customHeight="1">
      <c r="A478" s="34" t="s">
        <v>111</v>
      </c>
      <c r="B478" s="114" t="s">
        <v>714</v>
      </c>
      <c r="C478" s="125" t="s">
        <v>394</v>
      </c>
      <c r="D478" s="116" t="s">
        <v>1083</v>
      </c>
      <c r="E478" s="1" t="s">
        <v>297</v>
      </c>
      <c r="F478" s="131" t="s">
        <v>477</v>
      </c>
      <c r="G478" s="134" t="s">
        <v>113</v>
      </c>
      <c r="H478" s="124" t="s">
        <v>1047</v>
      </c>
      <c r="I478" s="108" t="s">
        <v>119</v>
      </c>
      <c r="J478" s="49">
        <v>600</v>
      </c>
      <c r="K478" s="49">
        <v>0</v>
      </c>
      <c r="L478" s="49">
        <v>0</v>
      </c>
      <c r="M478" s="61" t="s">
        <v>303</v>
      </c>
    </row>
    <row r="479" spans="1:13" s="2" customFormat="1" ht="45" customHeight="1">
      <c r="A479" s="108" t="s">
        <v>111</v>
      </c>
      <c r="B479" s="114" t="s">
        <v>751</v>
      </c>
      <c r="C479" s="127"/>
      <c r="D479" s="116" t="s">
        <v>1085</v>
      </c>
      <c r="E479" s="1" t="s">
        <v>297</v>
      </c>
      <c r="F479" s="1" t="s">
        <v>451</v>
      </c>
      <c r="G479" s="108"/>
      <c r="H479" s="124" t="s">
        <v>161</v>
      </c>
      <c r="I479" s="108"/>
      <c r="J479" s="129">
        <v>50</v>
      </c>
      <c r="K479" s="49">
        <v>0</v>
      </c>
      <c r="L479" s="49">
        <v>0</v>
      </c>
      <c r="M479" s="61"/>
    </row>
    <row r="480" spans="1:13" s="2" customFormat="1" ht="64.900000000000006" customHeight="1">
      <c r="A480" s="108" t="s">
        <v>111</v>
      </c>
      <c r="B480" s="114" t="s">
        <v>625</v>
      </c>
      <c r="C480" s="127" t="s">
        <v>450</v>
      </c>
      <c r="D480" s="116" t="s">
        <v>1086</v>
      </c>
      <c r="E480" s="1" t="s">
        <v>297</v>
      </c>
      <c r="F480" s="1" t="s">
        <v>448</v>
      </c>
      <c r="G480" s="108" t="s">
        <v>118</v>
      </c>
      <c r="H480" s="124" t="s">
        <v>161</v>
      </c>
      <c r="I480" s="108" t="s">
        <v>3</v>
      </c>
      <c r="J480" s="129">
        <v>50</v>
      </c>
      <c r="K480" s="49">
        <v>0</v>
      </c>
      <c r="L480" s="49">
        <v>0</v>
      </c>
      <c r="M480" s="61" t="s">
        <v>303</v>
      </c>
    </row>
    <row r="481" spans="1:14" s="2" customFormat="1" ht="78.75">
      <c r="A481" s="34" t="s">
        <v>111</v>
      </c>
      <c r="B481" s="35" t="s">
        <v>752</v>
      </c>
      <c r="C481" s="50"/>
      <c r="D481" s="82" t="s">
        <v>311</v>
      </c>
      <c r="E481" s="43" t="s">
        <v>347</v>
      </c>
      <c r="F481" s="43" t="s">
        <v>326</v>
      </c>
      <c r="G481" s="81"/>
      <c r="H481" s="48" t="s">
        <v>162</v>
      </c>
      <c r="I481" s="71"/>
      <c r="J481" s="95">
        <v>284.8</v>
      </c>
      <c r="K481" s="49">
        <v>0</v>
      </c>
      <c r="L481" s="49">
        <v>0</v>
      </c>
      <c r="M481" s="61"/>
    </row>
    <row r="482" spans="1:14" s="2" customFormat="1" ht="56.25">
      <c r="A482" s="34" t="s">
        <v>111</v>
      </c>
      <c r="B482" s="35" t="s">
        <v>714</v>
      </c>
      <c r="C482" s="50" t="s">
        <v>346</v>
      </c>
      <c r="D482" s="82" t="s">
        <v>349</v>
      </c>
      <c r="E482" s="43" t="s">
        <v>297</v>
      </c>
      <c r="F482" s="43" t="s">
        <v>348</v>
      </c>
      <c r="G482" s="48" t="s">
        <v>109</v>
      </c>
      <c r="H482" s="48" t="s">
        <v>162</v>
      </c>
      <c r="I482" s="48" t="s">
        <v>119</v>
      </c>
      <c r="J482" s="49">
        <v>284.8</v>
      </c>
      <c r="K482" s="49">
        <v>0</v>
      </c>
      <c r="L482" s="49">
        <v>0</v>
      </c>
      <c r="M482" s="61" t="s">
        <v>303</v>
      </c>
    </row>
    <row r="483" spans="1:14" s="2" customFormat="1" ht="55.15" customHeight="1">
      <c r="A483" s="34" t="s">
        <v>111</v>
      </c>
      <c r="B483" s="35" t="s">
        <v>1088</v>
      </c>
      <c r="C483" s="50"/>
      <c r="D483" s="82" t="s">
        <v>311</v>
      </c>
      <c r="E483" s="43" t="s">
        <v>347</v>
      </c>
      <c r="F483" s="43" t="s">
        <v>326</v>
      </c>
      <c r="G483" s="81"/>
      <c r="H483" s="48" t="s">
        <v>1087</v>
      </c>
      <c r="I483" s="71"/>
      <c r="J483" s="49">
        <v>100</v>
      </c>
      <c r="K483" s="49">
        <v>0</v>
      </c>
      <c r="L483" s="49">
        <v>0</v>
      </c>
      <c r="M483" s="61"/>
    </row>
    <row r="484" spans="1:14" s="2" customFormat="1" ht="67.150000000000006" customHeight="1">
      <c r="A484" s="34" t="s">
        <v>111</v>
      </c>
      <c r="B484" s="35" t="s">
        <v>714</v>
      </c>
      <c r="C484" s="50" t="s">
        <v>346</v>
      </c>
      <c r="D484" s="82" t="s">
        <v>349</v>
      </c>
      <c r="E484" s="43" t="s">
        <v>297</v>
      </c>
      <c r="F484" s="43" t="s">
        <v>348</v>
      </c>
      <c r="G484" s="48" t="s">
        <v>109</v>
      </c>
      <c r="H484" s="48" t="s">
        <v>1087</v>
      </c>
      <c r="I484" s="48" t="s">
        <v>119</v>
      </c>
      <c r="J484" s="49">
        <v>100</v>
      </c>
      <c r="K484" s="49">
        <v>0</v>
      </c>
      <c r="L484" s="49">
        <v>0</v>
      </c>
      <c r="M484" s="61" t="s">
        <v>303</v>
      </c>
    </row>
    <row r="485" spans="1:14" s="25" customFormat="1" ht="56.25">
      <c r="A485" s="53" t="s">
        <v>163</v>
      </c>
      <c r="B485" s="54" t="s">
        <v>753</v>
      </c>
      <c r="C485" s="55"/>
      <c r="D485" s="56"/>
      <c r="E485" s="57"/>
      <c r="F485" s="57"/>
      <c r="G485" s="96"/>
      <c r="H485" s="58"/>
      <c r="I485" s="97"/>
      <c r="J485" s="98">
        <f>J486+J493+J497+J499+J501+J507+J509+J511+J513+J515+J517+J519+J495+J491+J505+J503</f>
        <v>12640.189999999999</v>
      </c>
      <c r="K485" s="98">
        <f t="shared" ref="K485:L485" si="10">K486+K493+K497+K499+K501+K507+K509+K511+K513+K515+K517+K519+K495+K491+K505+K503</f>
        <v>12472.79</v>
      </c>
      <c r="L485" s="98">
        <f t="shared" si="10"/>
        <v>12410.59</v>
      </c>
      <c r="M485" s="57"/>
      <c r="N485" s="24">
        <f>J485-12640.19</f>
        <v>0</v>
      </c>
    </row>
    <row r="486" spans="1:14" s="2" customFormat="1" ht="45">
      <c r="A486" s="34" t="s">
        <v>163</v>
      </c>
      <c r="B486" s="35" t="s">
        <v>635</v>
      </c>
      <c r="C486" s="60"/>
      <c r="D486" s="37" t="s">
        <v>311</v>
      </c>
      <c r="E486" s="38" t="s">
        <v>310</v>
      </c>
      <c r="F486" s="38" t="s">
        <v>309</v>
      </c>
      <c r="G486" s="76"/>
      <c r="H486" s="48" t="s">
        <v>15</v>
      </c>
      <c r="I486" s="48"/>
      <c r="J486" s="49">
        <f>J487+J488+J489+J490</f>
        <v>5156.0889999999999</v>
      </c>
      <c r="K486" s="49">
        <f t="shared" ref="K486:L486" si="11">K487+K488+K489+K490</f>
        <v>5174.4889999999996</v>
      </c>
      <c r="L486" s="49">
        <f t="shared" si="11"/>
        <v>5177.2889999999998</v>
      </c>
      <c r="M486" s="61"/>
    </row>
    <row r="487" spans="1:14" s="2" customFormat="1" ht="135">
      <c r="A487" s="34" t="s">
        <v>163</v>
      </c>
      <c r="B487" s="35" t="s">
        <v>636</v>
      </c>
      <c r="C487" s="60" t="s">
        <v>314</v>
      </c>
      <c r="D487" s="37" t="s">
        <v>446</v>
      </c>
      <c r="E487" s="38" t="s">
        <v>297</v>
      </c>
      <c r="F487" s="38" t="s">
        <v>322</v>
      </c>
      <c r="G487" s="48" t="s">
        <v>16</v>
      </c>
      <c r="H487" s="48" t="s">
        <v>15</v>
      </c>
      <c r="I487" s="48" t="s">
        <v>17</v>
      </c>
      <c r="J487" s="49">
        <v>3918.04</v>
      </c>
      <c r="K487" s="49">
        <v>3918.04</v>
      </c>
      <c r="L487" s="49">
        <v>3918.04</v>
      </c>
      <c r="M487" s="61" t="s">
        <v>295</v>
      </c>
    </row>
    <row r="488" spans="1:14" s="2" customFormat="1" ht="135">
      <c r="A488" s="34" t="s">
        <v>163</v>
      </c>
      <c r="B488" s="35" t="s">
        <v>638</v>
      </c>
      <c r="C488" s="60" t="s">
        <v>314</v>
      </c>
      <c r="D488" s="37" t="s">
        <v>446</v>
      </c>
      <c r="E488" s="38" t="s">
        <v>297</v>
      </c>
      <c r="F488" s="38" t="s">
        <v>322</v>
      </c>
      <c r="G488" s="48" t="s">
        <v>16</v>
      </c>
      <c r="H488" s="48" t="s">
        <v>15</v>
      </c>
      <c r="I488" s="48" t="s">
        <v>19</v>
      </c>
      <c r="J488" s="49">
        <v>1167.4490000000001</v>
      </c>
      <c r="K488" s="49">
        <v>1183.249</v>
      </c>
      <c r="L488" s="49">
        <v>1183.249</v>
      </c>
      <c r="M488" s="61" t="s">
        <v>295</v>
      </c>
    </row>
    <row r="489" spans="1:14" s="2" customFormat="1" ht="67.5">
      <c r="A489" s="34" t="s">
        <v>163</v>
      </c>
      <c r="B489" s="35" t="s">
        <v>625</v>
      </c>
      <c r="C489" s="60" t="s">
        <v>314</v>
      </c>
      <c r="D489" s="32" t="s">
        <v>439</v>
      </c>
      <c r="E489" s="38" t="s">
        <v>297</v>
      </c>
      <c r="F489" s="38" t="s">
        <v>438</v>
      </c>
      <c r="G489" s="48" t="s">
        <v>16</v>
      </c>
      <c r="H489" s="48" t="s">
        <v>15</v>
      </c>
      <c r="I489" s="48" t="s">
        <v>3</v>
      </c>
      <c r="J489" s="49">
        <v>45</v>
      </c>
      <c r="K489" s="49">
        <v>45</v>
      </c>
      <c r="L489" s="49">
        <v>45</v>
      </c>
      <c r="M489" s="61" t="s">
        <v>303</v>
      </c>
    </row>
    <row r="490" spans="1:14" s="2" customFormat="1" ht="45">
      <c r="A490" s="34" t="s">
        <v>163</v>
      </c>
      <c r="B490" s="35" t="s">
        <v>667</v>
      </c>
      <c r="C490" s="60" t="s">
        <v>314</v>
      </c>
      <c r="D490" s="32" t="s">
        <v>927</v>
      </c>
      <c r="E490" s="38" t="s">
        <v>297</v>
      </c>
      <c r="F490" s="38" t="s">
        <v>926</v>
      </c>
      <c r="G490" s="48" t="s">
        <v>925</v>
      </c>
      <c r="H490" s="48">
        <v>140100590</v>
      </c>
      <c r="I490" s="48">
        <v>852</v>
      </c>
      <c r="J490" s="49">
        <v>25.6</v>
      </c>
      <c r="K490" s="49">
        <v>28.2</v>
      </c>
      <c r="L490" s="49">
        <v>31</v>
      </c>
      <c r="M490" s="61" t="s">
        <v>303</v>
      </c>
    </row>
    <row r="491" spans="1:14" s="2" customFormat="1" ht="32.450000000000003" customHeight="1">
      <c r="A491" s="34" t="s">
        <v>163</v>
      </c>
      <c r="B491" s="35" t="s">
        <v>999</v>
      </c>
      <c r="C491" s="40"/>
      <c r="D491" s="32" t="s">
        <v>311</v>
      </c>
      <c r="E491" s="38" t="s">
        <v>297</v>
      </c>
      <c r="F491" s="38" t="s">
        <v>300</v>
      </c>
      <c r="G491" s="44"/>
      <c r="H491" s="40" t="s">
        <v>1003</v>
      </c>
      <c r="I491" s="39"/>
      <c r="J491" s="49">
        <v>15.8</v>
      </c>
      <c r="K491" s="49">
        <v>0</v>
      </c>
      <c r="L491" s="49">
        <v>0</v>
      </c>
      <c r="M491" s="61"/>
    </row>
    <row r="492" spans="1:14" s="2" customFormat="1" ht="27" customHeight="1">
      <c r="A492" s="34" t="s">
        <v>163</v>
      </c>
      <c r="B492" s="35" t="s">
        <v>999</v>
      </c>
      <c r="C492" s="40" t="s">
        <v>314</v>
      </c>
      <c r="D492" s="32" t="s">
        <v>1000</v>
      </c>
      <c r="E492" s="38" t="s">
        <v>1001</v>
      </c>
      <c r="F492" s="38" t="s">
        <v>1002</v>
      </c>
      <c r="G492" s="44" t="s">
        <v>16</v>
      </c>
      <c r="H492" s="40" t="s">
        <v>1003</v>
      </c>
      <c r="I492" s="39">
        <v>831</v>
      </c>
      <c r="J492" s="49">
        <v>15.8</v>
      </c>
      <c r="K492" s="49">
        <v>0</v>
      </c>
      <c r="L492" s="49">
        <v>0</v>
      </c>
      <c r="M492" s="61" t="s">
        <v>303</v>
      </c>
    </row>
    <row r="493" spans="1:14" s="2" customFormat="1" ht="101.25">
      <c r="A493" s="34" t="s">
        <v>163</v>
      </c>
      <c r="B493" s="35" t="s">
        <v>754</v>
      </c>
      <c r="C493" s="60"/>
      <c r="D493" s="32" t="s">
        <v>311</v>
      </c>
      <c r="E493" s="38" t="s">
        <v>445</v>
      </c>
      <c r="F493" s="38" t="s">
        <v>326</v>
      </c>
      <c r="G493" s="76"/>
      <c r="H493" s="48" t="s">
        <v>164</v>
      </c>
      <c r="I493" s="48"/>
      <c r="J493" s="49">
        <v>1</v>
      </c>
      <c r="K493" s="49">
        <v>1</v>
      </c>
      <c r="L493" s="49">
        <v>1</v>
      </c>
      <c r="M493" s="61"/>
    </row>
    <row r="494" spans="1:14" s="2" customFormat="1" ht="22.5">
      <c r="A494" s="34" t="s">
        <v>163</v>
      </c>
      <c r="B494" s="35" t="s">
        <v>625</v>
      </c>
      <c r="C494" s="60" t="s">
        <v>308</v>
      </c>
      <c r="D494" s="32" t="s">
        <v>444</v>
      </c>
      <c r="E494" s="38" t="s">
        <v>297</v>
      </c>
      <c r="F494" s="38" t="s">
        <v>443</v>
      </c>
      <c r="G494" s="48" t="s">
        <v>165</v>
      </c>
      <c r="H494" s="48" t="s">
        <v>164</v>
      </c>
      <c r="I494" s="48" t="s">
        <v>3</v>
      </c>
      <c r="J494" s="49">
        <v>1</v>
      </c>
      <c r="K494" s="49">
        <v>1</v>
      </c>
      <c r="L494" s="49">
        <v>1</v>
      </c>
      <c r="M494" s="61" t="s">
        <v>303</v>
      </c>
    </row>
    <row r="495" spans="1:14" s="2" customFormat="1" ht="101.25">
      <c r="A495" s="34" t="s">
        <v>163</v>
      </c>
      <c r="B495" s="35" t="s">
        <v>755</v>
      </c>
      <c r="C495" s="60"/>
      <c r="D495" s="32" t="s">
        <v>311</v>
      </c>
      <c r="E495" s="38" t="s">
        <v>445</v>
      </c>
      <c r="F495" s="38" t="s">
        <v>326</v>
      </c>
      <c r="G495" s="76"/>
      <c r="H495" s="48" t="s">
        <v>166</v>
      </c>
      <c r="I495" s="48"/>
      <c r="J495" s="49">
        <v>100</v>
      </c>
      <c r="K495" s="49">
        <v>100</v>
      </c>
      <c r="L495" s="49">
        <v>100</v>
      </c>
      <c r="M495" s="61"/>
    </row>
    <row r="496" spans="1:14" s="2" customFormat="1" ht="22.5">
      <c r="A496" s="34" t="s">
        <v>163</v>
      </c>
      <c r="B496" s="35" t="s">
        <v>625</v>
      </c>
      <c r="C496" s="60" t="s">
        <v>308</v>
      </c>
      <c r="D496" s="32" t="s">
        <v>444</v>
      </c>
      <c r="E496" s="38" t="s">
        <v>297</v>
      </c>
      <c r="F496" s="38" t="s">
        <v>443</v>
      </c>
      <c r="G496" s="48" t="s">
        <v>165</v>
      </c>
      <c r="H496" s="48" t="s">
        <v>166</v>
      </c>
      <c r="I496" s="48" t="s">
        <v>3</v>
      </c>
      <c r="J496" s="49">
        <v>100</v>
      </c>
      <c r="K496" s="49">
        <v>100</v>
      </c>
      <c r="L496" s="49">
        <v>100</v>
      </c>
      <c r="M496" s="61" t="s">
        <v>303</v>
      </c>
    </row>
    <row r="497" spans="1:13" s="2" customFormat="1" ht="45">
      <c r="A497" s="34" t="s">
        <v>163</v>
      </c>
      <c r="B497" s="35" t="s">
        <v>756</v>
      </c>
      <c r="C497" s="60"/>
      <c r="D497" s="32" t="s">
        <v>311</v>
      </c>
      <c r="E497" s="38" t="s">
        <v>445</v>
      </c>
      <c r="F497" s="38" t="s">
        <v>326</v>
      </c>
      <c r="G497" s="76"/>
      <c r="H497" s="48" t="s">
        <v>167</v>
      </c>
      <c r="I497" s="48"/>
      <c r="J497" s="49">
        <v>15</v>
      </c>
      <c r="K497" s="49">
        <v>15</v>
      </c>
      <c r="L497" s="49">
        <v>15</v>
      </c>
      <c r="M497" s="61"/>
    </row>
    <row r="498" spans="1:13" s="2" customFormat="1" ht="22.5">
      <c r="A498" s="34" t="s">
        <v>163</v>
      </c>
      <c r="B498" s="35" t="s">
        <v>625</v>
      </c>
      <c r="C498" s="60" t="s">
        <v>308</v>
      </c>
      <c r="D498" s="32" t="s">
        <v>444</v>
      </c>
      <c r="E498" s="38" t="s">
        <v>297</v>
      </c>
      <c r="F498" s="38" t="s">
        <v>443</v>
      </c>
      <c r="G498" s="48" t="s">
        <v>165</v>
      </c>
      <c r="H498" s="48" t="s">
        <v>167</v>
      </c>
      <c r="I498" s="48" t="s">
        <v>3</v>
      </c>
      <c r="J498" s="49">
        <v>15</v>
      </c>
      <c r="K498" s="49">
        <v>15</v>
      </c>
      <c r="L498" s="49">
        <v>15</v>
      </c>
      <c r="M498" s="61" t="s">
        <v>303</v>
      </c>
    </row>
    <row r="499" spans="1:13" s="2" customFormat="1" ht="67.5">
      <c r="A499" s="34" t="s">
        <v>163</v>
      </c>
      <c r="B499" s="35" t="s">
        <v>757</v>
      </c>
      <c r="C499" s="60"/>
      <c r="D499" s="32" t="s">
        <v>311</v>
      </c>
      <c r="E499" s="38" t="s">
        <v>445</v>
      </c>
      <c r="F499" s="38" t="s">
        <v>326</v>
      </c>
      <c r="G499" s="76"/>
      <c r="H499" s="48" t="s">
        <v>168</v>
      </c>
      <c r="I499" s="48"/>
      <c r="J499" s="49">
        <v>134</v>
      </c>
      <c r="K499" s="49">
        <v>134</v>
      </c>
      <c r="L499" s="49">
        <v>134</v>
      </c>
      <c r="M499" s="61"/>
    </row>
    <row r="500" spans="1:13" s="2" customFormat="1" ht="22.5">
      <c r="A500" s="34" t="s">
        <v>163</v>
      </c>
      <c r="B500" s="35" t="s">
        <v>625</v>
      </c>
      <c r="C500" s="60" t="s">
        <v>308</v>
      </c>
      <c r="D500" s="32" t="s">
        <v>444</v>
      </c>
      <c r="E500" s="38" t="s">
        <v>297</v>
      </c>
      <c r="F500" s="38" t="s">
        <v>443</v>
      </c>
      <c r="G500" s="48" t="s">
        <v>165</v>
      </c>
      <c r="H500" s="48" t="s">
        <v>168</v>
      </c>
      <c r="I500" s="48" t="s">
        <v>3</v>
      </c>
      <c r="J500" s="49">
        <v>134</v>
      </c>
      <c r="K500" s="49">
        <v>134</v>
      </c>
      <c r="L500" s="49">
        <v>134</v>
      </c>
      <c r="M500" s="61" t="s">
        <v>303</v>
      </c>
    </row>
    <row r="501" spans="1:13" s="2" customFormat="1" ht="45">
      <c r="A501" s="34" t="s">
        <v>163</v>
      </c>
      <c r="B501" s="35" t="s">
        <v>688</v>
      </c>
      <c r="C501" s="60"/>
      <c r="D501" s="32" t="s">
        <v>311</v>
      </c>
      <c r="E501" s="38" t="s">
        <v>442</v>
      </c>
      <c r="F501" s="38" t="s">
        <v>326</v>
      </c>
      <c r="G501" s="76"/>
      <c r="H501" s="48" t="s">
        <v>169</v>
      </c>
      <c r="I501" s="48"/>
      <c r="J501" s="49">
        <f>J502</f>
        <v>25</v>
      </c>
      <c r="K501" s="49">
        <f t="shared" ref="K501:L501" si="12">K502</f>
        <v>25</v>
      </c>
      <c r="L501" s="49">
        <f t="shared" si="12"/>
        <v>25</v>
      </c>
      <c r="M501" s="61"/>
    </row>
    <row r="502" spans="1:13" s="2" customFormat="1" ht="67.5">
      <c r="A502" s="34" t="s">
        <v>163</v>
      </c>
      <c r="B502" s="35" t="s">
        <v>625</v>
      </c>
      <c r="C502" s="60" t="s">
        <v>314</v>
      </c>
      <c r="D502" s="32" t="s">
        <v>441</v>
      </c>
      <c r="E502" s="38" t="s">
        <v>297</v>
      </c>
      <c r="F502" s="38" t="s">
        <v>440</v>
      </c>
      <c r="G502" s="48" t="s">
        <v>16</v>
      </c>
      <c r="H502" s="48" t="s">
        <v>169</v>
      </c>
      <c r="I502" s="48" t="s">
        <v>3</v>
      </c>
      <c r="J502" s="49">
        <v>25</v>
      </c>
      <c r="K502" s="49">
        <v>25</v>
      </c>
      <c r="L502" s="49">
        <v>25</v>
      </c>
      <c r="M502" s="61" t="s">
        <v>303</v>
      </c>
    </row>
    <row r="503" spans="1:13" s="2" customFormat="1" ht="45">
      <c r="A503" s="34" t="s">
        <v>163</v>
      </c>
      <c r="B503" s="35" t="s">
        <v>758</v>
      </c>
      <c r="C503" s="60"/>
      <c r="D503" s="32" t="s">
        <v>311</v>
      </c>
      <c r="E503" s="38" t="s">
        <v>442</v>
      </c>
      <c r="F503" s="38" t="s">
        <v>326</v>
      </c>
      <c r="G503" s="76"/>
      <c r="H503" s="48" t="s">
        <v>170</v>
      </c>
      <c r="I503" s="48"/>
      <c r="J503" s="49">
        <f>J504</f>
        <v>110</v>
      </c>
      <c r="K503" s="49">
        <f t="shared" ref="K503:L503" si="13">K504</f>
        <v>175</v>
      </c>
      <c r="L503" s="49">
        <f t="shared" si="13"/>
        <v>175</v>
      </c>
      <c r="M503" s="61"/>
    </row>
    <row r="504" spans="1:13" s="2" customFormat="1" ht="67.5">
      <c r="A504" s="34" t="s">
        <v>163</v>
      </c>
      <c r="B504" s="35" t="s">
        <v>625</v>
      </c>
      <c r="C504" s="60" t="s">
        <v>314</v>
      </c>
      <c r="D504" s="32" t="s">
        <v>441</v>
      </c>
      <c r="E504" s="38" t="s">
        <v>297</v>
      </c>
      <c r="F504" s="38" t="s">
        <v>440</v>
      </c>
      <c r="G504" s="48" t="s">
        <v>16</v>
      </c>
      <c r="H504" s="48" t="s">
        <v>170</v>
      </c>
      <c r="I504" s="48" t="s">
        <v>3</v>
      </c>
      <c r="J504" s="49">
        <v>110</v>
      </c>
      <c r="K504" s="49">
        <v>175</v>
      </c>
      <c r="L504" s="49">
        <v>175</v>
      </c>
      <c r="M504" s="61" t="s">
        <v>303</v>
      </c>
    </row>
    <row r="505" spans="1:13" s="2" customFormat="1" ht="87.75" customHeight="1">
      <c r="A505" s="34" t="s">
        <v>163</v>
      </c>
      <c r="B505" s="35" t="s">
        <v>1098</v>
      </c>
      <c r="C505" s="64"/>
      <c r="D505" s="32" t="s">
        <v>311</v>
      </c>
      <c r="E505" s="38" t="s">
        <v>442</v>
      </c>
      <c r="F505" s="38" t="s">
        <v>326</v>
      </c>
      <c r="G505" s="76"/>
      <c r="H505" s="44" t="s">
        <v>1089</v>
      </c>
      <c r="I505" s="48"/>
      <c r="J505" s="49">
        <v>65</v>
      </c>
      <c r="K505" s="49">
        <v>0</v>
      </c>
      <c r="L505" s="49">
        <v>0</v>
      </c>
      <c r="M505" s="61"/>
    </row>
    <row r="506" spans="1:13" s="2" customFormat="1" ht="67.5" customHeight="1">
      <c r="A506" s="34" t="s">
        <v>163</v>
      </c>
      <c r="B506" s="35" t="s">
        <v>625</v>
      </c>
      <c r="C506" s="60" t="s">
        <v>314</v>
      </c>
      <c r="D506" s="32" t="s">
        <v>441</v>
      </c>
      <c r="E506" s="38" t="s">
        <v>297</v>
      </c>
      <c r="F506" s="38" t="s">
        <v>440</v>
      </c>
      <c r="G506" s="48" t="s">
        <v>16</v>
      </c>
      <c r="H506" s="44" t="s">
        <v>1089</v>
      </c>
      <c r="I506" s="48">
        <v>244</v>
      </c>
      <c r="J506" s="49">
        <v>65</v>
      </c>
      <c r="K506" s="49">
        <v>0</v>
      </c>
      <c r="L506" s="49">
        <v>0</v>
      </c>
      <c r="M506" s="61" t="s">
        <v>303</v>
      </c>
    </row>
    <row r="507" spans="1:13" s="2" customFormat="1" ht="45">
      <c r="A507" s="34" t="s">
        <v>163</v>
      </c>
      <c r="B507" s="35" t="s">
        <v>642</v>
      </c>
      <c r="C507" s="44"/>
      <c r="D507" s="32" t="s">
        <v>330</v>
      </c>
      <c r="E507" s="38" t="s">
        <v>297</v>
      </c>
      <c r="F507" s="38" t="s">
        <v>329</v>
      </c>
      <c r="G507" s="76"/>
      <c r="H507" s="48" t="s">
        <v>25</v>
      </c>
      <c r="I507" s="48"/>
      <c r="J507" s="49">
        <v>150</v>
      </c>
      <c r="K507" s="49">
        <v>150</v>
      </c>
      <c r="L507" s="49">
        <v>150</v>
      </c>
      <c r="M507" s="61"/>
    </row>
    <row r="508" spans="1:13" s="2" customFormat="1" ht="67.5">
      <c r="A508" s="34" t="s">
        <v>163</v>
      </c>
      <c r="B508" s="35" t="s">
        <v>625</v>
      </c>
      <c r="C508" s="44" t="s">
        <v>328</v>
      </c>
      <c r="D508" s="32" t="s">
        <v>437</v>
      </c>
      <c r="E508" s="38" t="s">
        <v>297</v>
      </c>
      <c r="F508" s="38" t="s">
        <v>436</v>
      </c>
      <c r="G508" s="48" t="s">
        <v>2</v>
      </c>
      <c r="H508" s="48" t="s">
        <v>25</v>
      </c>
      <c r="I508" s="48" t="s">
        <v>3</v>
      </c>
      <c r="J508" s="49">
        <v>150</v>
      </c>
      <c r="K508" s="49">
        <v>150</v>
      </c>
      <c r="L508" s="49">
        <v>15</v>
      </c>
      <c r="M508" s="61" t="s">
        <v>303</v>
      </c>
    </row>
    <row r="509" spans="1:13" s="2" customFormat="1" ht="45">
      <c r="A509" s="34" t="s">
        <v>163</v>
      </c>
      <c r="B509" s="35" t="s">
        <v>626</v>
      </c>
      <c r="C509" s="44"/>
      <c r="D509" s="32" t="s">
        <v>330</v>
      </c>
      <c r="E509" s="38" t="s">
        <v>297</v>
      </c>
      <c r="F509" s="38" t="s">
        <v>329</v>
      </c>
      <c r="G509" s="76"/>
      <c r="H509" s="48" t="s">
        <v>4</v>
      </c>
      <c r="I509" s="48"/>
      <c r="J509" s="49">
        <v>55</v>
      </c>
      <c r="K509" s="49">
        <v>55</v>
      </c>
      <c r="L509" s="49">
        <v>55</v>
      </c>
      <c r="M509" s="61"/>
    </row>
    <row r="510" spans="1:13" s="2" customFormat="1" ht="67.5">
      <c r="A510" s="34" t="s">
        <v>163</v>
      </c>
      <c r="B510" s="35" t="s">
        <v>625</v>
      </c>
      <c r="C510" s="44" t="s">
        <v>328</v>
      </c>
      <c r="D510" s="32" t="s">
        <v>439</v>
      </c>
      <c r="E510" s="38" t="s">
        <v>297</v>
      </c>
      <c r="F510" s="38" t="s">
        <v>438</v>
      </c>
      <c r="G510" s="48" t="s">
        <v>2</v>
      </c>
      <c r="H510" s="48" t="s">
        <v>4</v>
      </c>
      <c r="I510" s="48" t="s">
        <v>3</v>
      </c>
      <c r="J510" s="49">
        <v>55</v>
      </c>
      <c r="K510" s="49">
        <v>55</v>
      </c>
      <c r="L510" s="49">
        <v>55</v>
      </c>
      <c r="M510" s="61" t="s">
        <v>303</v>
      </c>
    </row>
    <row r="511" spans="1:13" s="2" customFormat="1" ht="51" customHeight="1">
      <c r="A511" s="34" t="s">
        <v>163</v>
      </c>
      <c r="B511" s="35" t="s">
        <v>627</v>
      </c>
      <c r="C511" s="44"/>
      <c r="D511" s="32" t="s">
        <v>330</v>
      </c>
      <c r="E511" s="38" t="s">
        <v>297</v>
      </c>
      <c r="F511" s="38" t="s">
        <v>329</v>
      </c>
      <c r="G511" s="48" t="s">
        <v>2</v>
      </c>
      <c r="H511" s="48">
        <v>540120270</v>
      </c>
      <c r="I511" s="48"/>
      <c r="J511" s="49">
        <v>270</v>
      </c>
      <c r="K511" s="49">
        <v>100</v>
      </c>
      <c r="L511" s="49">
        <v>35</v>
      </c>
      <c r="M511" s="61"/>
    </row>
    <row r="512" spans="1:13" s="2" customFormat="1" ht="67.5">
      <c r="A512" s="34" t="s">
        <v>163</v>
      </c>
      <c r="B512" s="35" t="s">
        <v>625</v>
      </c>
      <c r="C512" s="44" t="s">
        <v>328</v>
      </c>
      <c r="D512" s="32" t="s">
        <v>439</v>
      </c>
      <c r="E512" s="38" t="s">
        <v>297</v>
      </c>
      <c r="F512" s="38" t="s">
        <v>438</v>
      </c>
      <c r="G512" s="48" t="s">
        <v>2</v>
      </c>
      <c r="H512" s="48">
        <v>540120270</v>
      </c>
      <c r="I512" s="48">
        <v>244</v>
      </c>
      <c r="J512" s="49">
        <v>270</v>
      </c>
      <c r="K512" s="49">
        <v>100</v>
      </c>
      <c r="L512" s="49">
        <v>35</v>
      </c>
      <c r="M512" s="61" t="s">
        <v>303</v>
      </c>
    </row>
    <row r="513" spans="1:16" s="2" customFormat="1" ht="45">
      <c r="A513" s="34" t="s">
        <v>163</v>
      </c>
      <c r="B513" s="35" t="s">
        <v>628</v>
      </c>
      <c r="C513" s="44"/>
      <c r="D513" s="32" t="s">
        <v>330</v>
      </c>
      <c r="E513" s="38" t="s">
        <v>297</v>
      </c>
      <c r="F513" s="38" t="s">
        <v>329</v>
      </c>
      <c r="G513" s="76"/>
      <c r="H513" s="48" t="s">
        <v>6</v>
      </c>
      <c r="I513" s="48"/>
      <c r="J513" s="49">
        <v>36.299999999999997</v>
      </c>
      <c r="K513" s="49">
        <v>36.299999999999997</v>
      </c>
      <c r="L513" s="49">
        <v>36.299999999999997</v>
      </c>
      <c r="M513" s="61"/>
    </row>
    <row r="514" spans="1:16" s="2" customFormat="1" ht="67.5">
      <c r="A514" s="34" t="s">
        <v>163</v>
      </c>
      <c r="B514" s="35" t="s">
        <v>625</v>
      </c>
      <c r="C514" s="44" t="s">
        <v>328</v>
      </c>
      <c r="D514" s="32" t="s">
        <v>439</v>
      </c>
      <c r="E514" s="38" t="s">
        <v>297</v>
      </c>
      <c r="F514" s="38" t="s">
        <v>438</v>
      </c>
      <c r="G514" s="48" t="s">
        <v>2</v>
      </c>
      <c r="H514" s="48" t="s">
        <v>6</v>
      </c>
      <c r="I514" s="48" t="s">
        <v>3</v>
      </c>
      <c r="J514" s="49">
        <v>36.299999999999997</v>
      </c>
      <c r="K514" s="49">
        <v>36.299999999999997</v>
      </c>
      <c r="L514" s="49">
        <v>36.299999999999997</v>
      </c>
      <c r="M514" s="61" t="s">
        <v>303</v>
      </c>
    </row>
    <row r="515" spans="1:16" s="2" customFormat="1" ht="45">
      <c r="A515" s="34" t="s">
        <v>163</v>
      </c>
      <c r="B515" s="35" t="s">
        <v>629</v>
      </c>
      <c r="C515" s="44"/>
      <c r="D515" s="32" t="s">
        <v>330</v>
      </c>
      <c r="E515" s="38" t="s">
        <v>297</v>
      </c>
      <c r="F515" s="38" t="s">
        <v>329</v>
      </c>
      <c r="G515" s="76"/>
      <c r="H515" s="48" t="s">
        <v>7</v>
      </c>
      <c r="I515" s="48"/>
      <c r="J515" s="49">
        <v>38.299999999999997</v>
      </c>
      <c r="K515" s="49">
        <v>38.299999999999997</v>
      </c>
      <c r="L515" s="49">
        <v>38.299999999999997</v>
      </c>
      <c r="M515" s="61"/>
    </row>
    <row r="516" spans="1:16" s="2" customFormat="1" ht="67.5">
      <c r="A516" s="34" t="s">
        <v>163</v>
      </c>
      <c r="B516" s="35" t="s">
        <v>625</v>
      </c>
      <c r="C516" s="44" t="s">
        <v>328</v>
      </c>
      <c r="D516" s="32" t="s">
        <v>439</v>
      </c>
      <c r="E516" s="38" t="s">
        <v>297</v>
      </c>
      <c r="F516" s="38" t="s">
        <v>438</v>
      </c>
      <c r="G516" s="48" t="s">
        <v>2</v>
      </c>
      <c r="H516" s="48" t="s">
        <v>7</v>
      </c>
      <c r="I516" s="48" t="s">
        <v>3</v>
      </c>
      <c r="J516" s="49">
        <v>38.299999999999997</v>
      </c>
      <c r="K516" s="49">
        <v>38.299999999999997</v>
      </c>
      <c r="L516" s="49">
        <v>38.299999999999997</v>
      </c>
      <c r="M516" s="61" t="s">
        <v>303</v>
      </c>
    </row>
    <row r="517" spans="1:16" s="2" customFormat="1" ht="78.75">
      <c r="A517" s="34" t="s">
        <v>163</v>
      </c>
      <c r="B517" s="35" t="s">
        <v>630</v>
      </c>
      <c r="C517" s="50"/>
      <c r="D517" s="32" t="s">
        <v>330</v>
      </c>
      <c r="E517" s="38" t="s">
        <v>297</v>
      </c>
      <c r="F517" s="38" t="s">
        <v>329</v>
      </c>
      <c r="G517" s="76"/>
      <c r="H517" s="48" t="s">
        <v>8</v>
      </c>
      <c r="I517" s="48"/>
      <c r="J517" s="49">
        <v>16</v>
      </c>
      <c r="K517" s="49">
        <v>16</v>
      </c>
      <c r="L517" s="49">
        <v>16</v>
      </c>
      <c r="M517" s="61"/>
    </row>
    <row r="518" spans="1:16" s="2" customFormat="1" ht="45">
      <c r="A518" s="34" t="s">
        <v>163</v>
      </c>
      <c r="B518" s="35" t="s">
        <v>625</v>
      </c>
      <c r="C518" s="44" t="s">
        <v>328</v>
      </c>
      <c r="D518" s="37" t="s">
        <v>593</v>
      </c>
      <c r="E518" s="38" t="s">
        <v>297</v>
      </c>
      <c r="F518" s="38" t="s">
        <v>592</v>
      </c>
      <c r="G518" s="48" t="s">
        <v>2</v>
      </c>
      <c r="H518" s="48" t="s">
        <v>8</v>
      </c>
      <c r="I518" s="48" t="s">
        <v>3</v>
      </c>
      <c r="J518" s="49">
        <v>16</v>
      </c>
      <c r="K518" s="49">
        <v>16</v>
      </c>
      <c r="L518" s="49">
        <v>16</v>
      </c>
      <c r="M518" s="61" t="s">
        <v>303</v>
      </c>
    </row>
    <row r="519" spans="1:16" s="2" customFormat="1" ht="33.75">
      <c r="A519" s="34" t="s">
        <v>163</v>
      </c>
      <c r="B519" s="35" t="s">
        <v>631</v>
      </c>
      <c r="C519" s="60"/>
      <c r="D519" s="32" t="s">
        <v>302</v>
      </c>
      <c r="E519" s="38" t="s">
        <v>301</v>
      </c>
      <c r="F519" s="38" t="s">
        <v>300</v>
      </c>
      <c r="G519" s="76"/>
      <c r="H519" s="48" t="s">
        <v>37</v>
      </c>
      <c r="I519" s="48"/>
      <c r="J519" s="49">
        <v>6452.701</v>
      </c>
      <c r="K519" s="49">
        <v>6452.701</v>
      </c>
      <c r="L519" s="49">
        <v>6452.701</v>
      </c>
      <c r="M519" s="61"/>
    </row>
    <row r="520" spans="1:16" s="2" customFormat="1" ht="67.5">
      <c r="A520" s="34" t="s">
        <v>163</v>
      </c>
      <c r="B520" s="35" t="s">
        <v>632</v>
      </c>
      <c r="C520" s="60" t="s">
        <v>305</v>
      </c>
      <c r="D520" s="32" t="s">
        <v>340</v>
      </c>
      <c r="E520" s="38" t="s">
        <v>297</v>
      </c>
      <c r="F520" s="38" t="s">
        <v>322</v>
      </c>
      <c r="G520" s="48" t="s">
        <v>16</v>
      </c>
      <c r="H520" s="48" t="s">
        <v>37</v>
      </c>
      <c r="I520" s="48" t="s">
        <v>11</v>
      </c>
      <c r="J520" s="49">
        <v>4948.3109999999997</v>
      </c>
      <c r="K520" s="49">
        <v>4948.3109999999997</v>
      </c>
      <c r="L520" s="49">
        <v>4948.3109999999997</v>
      </c>
      <c r="M520" s="61" t="s">
        <v>295</v>
      </c>
    </row>
    <row r="521" spans="1:16" s="2" customFormat="1" ht="67.5">
      <c r="A521" s="34" t="s">
        <v>163</v>
      </c>
      <c r="B521" s="35" t="s">
        <v>633</v>
      </c>
      <c r="C521" s="60" t="s">
        <v>304</v>
      </c>
      <c r="D521" s="32" t="s">
        <v>340</v>
      </c>
      <c r="E521" s="38" t="s">
        <v>297</v>
      </c>
      <c r="F521" s="38" t="s">
        <v>322</v>
      </c>
      <c r="G521" s="48" t="s">
        <v>16</v>
      </c>
      <c r="H521" s="48" t="s">
        <v>37</v>
      </c>
      <c r="I521" s="48" t="s">
        <v>12</v>
      </c>
      <c r="J521" s="49">
        <v>1494.39</v>
      </c>
      <c r="K521" s="49">
        <v>1494.39</v>
      </c>
      <c r="L521" s="49">
        <v>1494.39</v>
      </c>
      <c r="M521" s="61" t="s">
        <v>295</v>
      </c>
    </row>
    <row r="522" spans="1:16" s="2" customFormat="1" ht="72" customHeight="1">
      <c r="A522" s="34" t="s">
        <v>163</v>
      </c>
      <c r="B522" s="35" t="s">
        <v>625</v>
      </c>
      <c r="C522" s="60" t="s">
        <v>304</v>
      </c>
      <c r="D522" s="32" t="s">
        <v>439</v>
      </c>
      <c r="E522" s="38" t="s">
        <v>297</v>
      </c>
      <c r="F522" s="38" t="s">
        <v>438</v>
      </c>
      <c r="G522" s="48" t="s">
        <v>16</v>
      </c>
      <c r="H522" s="48" t="s">
        <v>37</v>
      </c>
      <c r="I522" s="48" t="s">
        <v>3</v>
      </c>
      <c r="J522" s="49">
        <v>10</v>
      </c>
      <c r="K522" s="49">
        <v>10</v>
      </c>
      <c r="L522" s="49">
        <v>10</v>
      </c>
      <c r="M522" s="61" t="s">
        <v>303</v>
      </c>
    </row>
    <row r="523" spans="1:16" s="25" customFormat="1" ht="45">
      <c r="A523" s="53" t="s">
        <v>171</v>
      </c>
      <c r="B523" s="54" t="s">
        <v>759</v>
      </c>
      <c r="C523" s="55"/>
      <c r="D523" s="99"/>
      <c r="E523" s="57"/>
      <c r="F523" s="57"/>
      <c r="G523" s="96"/>
      <c r="H523" s="58"/>
      <c r="I523" s="97"/>
      <c r="J523" s="98">
        <f>J524+J526+J528+J530+J532+J534+J536+J538+J540+J544+J546+J548+J550+J552+J556+J558+J560+J562+J564+J566+J568+J570+J573+J575+J577+J579+J581+J583+J585+J587+J589+J591+J593+J595+J597+J602+J604+J606+J608+J610+J612+J614+J616+J618+J620+J622+J624+J626+J628+J630+J632+J634+J636+J638+J640+J642+J644+J646+J648+J650+J652+J654+J656+J658+J660+J662+J664+J666+J668+J670+J672+J674+J676+J678+J680+J682+J684+J686+J688+J690+J692+J694+J696+J698+J700+J702+J704+J706+J708+J714+J720+J723+J725+J729+J731+J733+J735+J737+J741+J748+J750+J752+J754+J756+J758+J760+J762+J765+J710+J712</f>
        <v>441103.30185999989</v>
      </c>
      <c r="K523" s="98">
        <f>K524+K526+K528+K530+K532+K534+K536+K538+K540+K544+K546+K548+K550+K552+K556+K558+K560+K562+K564+K566+K568+K570+K573+K575+K577+K579+K581+K583+K585+K587+K589+K591+K593+K595+K597+K602+K604+K606+K608+K610+K612+K614+K616+K618+K620+K622+K624+K626+K628+K630+K632+K634+K636+K638+K640+K642+K644+K646+K648+K650+K652+K654+K656+K658+K660+K662+K664+K666+K668+K670+K672+K674+K676+K678+K680+K682+K684+K686+K688+K690+K692+K694+K696+K698+K700+K702+K704+K706+K708+K714+K720+K723+K725+K729+K731+K733+K735+K737+K741+K748+K750+K752+K754+K756+K758+K760+K762+K765</f>
        <v>402102.75700000004</v>
      </c>
      <c r="L523" s="98">
        <f>L524+L526+L528+L530+L532+L534+L536+L538+L540+L544+L546+L548+L550+L552+L556+L558+L560+L562+L564+L566+L568+L570+L573+L575+L577+L579+L581+L583+L585+L587+L589+L591+L593+L595+L597+L602+L604+L606+L608+L610+L612+L614+L616+L618+L620+L622+L624+L626+L628+L630+L632+L634+L636+L638+L640+L642+L644+L646+L648+L650+L652+L654+L656+L658+L660+L662+L664+L666+L668+L670+L672+L674+L676+L678+L680+L682+L684+L686+L688+L690+L692+L694+L696+L698+L700+L702+L704+L706+L708+L714+L720+L723+L725+L729+L731+L733+L735+L737+L741+L748+L750+L752+L754+L756+L758+L760+L762+L765</f>
        <v>415217.96800000005</v>
      </c>
      <c r="M523" s="57"/>
      <c r="N523" s="122"/>
      <c r="O523" s="122"/>
      <c r="P523" s="122"/>
    </row>
    <row r="524" spans="1:16" s="2" customFormat="1" ht="45">
      <c r="A524" s="34" t="s">
        <v>171</v>
      </c>
      <c r="B524" s="35" t="s">
        <v>760</v>
      </c>
      <c r="C524" s="44"/>
      <c r="D524" s="82" t="s">
        <v>311</v>
      </c>
      <c r="E524" s="43" t="s">
        <v>363</v>
      </c>
      <c r="F524" s="38" t="s">
        <v>326</v>
      </c>
      <c r="G524" s="76"/>
      <c r="H524" s="48" t="s">
        <v>172</v>
      </c>
      <c r="I524" s="48"/>
      <c r="J524" s="95">
        <v>5</v>
      </c>
      <c r="K524" s="95">
        <v>0</v>
      </c>
      <c r="L524" s="95">
        <v>0</v>
      </c>
      <c r="M524" s="61"/>
    </row>
    <row r="525" spans="1:16" s="2" customFormat="1" ht="56.25">
      <c r="A525" s="34" t="s">
        <v>171</v>
      </c>
      <c r="B525" s="35" t="s">
        <v>625</v>
      </c>
      <c r="C525" s="44" t="s">
        <v>412</v>
      </c>
      <c r="D525" s="82" t="s">
        <v>860</v>
      </c>
      <c r="E525" s="43" t="s">
        <v>297</v>
      </c>
      <c r="F525" s="38" t="s">
        <v>861</v>
      </c>
      <c r="G525" s="48" t="s">
        <v>173</v>
      </c>
      <c r="H525" s="48" t="s">
        <v>172</v>
      </c>
      <c r="I525" s="48" t="s">
        <v>3</v>
      </c>
      <c r="J525" s="49">
        <v>5</v>
      </c>
      <c r="K525" s="49">
        <v>0</v>
      </c>
      <c r="L525" s="49">
        <v>0</v>
      </c>
      <c r="M525" s="61" t="s">
        <v>303</v>
      </c>
    </row>
    <row r="526" spans="1:16" s="2" customFormat="1" ht="45">
      <c r="A526" s="34" t="s">
        <v>171</v>
      </c>
      <c r="B526" s="35" t="s">
        <v>761</v>
      </c>
      <c r="C526" s="44"/>
      <c r="D526" s="82" t="s">
        <v>311</v>
      </c>
      <c r="E526" s="43" t="s">
        <v>363</v>
      </c>
      <c r="F526" s="38" t="s">
        <v>326</v>
      </c>
      <c r="G526" s="76"/>
      <c r="H526" s="48" t="s">
        <v>174</v>
      </c>
      <c r="I526" s="48"/>
      <c r="J526" s="95">
        <v>10</v>
      </c>
      <c r="K526" s="95">
        <v>0</v>
      </c>
      <c r="L526" s="95">
        <v>0</v>
      </c>
      <c r="M526" s="61"/>
    </row>
    <row r="527" spans="1:16" s="2" customFormat="1" ht="56.25">
      <c r="A527" s="34" t="s">
        <v>171</v>
      </c>
      <c r="B527" s="35" t="s">
        <v>625</v>
      </c>
      <c r="C527" s="44" t="s">
        <v>412</v>
      </c>
      <c r="D527" s="82" t="s">
        <v>860</v>
      </c>
      <c r="E527" s="43" t="s">
        <v>297</v>
      </c>
      <c r="F527" s="38" t="s">
        <v>861</v>
      </c>
      <c r="G527" s="48" t="s">
        <v>173</v>
      </c>
      <c r="H527" s="48" t="s">
        <v>174</v>
      </c>
      <c r="I527" s="48" t="s">
        <v>3</v>
      </c>
      <c r="J527" s="49">
        <v>10</v>
      </c>
      <c r="K527" s="49">
        <v>0</v>
      </c>
      <c r="L527" s="49">
        <v>0</v>
      </c>
      <c r="M527" s="61" t="s">
        <v>303</v>
      </c>
    </row>
    <row r="528" spans="1:16" s="2" customFormat="1" ht="45">
      <c r="A528" s="34" t="s">
        <v>171</v>
      </c>
      <c r="B528" s="35" t="s">
        <v>762</v>
      </c>
      <c r="C528" s="44"/>
      <c r="D528" s="82" t="s">
        <v>311</v>
      </c>
      <c r="E528" s="43" t="s">
        <v>862</v>
      </c>
      <c r="F528" s="38" t="s">
        <v>863</v>
      </c>
      <c r="G528" s="81"/>
      <c r="H528" s="48" t="s">
        <v>175</v>
      </c>
      <c r="I528" s="71"/>
      <c r="J528" s="95">
        <v>0</v>
      </c>
      <c r="K528" s="95">
        <v>100</v>
      </c>
      <c r="L528" s="95">
        <v>0</v>
      </c>
      <c r="M528" s="61"/>
    </row>
    <row r="529" spans="1:13" s="2" customFormat="1" ht="90">
      <c r="A529" s="34" t="s">
        <v>171</v>
      </c>
      <c r="B529" s="35" t="s">
        <v>625</v>
      </c>
      <c r="C529" s="44" t="s">
        <v>864</v>
      </c>
      <c r="D529" s="82" t="s">
        <v>865</v>
      </c>
      <c r="E529" s="43" t="s">
        <v>297</v>
      </c>
      <c r="F529" s="38" t="s">
        <v>866</v>
      </c>
      <c r="G529" s="48" t="s">
        <v>173</v>
      </c>
      <c r="H529" s="48" t="s">
        <v>175</v>
      </c>
      <c r="I529" s="48" t="s">
        <v>3</v>
      </c>
      <c r="J529" s="49">
        <v>0</v>
      </c>
      <c r="K529" s="49">
        <v>100</v>
      </c>
      <c r="L529" s="49">
        <v>0</v>
      </c>
      <c r="M529" s="61" t="s">
        <v>303</v>
      </c>
    </row>
    <row r="530" spans="1:13" s="2" customFormat="1" ht="45">
      <c r="A530" s="34" t="s">
        <v>171</v>
      </c>
      <c r="B530" s="35" t="s">
        <v>762</v>
      </c>
      <c r="C530" s="44"/>
      <c r="D530" s="82" t="s">
        <v>311</v>
      </c>
      <c r="E530" s="43" t="s">
        <v>862</v>
      </c>
      <c r="F530" s="38" t="s">
        <v>863</v>
      </c>
      <c r="G530" s="81"/>
      <c r="H530" s="48" t="s">
        <v>176</v>
      </c>
      <c r="I530" s="71"/>
      <c r="J530" s="95">
        <v>0</v>
      </c>
      <c r="K530" s="95">
        <v>5.3</v>
      </c>
      <c r="L530" s="95">
        <v>0</v>
      </c>
      <c r="M530" s="61"/>
    </row>
    <row r="531" spans="1:13" s="2" customFormat="1" ht="90">
      <c r="A531" s="34" t="s">
        <v>171</v>
      </c>
      <c r="B531" s="35" t="s">
        <v>625</v>
      </c>
      <c r="C531" s="44" t="s">
        <v>864</v>
      </c>
      <c r="D531" s="82" t="s">
        <v>865</v>
      </c>
      <c r="E531" s="43" t="s">
        <v>297</v>
      </c>
      <c r="F531" s="38" t="s">
        <v>866</v>
      </c>
      <c r="G531" s="48" t="s">
        <v>173</v>
      </c>
      <c r="H531" s="48" t="s">
        <v>176</v>
      </c>
      <c r="I531" s="48" t="s">
        <v>3</v>
      </c>
      <c r="J531" s="49">
        <v>0</v>
      </c>
      <c r="K531" s="49">
        <v>5.3</v>
      </c>
      <c r="L531" s="49">
        <v>0</v>
      </c>
      <c r="M531" s="61" t="s">
        <v>303</v>
      </c>
    </row>
    <row r="532" spans="1:13" s="2" customFormat="1" ht="38.25" customHeight="1">
      <c r="A532" s="34" t="s">
        <v>171</v>
      </c>
      <c r="B532" s="35" t="s">
        <v>642</v>
      </c>
      <c r="C532" s="44"/>
      <c r="D532" s="32" t="s">
        <v>330</v>
      </c>
      <c r="E532" s="38" t="s">
        <v>297</v>
      </c>
      <c r="F532" s="38" t="s">
        <v>329</v>
      </c>
      <c r="G532" s="76"/>
      <c r="H532" s="44" t="s">
        <v>25</v>
      </c>
      <c r="I532" s="48"/>
      <c r="J532" s="49">
        <v>156.55000000000001</v>
      </c>
      <c r="K532" s="49">
        <v>0</v>
      </c>
      <c r="L532" s="49">
        <v>0</v>
      </c>
      <c r="M532" s="61"/>
    </row>
    <row r="533" spans="1:13" s="2" customFormat="1" ht="45">
      <c r="A533" s="34" t="s">
        <v>171</v>
      </c>
      <c r="B533" s="35" t="s">
        <v>625</v>
      </c>
      <c r="C533" s="44" t="s">
        <v>328</v>
      </c>
      <c r="D533" s="82" t="s">
        <v>928</v>
      </c>
      <c r="E533" s="38" t="s">
        <v>297</v>
      </c>
      <c r="F533" s="38" t="s">
        <v>592</v>
      </c>
      <c r="G533" s="78" t="s">
        <v>2</v>
      </c>
      <c r="H533" s="44" t="s">
        <v>25</v>
      </c>
      <c r="I533" s="48">
        <v>244</v>
      </c>
      <c r="J533" s="49">
        <v>156.55000000000001</v>
      </c>
      <c r="K533" s="49">
        <v>0</v>
      </c>
      <c r="L533" s="49">
        <v>0</v>
      </c>
      <c r="M533" s="61" t="s">
        <v>303</v>
      </c>
    </row>
    <row r="534" spans="1:13" s="2" customFormat="1" ht="33.75">
      <c r="A534" s="34" t="s">
        <v>171</v>
      </c>
      <c r="B534" s="35" t="s">
        <v>763</v>
      </c>
      <c r="C534" s="44"/>
      <c r="D534" s="82" t="s">
        <v>393</v>
      </c>
      <c r="E534" s="43" t="s">
        <v>392</v>
      </c>
      <c r="F534" s="38" t="s">
        <v>391</v>
      </c>
      <c r="G534" s="76"/>
      <c r="H534" s="48" t="s">
        <v>177</v>
      </c>
      <c r="I534" s="48"/>
      <c r="J534" s="95">
        <f>J535</f>
        <v>190</v>
      </c>
      <c r="K534" s="95">
        <f t="shared" ref="K534:L534" si="14">K535</f>
        <v>190</v>
      </c>
      <c r="L534" s="95">
        <f t="shared" si="14"/>
        <v>190</v>
      </c>
      <c r="M534" s="61"/>
    </row>
    <row r="535" spans="1:13" s="2" customFormat="1" ht="67.5">
      <c r="A535" s="34" t="s">
        <v>171</v>
      </c>
      <c r="B535" s="35" t="s">
        <v>714</v>
      </c>
      <c r="C535" s="44" t="s">
        <v>376</v>
      </c>
      <c r="D535" s="82" t="s">
        <v>366</v>
      </c>
      <c r="E535" s="43" t="s">
        <v>297</v>
      </c>
      <c r="F535" s="38" t="s">
        <v>365</v>
      </c>
      <c r="G535" s="48" t="s">
        <v>178</v>
      </c>
      <c r="H535" s="48" t="s">
        <v>177</v>
      </c>
      <c r="I535" s="48" t="s">
        <v>119</v>
      </c>
      <c r="J535" s="95">
        <v>190</v>
      </c>
      <c r="K535" s="95">
        <v>190</v>
      </c>
      <c r="L535" s="95">
        <v>190</v>
      </c>
      <c r="M535" s="61" t="s">
        <v>303</v>
      </c>
    </row>
    <row r="536" spans="1:13" s="2" customFormat="1" ht="33.75">
      <c r="A536" s="34" t="s">
        <v>171</v>
      </c>
      <c r="B536" s="35" t="s">
        <v>764</v>
      </c>
      <c r="C536" s="44"/>
      <c r="D536" s="82" t="s">
        <v>393</v>
      </c>
      <c r="E536" s="43" t="s">
        <v>392</v>
      </c>
      <c r="F536" s="38" t="s">
        <v>391</v>
      </c>
      <c r="G536" s="76"/>
      <c r="H536" s="48" t="s">
        <v>179</v>
      </c>
      <c r="I536" s="48"/>
      <c r="J536" s="95">
        <f>J537</f>
        <v>190</v>
      </c>
      <c r="K536" s="95">
        <f t="shared" ref="K536:L536" si="15">K537</f>
        <v>190</v>
      </c>
      <c r="L536" s="95">
        <f t="shared" si="15"/>
        <v>190</v>
      </c>
      <c r="M536" s="61"/>
    </row>
    <row r="537" spans="1:13" s="2" customFormat="1" ht="67.5">
      <c r="A537" s="34" t="s">
        <v>171</v>
      </c>
      <c r="B537" s="35" t="s">
        <v>714</v>
      </c>
      <c r="C537" s="44" t="s">
        <v>376</v>
      </c>
      <c r="D537" s="82" t="s">
        <v>366</v>
      </c>
      <c r="E537" s="43" t="s">
        <v>297</v>
      </c>
      <c r="F537" s="38" t="s">
        <v>365</v>
      </c>
      <c r="G537" s="48" t="s">
        <v>178</v>
      </c>
      <c r="H537" s="48" t="s">
        <v>179</v>
      </c>
      <c r="I537" s="48" t="s">
        <v>119</v>
      </c>
      <c r="J537" s="95">
        <v>190</v>
      </c>
      <c r="K537" s="95">
        <v>190</v>
      </c>
      <c r="L537" s="95">
        <v>190</v>
      </c>
      <c r="M537" s="61" t="s">
        <v>303</v>
      </c>
    </row>
    <row r="538" spans="1:13" s="2" customFormat="1" ht="33.75">
      <c r="A538" s="34" t="s">
        <v>171</v>
      </c>
      <c r="B538" s="35" t="s">
        <v>763</v>
      </c>
      <c r="C538" s="44"/>
      <c r="D538" s="82" t="s">
        <v>393</v>
      </c>
      <c r="E538" s="43" t="s">
        <v>392</v>
      </c>
      <c r="F538" s="38" t="s">
        <v>391</v>
      </c>
      <c r="G538" s="76"/>
      <c r="H538" s="48" t="s">
        <v>180</v>
      </c>
      <c r="I538" s="48"/>
      <c r="J538" s="95">
        <v>10</v>
      </c>
      <c r="K538" s="95">
        <v>10</v>
      </c>
      <c r="L538" s="95">
        <v>10</v>
      </c>
      <c r="M538" s="61"/>
    </row>
    <row r="539" spans="1:13" s="2" customFormat="1" ht="67.5">
      <c r="A539" s="34" t="s">
        <v>171</v>
      </c>
      <c r="B539" s="35" t="s">
        <v>714</v>
      </c>
      <c r="C539" s="44" t="s">
        <v>376</v>
      </c>
      <c r="D539" s="82" t="s">
        <v>366</v>
      </c>
      <c r="E539" s="43" t="s">
        <v>297</v>
      </c>
      <c r="F539" s="38" t="s">
        <v>365</v>
      </c>
      <c r="G539" s="48" t="s">
        <v>178</v>
      </c>
      <c r="H539" s="48" t="s">
        <v>180</v>
      </c>
      <c r="I539" s="48" t="s">
        <v>119</v>
      </c>
      <c r="J539" s="95">
        <v>10</v>
      </c>
      <c r="K539" s="95">
        <v>10</v>
      </c>
      <c r="L539" s="95">
        <v>10</v>
      </c>
      <c r="M539" s="61" t="s">
        <v>303</v>
      </c>
    </row>
    <row r="540" spans="1:13" s="2" customFormat="1" ht="33.75">
      <c r="A540" s="34" t="s">
        <v>171</v>
      </c>
      <c r="B540" s="35" t="s">
        <v>764</v>
      </c>
      <c r="C540" s="44"/>
      <c r="D540" s="82" t="s">
        <v>393</v>
      </c>
      <c r="E540" s="43" t="s">
        <v>392</v>
      </c>
      <c r="F540" s="38" t="s">
        <v>391</v>
      </c>
      <c r="G540" s="76"/>
      <c r="H540" s="48" t="s">
        <v>181</v>
      </c>
      <c r="I540" s="48"/>
      <c r="J540" s="95">
        <v>10</v>
      </c>
      <c r="K540" s="95">
        <v>10</v>
      </c>
      <c r="L540" s="95">
        <v>10</v>
      </c>
      <c r="M540" s="61"/>
    </row>
    <row r="541" spans="1:13" s="2" customFormat="1" ht="67.5">
      <c r="A541" s="34" t="s">
        <v>171</v>
      </c>
      <c r="B541" s="35" t="s">
        <v>714</v>
      </c>
      <c r="C541" s="44" t="s">
        <v>376</v>
      </c>
      <c r="D541" s="82" t="s">
        <v>366</v>
      </c>
      <c r="E541" s="43" t="s">
        <v>297</v>
      </c>
      <c r="F541" s="38" t="s">
        <v>365</v>
      </c>
      <c r="G541" s="48" t="s">
        <v>178</v>
      </c>
      <c r="H541" s="48" t="s">
        <v>181</v>
      </c>
      <c r="I541" s="48" t="s">
        <v>119</v>
      </c>
      <c r="J541" s="95">
        <v>10</v>
      </c>
      <c r="K541" s="95">
        <v>10</v>
      </c>
      <c r="L541" s="95">
        <v>10</v>
      </c>
      <c r="M541" s="61" t="s">
        <v>303</v>
      </c>
    </row>
    <row r="542" spans="1:13" s="2" customFormat="1" ht="45">
      <c r="A542" s="34" t="s">
        <v>171</v>
      </c>
      <c r="B542" s="35" t="s">
        <v>765</v>
      </c>
      <c r="C542" s="44"/>
      <c r="D542" s="32" t="s">
        <v>311</v>
      </c>
      <c r="E542" s="38" t="s">
        <v>363</v>
      </c>
      <c r="F542" s="38" t="s">
        <v>326</v>
      </c>
      <c r="G542" s="76"/>
      <c r="H542" s="48" t="s">
        <v>182</v>
      </c>
      <c r="I542" s="48"/>
      <c r="J542" s="95"/>
      <c r="K542" s="95"/>
      <c r="L542" s="95"/>
      <c r="M542" s="61"/>
    </row>
    <row r="543" spans="1:13" s="2" customFormat="1" ht="78.75">
      <c r="A543" s="34" t="s">
        <v>171</v>
      </c>
      <c r="B543" s="35" t="s">
        <v>714</v>
      </c>
      <c r="C543" s="44" t="s">
        <v>383</v>
      </c>
      <c r="D543" s="32" t="s">
        <v>370</v>
      </c>
      <c r="E543" s="38" t="s">
        <v>297</v>
      </c>
      <c r="F543" s="38" t="s">
        <v>369</v>
      </c>
      <c r="G543" s="48" t="s">
        <v>183</v>
      </c>
      <c r="H543" s="48" t="s">
        <v>182</v>
      </c>
      <c r="I543" s="48" t="s">
        <v>119</v>
      </c>
      <c r="J543" s="49"/>
      <c r="K543" s="49"/>
      <c r="L543" s="49"/>
      <c r="M543" s="61" t="s">
        <v>303</v>
      </c>
    </row>
    <row r="544" spans="1:13" s="2" customFormat="1" ht="45">
      <c r="A544" s="34" t="s">
        <v>171</v>
      </c>
      <c r="B544" s="35" t="s">
        <v>766</v>
      </c>
      <c r="C544" s="44"/>
      <c r="D544" s="32" t="s">
        <v>311</v>
      </c>
      <c r="E544" s="38" t="s">
        <v>363</v>
      </c>
      <c r="F544" s="38" t="s">
        <v>326</v>
      </c>
      <c r="G544" s="76"/>
      <c r="H544" s="48" t="s">
        <v>929</v>
      </c>
      <c r="I544" s="48"/>
      <c r="J544" s="95">
        <v>609</v>
      </c>
      <c r="K544" s="95">
        <v>609</v>
      </c>
      <c r="L544" s="95">
        <v>609</v>
      </c>
      <c r="M544" s="61"/>
    </row>
    <row r="545" spans="1:13" s="2" customFormat="1" ht="78.75">
      <c r="A545" s="34" t="s">
        <v>171</v>
      </c>
      <c r="B545" s="35" t="s">
        <v>714</v>
      </c>
      <c r="C545" s="44" t="s">
        <v>383</v>
      </c>
      <c r="D545" s="32" t="s">
        <v>370</v>
      </c>
      <c r="E545" s="38" t="s">
        <v>297</v>
      </c>
      <c r="F545" s="38" t="s">
        <v>369</v>
      </c>
      <c r="G545" s="48" t="s">
        <v>183</v>
      </c>
      <c r="H545" s="48" t="s">
        <v>929</v>
      </c>
      <c r="I545" s="48" t="s">
        <v>119</v>
      </c>
      <c r="J545" s="95">
        <v>609</v>
      </c>
      <c r="K545" s="95">
        <v>609</v>
      </c>
      <c r="L545" s="95">
        <v>609</v>
      </c>
      <c r="M545" s="61" t="s">
        <v>303</v>
      </c>
    </row>
    <row r="546" spans="1:13" s="2" customFormat="1" ht="45">
      <c r="A546" s="34" t="s">
        <v>171</v>
      </c>
      <c r="B546" s="35" t="s">
        <v>763</v>
      </c>
      <c r="C546" s="79"/>
      <c r="D546" s="32" t="s">
        <v>364</v>
      </c>
      <c r="E546" s="38" t="s">
        <v>363</v>
      </c>
      <c r="F546" s="38" t="s">
        <v>326</v>
      </c>
      <c r="G546" s="76"/>
      <c r="H546" s="48" t="s">
        <v>184</v>
      </c>
      <c r="I546" s="48"/>
      <c r="J546" s="95">
        <v>0</v>
      </c>
      <c r="K546" s="95">
        <v>1140</v>
      </c>
      <c r="L546" s="95">
        <v>0</v>
      </c>
      <c r="M546" s="61"/>
    </row>
    <row r="547" spans="1:13" s="2" customFormat="1" ht="78.75">
      <c r="A547" s="34" t="s">
        <v>171</v>
      </c>
      <c r="B547" s="35" t="s">
        <v>714</v>
      </c>
      <c r="C547" s="79" t="s">
        <v>376</v>
      </c>
      <c r="D547" s="32" t="s">
        <v>370</v>
      </c>
      <c r="E547" s="38" t="s">
        <v>297</v>
      </c>
      <c r="F547" s="38" t="s">
        <v>369</v>
      </c>
      <c r="G547" s="48" t="s">
        <v>178</v>
      </c>
      <c r="H547" s="48" t="s">
        <v>184</v>
      </c>
      <c r="I547" s="48" t="s">
        <v>119</v>
      </c>
      <c r="J547" s="49">
        <v>0</v>
      </c>
      <c r="K547" s="49">
        <v>1140</v>
      </c>
      <c r="L547" s="49">
        <v>0</v>
      </c>
      <c r="M547" s="61" t="s">
        <v>303</v>
      </c>
    </row>
    <row r="548" spans="1:13" s="2" customFormat="1" ht="45">
      <c r="A548" s="34" t="s">
        <v>171</v>
      </c>
      <c r="B548" s="35" t="s">
        <v>764</v>
      </c>
      <c r="C548" s="79"/>
      <c r="D548" s="32" t="s">
        <v>364</v>
      </c>
      <c r="E548" s="38" t="s">
        <v>363</v>
      </c>
      <c r="F548" s="38" t="s">
        <v>326</v>
      </c>
      <c r="G548" s="76"/>
      <c r="H548" s="48" t="s">
        <v>185</v>
      </c>
      <c r="I548" s="48"/>
      <c r="J548" s="95">
        <v>1140</v>
      </c>
      <c r="K548" s="95">
        <v>0</v>
      </c>
      <c r="L548" s="95">
        <v>1140</v>
      </c>
      <c r="M548" s="61"/>
    </row>
    <row r="549" spans="1:13" s="2" customFormat="1" ht="78.75">
      <c r="A549" s="34" t="s">
        <v>171</v>
      </c>
      <c r="B549" s="35" t="s">
        <v>714</v>
      </c>
      <c r="C549" s="79" t="s">
        <v>376</v>
      </c>
      <c r="D549" s="32" t="s">
        <v>370</v>
      </c>
      <c r="E549" s="38" t="s">
        <v>297</v>
      </c>
      <c r="F549" s="38" t="s">
        <v>369</v>
      </c>
      <c r="G549" s="48" t="s">
        <v>178</v>
      </c>
      <c r="H549" s="48" t="s">
        <v>185</v>
      </c>
      <c r="I549" s="48" t="s">
        <v>119</v>
      </c>
      <c r="J549" s="95">
        <v>1140</v>
      </c>
      <c r="K549" s="95">
        <v>0</v>
      </c>
      <c r="L549" s="95">
        <v>1140</v>
      </c>
      <c r="M549" s="61" t="s">
        <v>303</v>
      </c>
    </row>
    <row r="550" spans="1:13" s="2" customFormat="1" ht="45">
      <c r="A550" s="34" t="s">
        <v>171</v>
      </c>
      <c r="B550" s="35" t="s">
        <v>767</v>
      </c>
      <c r="C550" s="79"/>
      <c r="D550" s="32" t="s">
        <v>364</v>
      </c>
      <c r="E550" s="38" t="s">
        <v>363</v>
      </c>
      <c r="F550" s="38" t="s">
        <v>326</v>
      </c>
      <c r="G550" s="81"/>
      <c r="H550" s="48" t="s">
        <v>186</v>
      </c>
      <c r="I550" s="71"/>
      <c r="J550" s="95">
        <v>1000</v>
      </c>
      <c r="K550" s="95">
        <v>1000</v>
      </c>
      <c r="L550" s="95">
        <v>1000</v>
      </c>
      <c r="M550" s="61"/>
    </row>
    <row r="551" spans="1:13" s="2" customFormat="1" ht="78.75">
      <c r="A551" s="34" t="s">
        <v>171</v>
      </c>
      <c r="B551" s="35" t="s">
        <v>714</v>
      </c>
      <c r="C551" s="79" t="s">
        <v>362</v>
      </c>
      <c r="D551" s="32" t="s">
        <v>370</v>
      </c>
      <c r="E551" s="38" t="s">
        <v>297</v>
      </c>
      <c r="F551" s="38" t="s">
        <v>369</v>
      </c>
      <c r="G551" s="48" t="s">
        <v>187</v>
      </c>
      <c r="H551" s="48" t="s">
        <v>186</v>
      </c>
      <c r="I551" s="48" t="s">
        <v>119</v>
      </c>
      <c r="J551" s="49">
        <v>1000</v>
      </c>
      <c r="K551" s="49">
        <v>1000</v>
      </c>
      <c r="L551" s="49">
        <v>1000</v>
      </c>
      <c r="M551" s="61" t="s">
        <v>303</v>
      </c>
    </row>
    <row r="552" spans="1:13" s="2" customFormat="1" ht="45">
      <c r="A552" s="34" t="s">
        <v>171</v>
      </c>
      <c r="B552" s="35" t="s">
        <v>765</v>
      </c>
      <c r="C552" s="44"/>
      <c r="D552" s="32" t="s">
        <v>311</v>
      </c>
      <c r="E552" s="38" t="s">
        <v>363</v>
      </c>
      <c r="F552" s="38" t="s">
        <v>326</v>
      </c>
      <c r="G552" s="76"/>
      <c r="H552" s="48" t="s">
        <v>930</v>
      </c>
      <c r="I552" s="48"/>
      <c r="J552" s="95">
        <v>32.1</v>
      </c>
      <c r="K552" s="95">
        <v>32.1</v>
      </c>
      <c r="L552" s="95">
        <v>32.1</v>
      </c>
      <c r="M552" s="61"/>
    </row>
    <row r="553" spans="1:13" s="2" customFormat="1" ht="78.75">
      <c r="A553" s="34" t="s">
        <v>171</v>
      </c>
      <c r="B553" s="35" t="s">
        <v>714</v>
      </c>
      <c r="C553" s="44" t="s">
        <v>383</v>
      </c>
      <c r="D553" s="32" t="s">
        <v>370</v>
      </c>
      <c r="E553" s="38" t="s">
        <v>297</v>
      </c>
      <c r="F553" s="38" t="s">
        <v>369</v>
      </c>
      <c r="G553" s="48" t="s">
        <v>183</v>
      </c>
      <c r="H553" s="48" t="s">
        <v>930</v>
      </c>
      <c r="I553" s="48" t="s">
        <v>119</v>
      </c>
      <c r="J553" s="95">
        <v>32.1</v>
      </c>
      <c r="K553" s="95">
        <v>32.1</v>
      </c>
      <c r="L553" s="95">
        <v>32.1</v>
      </c>
      <c r="M553" s="61" t="s">
        <v>303</v>
      </c>
    </row>
    <row r="554" spans="1:13" s="2" customFormat="1" ht="45">
      <c r="A554" s="34" t="s">
        <v>171</v>
      </c>
      <c r="B554" s="35" t="s">
        <v>766</v>
      </c>
      <c r="C554" s="44"/>
      <c r="D554" s="32" t="s">
        <v>311</v>
      </c>
      <c r="E554" s="38" t="s">
        <v>363</v>
      </c>
      <c r="F554" s="38" t="s">
        <v>326</v>
      </c>
      <c r="G554" s="81"/>
      <c r="H554" s="48" t="s">
        <v>188</v>
      </c>
      <c r="I554" s="71"/>
      <c r="J554" s="95"/>
      <c r="K554" s="95"/>
      <c r="L554" s="95"/>
      <c r="M554" s="61"/>
    </row>
    <row r="555" spans="1:13" s="2" customFormat="1" ht="78.75">
      <c r="A555" s="34" t="s">
        <v>171</v>
      </c>
      <c r="B555" s="35" t="s">
        <v>714</v>
      </c>
      <c r="C555" s="44" t="s">
        <v>383</v>
      </c>
      <c r="D555" s="32" t="s">
        <v>370</v>
      </c>
      <c r="E555" s="38" t="s">
        <v>297</v>
      </c>
      <c r="F555" s="38" t="s">
        <v>369</v>
      </c>
      <c r="G555" s="48" t="s">
        <v>183</v>
      </c>
      <c r="H555" s="48" t="s">
        <v>188</v>
      </c>
      <c r="I555" s="48" t="s">
        <v>119</v>
      </c>
      <c r="J555" s="49"/>
      <c r="K555" s="49"/>
      <c r="L555" s="49"/>
      <c r="M555" s="61" t="s">
        <v>303</v>
      </c>
    </row>
    <row r="556" spans="1:13" s="2" customFormat="1" ht="45">
      <c r="A556" s="34" t="s">
        <v>171</v>
      </c>
      <c r="B556" s="35" t="s">
        <v>763</v>
      </c>
      <c r="C556" s="79"/>
      <c r="D556" s="32" t="s">
        <v>364</v>
      </c>
      <c r="E556" s="38" t="s">
        <v>363</v>
      </c>
      <c r="F556" s="38" t="s">
        <v>326</v>
      </c>
      <c r="G556" s="81"/>
      <c r="H556" s="48" t="s">
        <v>189</v>
      </c>
      <c r="I556" s="71"/>
      <c r="J556" s="95">
        <v>0</v>
      </c>
      <c r="K556" s="95">
        <v>60</v>
      </c>
      <c r="L556" s="95">
        <v>0</v>
      </c>
      <c r="M556" s="61"/>
    </row>
    <row r="557" spans="1:13" s="2" customFormat="1" ht="78.75">
      <c r="A557" s="34" t="s">
        <v>171</v>
      </c>
      <c r="B557" s="35" t="s">
        <v>714</v>
      </c>
      <c r="C557" s="79" t="s">
        <v>376</v>
      </c>
      <c r="D557" s="32" t="s">
        <v>370</v>
      </c>
      <c r="E557" s="38" t="s">
        <v>297</v>
      </c>
      <c r="F557" s="38" t="s">
        <v>369</v>
      </c>
      <c r="G557" s="44" t="s">
        <v>178</v>
      </c>
      <c r="H557" s="48" t="s">
        <v>189</v>
      </c>
      <c r="I557" s="48" t="s">
        <v>119</v>
      </c>
      <c r="J557" s="49">
        <v>0</v>
      </c>
      <c r="K557" s="49">
        <v>60</v>
      </c>
      <c r="L557" s="49">
        <v>0</v>
      </c>
      <c r="M557" s="61" t="s">
        <v>303</v>
      </c>
    </row>
    <row r="558" spans="1:13" s="2" customFormat="1" ht="45">
      <c r="A558" s="34" t="s">
        <v>171</v>
      </c>
      <c r="B558" s="35" t="s">
        <v>764</v>
      </c>
      <c r="C558" s="79"/>
      <c r="D558" s="32" t="s">
        <v>364</v>
      </c>
      <c r="E558" s="38" t="s">
        <v>363</v>
      </c>
      <c r="F558" s="38" t="s">
        <v>326</v>
      </c>
      <c r="G558" s="81"/>
      <c r="H558" s="48" t="s">
        <v>190</v>
      </c>
      <c r="I558" s="71"/>
      <c r="J558" s="95">
        <v>60</v>
      </c>
      <c r="K558" s="95">
        <v>0</v>
      </c>
      <c r="L558" s="95">
        <v>60</v>
      </c>
      <c r="M558" s="61"/>
    </row>
    <row r="559" spans="1:13" s="2" customFormat="1" ht="78.75">
      <c r="A559" s="34" t="s">
        <v>171</v>
      </c>
      <c r="B559" s="35" t="s">
        <v>714</v>
      </c>
      <c r="C559" s="79" t="s">
        <v>376</v>
      </c>
      <c r="D559" s="32" t="s">
        <v>370</v>
      </c>
      <c r="E559" s="38" t="s">
        <v>297</v>
      </c>
      <c r="F559" s="38" t="s">
        <v>369</v>
      </c>
      <c r="G559" s="44" t="s">
        <v>178</v>
      </c>
      <c r="H559" s="48" t="s">
        <v>190</v>
      </c>
      <c r="I559" s="48" t="s">
        <v>119</v>
      </c>
      <c r="J559" s="49">
        <v>60</v>
      </c>
      <c r="K559" s="49">
        <v>0</v>
      </c>
      <c r="L559" s="49">
        <v>60</v>
      </c>
      <c r="M559" s="61" t="s">
        <v>303</v>
      </c>
    </row>
    <row r="560" spans="1:13" s="2" customFormat="1" ht="45">
      <c r="A560" s="34" t="s">
        <v>171</v>
      </c>
      <c r="B560" s="35" t="s">
        <v>767</v>
      </c>
      <c r="C560" s="79"/>
      <c r="D560" s="32" t="s">
        <v>364</v>
      </c>
      <c r="E560" s="38" t="s">
        <v>363</v>
      </c>
      <c r="F560" s="38" t="s">
        <v>326</v>
      </c>
      <c r="G560" s="81"/>
      <c r="H560" s="48" t="s">
        <v>191</v>
      </c>
      <c r="I560" s="71"/>
      <c r="J560" s="95">
        <v>52.6</v>
      </c>
      <c r="K560" s="95">
        <v>52.6</v>
      </c>
      <c r="L560" s="95">
        <v>52.6</v>
      </c>
      <c r="M560" s="61"/>
    </row>
    <row r="561" spans="1:13" s="2" customFormat="1" ht="78.75">
      <c r="A561" s="34" t="s">
        <v>171</v>
      </c>
      <c r="B561" s="35" t="s">
        <v>714</v>
      </c>
      <c r="C561" s="79" t="s">
        <v>362</v>
      </c>
      <c r="D561" s="32" t="s">
        <v>370</v>
      </c>
      <c r="E561" s="38" t="s">
        <v>297</v>
      </c>
      <c r="F561" s="38" t="s">
        <v>369</v>
      </c>
      <c r="G561" s="48" t="s">
        <v>187</v>
      </c>
      <c r="H561" s="48" t="s">
        <v>191</v>
      </c>
      <c r="I561" s="48" t="s">
        <v>119</v>
      </c>
      <c r="J561" s="95">
        <v>52.6</v>
      </c>
      <c r="K561" s="95">
        <v>52.6</v>
      </c>
      <c r="L561" s="95">
        <v>52.6</v>
      </c>
      <c r="M561" s="61" t="s">
        <v>303</v>
      </c>
    </row>
    <row r="562" spans="1:13" s="2" customFormat="1" ht="33.75">
      <c r="A562" s="34" t="s">
        <v>171</v>
      </c>
      <c r="B562" s="35" t="s">
        <v>767</v>
      </c>
      <c r="C562" s="79"/>
      <c r="D562" s="82" t="s">
        <v>415</v>
      </c>
      <c r="E562" s="43" t="s">
        <v>297</v>
      </c>
      <c r="F562" s="38" t="s">
        <v>414</v>
      </c>
      <c r="G562" s="81"/>
      <c r="H562" s="48" t="s">
        <v>192</v>
      </c>
      <c r="I562" s="71"/>
      <c r="J562" s="95">
        <v>1731.8</v>
      </c>
      <c r="K562" s="95">
        <v>2117</v>
      </c>
      <c r="L562" s="95">
        <v>2541.8000000000002</v>
      </c>
      <c r="M562" s="61"/>
    </row>
    <row r="563" spans="1:13" s="2" customFormat="1" ht="78.75">
      <c r="A563" s="34" t="s">
        <v>171</v>
      </c>
      <c r="B563" s="35" t="s">
        <v>716</v>
      </c>
      <c r="C563" s="79" t="s">
        <v>394</v>
      </c>
      <c r="D563" s="82" t="s">
        <v>366</v>
      </c>
      <c r="E563" s="43" t="s">
        <v>297</v>
      </c>
      <c r="F563" s="38" t="s">
        <v>365</v>
      </c>
      <c r="G563" s="48" t="s">
        <v>113</v>
      </c>
      <c r="H563" s="48" t="s">
        <v>192</v>
      </c>
      <c r="I563" s="48" t="s">
        <v>121</v>
      </c>
      <c r="J563" s="95">
        <v>1731.8</v>
      </c>
      <c r="K563" s="95">
        <v>2117</v>
      </c>
      <c r="L563" s="95">
        <v>2541.8000000000002</v>
      </c>
      <c r="M563" s="61" t="s">
        <v>295</v>
      </c>
    </row>
    <row r="564" spans="1:13" s="2" customFormat="1" ht="33.75">
      <c r="A564" s="34" t="s">
        <v>171</v>
      </c>
      <c r="B564" s="35" t="s">
        <v>767</v>
      </c>
      <c r="C564" s="79"/>
      <c r="D564" s="82" t="s">
        <v>415</v>
      </c>
      <c r="E564" s="43" t="s">
        <v>297</v>
      </c>
      <c r="F564" s="38" t="s">
        <v>414</v>
      </c>
      <c r="G564" s="76"/>
      <c r="H564" s="48" t="s">
        <v>193</v>
      </c>
      <c r="I564" s="48"/>
      <c r="J564" s="95">
        <v>91.16</v>
      </c>
      <c r="K564" s="95">
        <v>111.4</v>
      </c>
      <c r="L564" s="95">
        <v>133.77000000000001</v>
      </c>
      <c r="M564" s="61"/>
    </row>
    <row r="565" spans="1:13" s="2" customFormat="1" ht="78.75">
      <c r="A565" s="34" t="s">
        <v>171</v>
      </c>
      <c r="B565" s="35" t="s">
        <v>716</v>
      </c>
      <c r="C565" s="79" t="s">
        <v>394</v>
      </c>
      <c r="D565" s="82" t="s">
        <v>366</v>
      </c>
      <c r="E565" s="43" t="s">
        <v>297</v>
      </c>
      <c r="F565" s="38" t="s">
        <v>365</v>
      </c>
      <c r="G565" s="48" t="s">
        <v>113</v>
      </c>
      <c r="H565" s="48" t="s">
        <v>193</v>
      </c>
      <c r="I565" s="48" t="s">
        <v>121</v>
      </c>
      <c r="J565" s="95">
        <v>91.16</v>
      </c>
      <c r="K565" s="95">
        <v>111.4</v>
      </c>
      <c r="L565" s="95">
        <v>133.77000000000001</v>
      </c>
      <c r="M565" s="61" t="s">
        <v>295</v>
      </c>
    </row>
    <row r="566" spans="1:13" s="2" customFormat="1" ht="45">
      <c r="A566" s="34" t="s">
        <v>171</v>
      </c>
      <c r="B566" s="35" t="s">
        <v>763</v>
      </c>
      <c r="C566" s="44"/>
      <c r="D566" s="32" t="s">
        <v>364</v>
      </c>
      <c r="E566" s="38" t="s">
        <v>363</v>
      </c>
      <c r="F566" s="38" t="s">
        <v>326</v>
      </c>
      <c r="G566" s="76"/>
      <c r="H566" s="48" t="s">
        <v>194</v>
      </c>
      <c r="I566" s="48"/>
      <c r="J566" s="95">
        <v>398</v>
      </c>
      <c r="K566" s="95">
        <v>398</v>
      </c>
      <c r="L566" s="95">
        <v>398</v>
      </c>
      <c r="M566" s="61"/>
    </row>
    <row r="567" spans="1:13" s="2" customFormat="1" ht="78.75">
      <c r="A567" s="34" t="s">
        <v>171</v>
      </c>
      <c r="B567" s="35" t="s">
        <v>714</v>
      </c>
      <c r="C567" s="44" t="s">
        <v>362</v>
      </c>
      <c r="D567" s="32" t="s">
        <v>361</v>
      </c>
      <c r="E567" s="38" t="s">
        <v>297</v>
      </c>
      <c r="F567" s="38" t="s">
        <v>373</v>
      </c>
      <c r="G567" s="48" t="s">
        <v>187</v>
      </c>
      <c r="H567" s="48" t="s">
        <v>194</v>
      </c>
      <c r="I567" s="48" t="s">
        <v>119</v>
      </c>
      <c r="J567" s="95">
        <v>398</v>
      </c>
      <c r="K567" s="95">
        <v>398</v>
      </c>
      <c r="L567" s="95">
        <v>398</v>
      </c>
      <c r="M567" s="61" t="s">
        <v>303</v>
      </c>
    </row>
    <row r="568" spans="1:13" s="2" customFormat="1" ht="45">
      <c r="A568" s="34" t="s">
        <v>171</v>
      </c>
      <c r="B568" s="35" t="s">
        <v>764</v>
      </c>
      <c r="C568" s="44"/>
      <c r="D568" s="32" t="s">
        <v>364</v>
      </c>
      <c r="E568" s="38" t="s">
        <v>363</v>
      </c>
      <c r="F568" s="38" t="s">
        <v>326</v>
      </c>
      <c r="G568" s="76"/>
      <c r="H568" s="48" t="s">
        <v>195</v>
      </c>
      <c r="I568" s="48"/>
      <c r="J568" s="95">
        <v>214</v>
      </c>
      <c r="K568" s="95">
        <v>214</v>
      </c>
      <c r="L568" s="95">
        <v>214</v>
      </c>
      <c r="M568" s="61"/>
    </row>
    <row r="569" spans="1:13" s="2" customFormat="1" ht="78.75">
      <c r="A569" s="34" t="s">
        <v>171</v>
      </c>
      <c r="B569" s="35" t="s">
        <v>714</v>
      </c>
      <c r="C569" s="44" t="s">
        <v>362</v>
      </c>
      <c r="D569" s="32" t="s">
        <v>361</v>
      </c>
      <c r="E569" s="38" t="s">
        <v>297</v>
      </c>
      <c r="F569" s="38" t="s">
        <v>373</v>
      </c>
      <c r="G569" s="48" t="s">
        <v>187</v>
      </c>
      <c r="H569" s="48" t="s">
        <v>195</v>
      </c>
      <c r="I569" s="48" t="s">
        <v>119</v>
      </c>
      <c r="J569" s="49">
        <v>214</v>
      </c>
      <c r="K569" s="49">
        <v>214</v>
      </c>
      <c r="L569" s="49">
        <v>214</v>
      </c>
      <c r="M569" s="61" t="s">
        <v>303</v>
      </c>
    </row>
    <row r="570" spans="1:13" s="2" customFormat="1" ht="45">
      <c r="A570" s="34" t="s">
        <v>171</v>
      </c>
      <c r="B570" s="35" t="s">
        <v>767</v>
      </c>
      <c r="C570" s="44"/>
      <c r="D570" s="32" t="s">
        <v>364</v>
      </c>
      <c r="E570" s="38" t="s">
        <v>363</v>
      </c>
      <c r="F570" s="38" t="s">
        <v>326</v>
      </c>
      <c r="G570" s="82"/>
      <c r="H570" s="48" t="s">
        <v>196</v>
      </c>
      <c r="I570" s="82"/>
      <c r="J570" s="49">
        <v>1028</v>
      </c>
      <c r="K570" s="49">
        <v>1028</v>
      </c>
      <c r="L570" s="49">
        <v>1028</v>
      </c>
      <c r="M570" s="61"/>
    </row>
    <row r="571" spans="1:13" s="2" customFormat="1" ht="45">
      <c r="A571" s="34" t="s">
        <v>171</v>
      </c>
      <c r="B571" s="35" t="s">
        <v>767</v>
      </c>
      <c r="C571" s="44"/>
      <c r="D571" s="32" t="s">
        <v>364</v>
      </c>
      <c r="E571" s="38" t="s">
        <v>363</v>
      </c>
      <c r="F571" s="38" t="s">
        <v>326</v>
      </c>
      <c r="G571" s="82"/>
      <c r="H571" s="48" t="s">
        <v>196</v>
      </c>
      <c r="I571" s="48" t="s">
        <v>121</v>
      </c>
      <c r="J571" s="95">
        <v>0</v>
      </c>
      <c r="K571" s="95">
        <v>0</v>
      </c>
      <c r="L571" s="95">
        <v>0</v>
      </c>
      <c r="M571" s="61" t="s">
        <v>303</v>
      </c>
    </row>
    <row r="572" spans="1:13" s="2" customFormat="1" ht="78.75">
      <c r="A572" s="34" t="s">
        <v>171</v>
      </c>
      <c r="B572" s="35" t="s">
        <v>714</v>
      </c>
      <c r="C572" s="44" t="s">
        <v>362</v>
      </c>
      <c r="D572" s="32" t="s">
        <v>361</v>
      </c>
      <c r="E572" s="38" t="s">
        <v>297</v>
      </c>
      <c r="F572" s="38" t="s">
        <v>373</v>
      </c>
      <c r="G572" s="48" t="s">
        <v>187</v>
      </c>
      <c r="H572" s="48" t="s">
        <v>196</v>
      </c>
      <c r="I572" s="48" t="s">
        <v>119</v>
      </c>
      <c r="J572" s="49">
        <v>1028</v>
      </c>
      <c r="K572" s="49">
        <v>1028</v>
      </c>
      <c r="L572" s="49">
        <v>1028</v>
      </c>
      <c r="M572" s="61" t="s">
        <v>303</v>
      </c>
    </row>
    <row r="573" spans="1:13" s="2" customFormat="1" ht="45">
      <c r="A573" s="34" t="s">
        <v>171</v>
      </c>
      <c r="B573" s="35" t="s">
        <v>763</v>
      </c>
      <c r="C573" s="44"/>
      <c r="D573" s="32" t="s">
        <v>364</v>
      </c>
      <c r="E573" s="38" t="s">
        <v>363</v>
      </c>
      <c r="F573" s="38" t="s">
        <v>326</v>
      </c>
      <c r="G573" s="76"/>
      <c r="H573" s="48" t="s">
        <v>197</v>
      </c>
      <c r="I573" s="48"/>
      <c r="J573" s="95">
        <v>20.94</v>
      </c>
      <c r="K573" s="95">
        <v>20.94</v>
      </c>
      <c r="L573" s="95">
        <v>20.94</v>
      </c>
      <c r="M573" s="61"/>
    </row>
    <row r="574" spans="1:13" s="2" customFormat="1" ht="78.75">
      <c r="A574" s="34" t="s">
        <v>171</v>
      </c>
      <c r="B574" s="35" t="s">
        <v>714</v>
      </c>
      <c r="C574" s="44" t="s">
        <v>362</v>
      </c>
      <c r="D574" s="32" t="s">
        <v>361</v>
      </c>
      <c r="E574" s="38" t="s">
        <v>297</v>
      </c>
      <c r="F574" s="38" t="s">
        <v>373</v>
      </c>
      <c r="G574" s="48" t="s">
        <v>187</v>
      </c>
      <c r="H574" s="48" t="s">
        <v>197</v>
      </c>
      <c r="I574" s="48" t="s">
        <v>119</v>
      </c>
      <c r="J574" s="95">
        <v>20.94</v>
      </c>
      <c r="K574" s="95">
        <v>20.94</v>
      </c>
      <c r="L574" s="95">
        <v>20.94</v>
      </c>
      <c r="M574" s="61" t="s">
        <v>303</v>
      </c>
    </row>
    <row r="575" spans="1:13" s="2" customFormat="1" ht="45">
      <c r="A575" s="34" t="s">
        <v>171</v>
      </c>
      <c r="B575" s="35" t="s">
        <v>764</v>
      </c>
      <c r="C575" s="44"/>
      <c r="D575" s="32" t="s">
        <v>364</v>
      </c>
      <c r="E575" s="38" t="s">
        <v>363</v>
      </c>
      <c r="F575" s="38" t="s">
        <v>326</v>
      </c>
      <c r="G575" s="76"/>
      <c r="H575" s="48" t="s">
        <v>198</v>
      </c>
      <c r="I575" s="48"/>
      <c r="J575" s="95">
        <v>11.26</v>
      </c>
      <c r="K575" s="95">
        <v>11.26</v>
      </c>
      <c r="L575" s="95">
        <v>11.26</v>
      </c>
      <c r="M575" s="61"/>
    </row>
    <row r="576" spans="1:13" s="2" customFormat="1" ht="78.75">
      <c r="A576" s="34" t="s">
        <v>171</v>
      </c>
      <c r="B576" s="35" t="s">
        <v>714</v>
      </c>
      <c r="C576" s="44" t="s">
        <v>362</v>
      </c>
      <c r="D576" s="32" t="s">
        <v>361</v>
      </c>
      <c r="E576" s="38" t="s">
        <v>297</v>
      </c>
      <c r="F576" s="38" t="s">
        <v>373</v>
      </c>
      <c r="G576" s="48" t="s">
        <v>187</v>
      </c>
      <c r="H576" s="48" t="s">
        <v>198</v>
      </c>
      <c r="I576" s="48" t="s">
        <v>119</v>
      </c>
      <c r="J576" s="95">
        <v>11.26</v>
      </c>
      <c r="K576" s="95">
        <v>11.26</v>
      </c>
      <c r="L576" s="95">
        <v>11.26</v>
      </c>
      <c r="M576" s="61" t="s">
        <v>303</v>
      </c>
    </row>
    <row r="577" spans="1:13" s="2" customFormat="1" ht="45">
      <c r="A577" s="34" t="s">
        <v>171</v>
      </c>
      <c r="B577" s="35" t="s">
        <v>767</v>
      </c>
      <c r="C577" s="44"/>
      <c r="D577" s="32" t="s">
        <v>364</v>
      </c>
      <c r="E577" s="38" t="s">
        <v>363</v>
      </c>
      <c r="F577" s="38" t="s">
        <v>326</v>
      </c>
      <c r="G577" s="76"/>
      <c r="H577" s="48" t="s">
        <v>199</v>
      </c>
      <c r="I577" s="48"/>
      <c r="J577" s="95">
        <v>54.1</v>
      </c>
      <c r="K577" s="95">
        <v>54.1</v>
      </c>
      <c r="L577" s="95">
        <v>54.1</v>
      </c>
      <c r="M577" s="61"/>
    </row>
    <row r="578" spans="1:13" s="2" customFormat="1" ht="78.75">
      <c r="A578" s="34" t="s">
        <v>171</v>
      </c>
      <c r="B578" s="35" t="s">
        <v>714</v>
      </c>
      <c r="C578" s="44" t="s">
        <v>362</v>
      </c>
      <c r="D578" s="32" t="s">
        <v>361</v>
      </c>
      <c r="E578" s="38" t="s">
        <v>297</v>
      </c>
      <c r="F578" s="38" t="s">
        <v>373</v>
      </c>
      <c r="G578" s="48" t="s">
        <v>187</v>
      </c>
      <c r="H578" s="48" t="s">
        <v>199</v>
      </c>
      <c r="I578" s="48" t="s">
        <v>119</v>
      </c>
      <c r="J578" s="95">
        <v>54.1</v>
      </c>
      <c r="K578" s="95">
        <v>54.1</v>
      </c>
      <c r="L578" s="95">
        <v>54.1</v>
      </c>
      <c r="M578" s="61" t="s">
        <v>303</v>
      </c>
    </row>
    <row r="579" spans="1:13" s="2" customFormat="1" ht="45">
      <c r="A579" s="34" t="s">
        <v>171</v>
      </c>
      <c r="B579" s="35" t="s">
        <v>767</v>
      </c>
      <c r="C579" s="44"/>
      <c r="D579" s="44" t="s">
        <v>364</v>
      </c>
      <c r="E579" s="44" t="s">
        <v>363</v>
      </c>
      <c r="F579" s="44" t="s">
        <v>326</v>
      </c>
      <c r="G579" s="76"/>
      <c r="H579" s="48" t="s">
        <v>200</v>
      </c>
      <c r="I579" s="48"/>
      <c r="J579" s="95">
        <v>1000</v>
      </c>
      <c r="K579" s="95">
        <v>1000</v>
      </c>
      <c r="L579" s="95">
        <v>1000</v>
      </c>
      <c r="M579" s="61"/>
    </row>
    <row r="580" spans="1:13" s="2" customFormat="1" ht="78.75">
      <c r="A580" s="34" t="s">
        <v>171</v>
      </c>
      <c r="B580" s="35" t="s">
        <v>716</v>
      </c>
      <c r="C580" s="44" t="s">
        <v>362</v>
      </c>
      <c r="D580" s="100" t="s">
        <v>361</v>
      </c>
      <c r="E580" s="44" t="s">
        <v>297</v>
      </c>
      <c r="F580" s="44" t="s">
        <v>360</v>
      </c>
      <c r="G580" s="48" t="s">
        <v>187</v>
      </c>
      <c r="H580" s="48" t="s">
        <v>200</v>
      </c>
      <c r="I580" s="48">
        <v>612</v>
      </c>
      <c r="J580" s="95">
        <v>1000</v>
      </c>
      <c r="K580" s="95">
        <v>1000</v>
      </c>
      <c r="L580" s="95">
        <v>1000</v>
      </c>
      <c r="M580" s="61" t="s">
        <v>303</v>
      </c>
    </row>
    <row r="581" spans="1:13" s="2" customFormat="1" ht="45">
      <c r="A581" s="34" t="s">
        <v>171</v>
      </c>
      <c r="B581" s="35" t="s">
        <v>767</v>
      </c>
      <c r="C581" s="44"/>
      <c r="D581" s="44" t="s">
        <v>364</v>
      </c>
      <c r="E581" s="44" t="s">
        <v>363</v>
      </c>
      <c r="F581" s="44" t="s">
        <v>326</v>
      </c>
      <c r="G581" s="76"/>
      <c r="H581" s="48" t="s">
        <v>201</v>
      </c>
      <c r="I581" s="48"/>
      <c r="J581" s="95">
        <v>52.6</v>
      </c>
      <c r="K581" s="95">
        <v>52.6</v>
      </c>
      <c r="L581" s="95">
        <v>52.6</v>
      </c>
      <c r="M581" s="61"/>
    </row>
    <row r="582" spans="1:13" s="2" customFormat="1" ht="87.75" customHeight="1">
      <c r="A582" s="34" t="s">
        <v>171</v>
      </c>
      <c r="B582" s="35" t="s">
        <v>716</v>
      </c>
      <c r="C582" s="44" t="s">
        <v>362</v>
      </c>
      <c r="D582" s="100" t="s">
        <v>361</v>
      </c>
      <c r="E582" s="44" t="s">
        <v>297</v>
      </c>
      <c r="F582" s="44" t="s">
        <v>360</v>
      </c>
      <c r="G582" s="48" t="s">
        <v>187</v>
      </c>
      <c r="H582" s="48" t="s">
        <v>201</v>
      </c>
      <c r="I582" s="48">
        <v>612</v>
      </c>
      <c r="J582" s="95">
        <v>52.6</v>
      </c>
      <c r="K582" s="95">
        <v>52.6</v>
      </c>
      <c r="L582" s="95">
        <v>52.6</v>
      </c>
      <c r="M582" s="61" t="s">
        <v>303</v>
      </c>
    </row>
    <row r="583" spans="1:13" s="2" customFormat="1" ht="72.75" customHeight="1">
      <c r="A583" s="34" t="s">
        <v>171</v>
      </c>
      <c r="B583" s="35" t="s">
        <v>768</v>
      </c>
      <c r="C583" s="44"/>
      <c r="D583" s="82" t="s">
        <v>393</v>
      </c>
      <c r="E583" s="43" t="s">
        <v>392</v>
      </c>
      <c r="F583" s="38" t="s">
        <v>391</v>
      </c>
      <c r="G583" s="81"/>
      <c r="H583" s="48" t="s">
        <v>990</v>
      </c>
      <c r="I583" s="43"/>
      <c r="J583" s="95">
        <v>263.8</v>
      </c>
      <c r="K583" s="95">
        <v>267.8</v>
      </c>
      <c r="L583" s="95">
        <v>272.64999999999998</v>
      </c>
      <c r="M583" s="61"/>
    </row>
    <row r="584" spans="1:13" s="2" customFormat="1" ht="67.5">
      <c r="A584" s="34" t="s">
        <v>171</v>
      </c>
      <c r="B584" s="35" t="s">
        <v>714</v>
      </c>
      <c r="C584" s="44" t="s">
        <v>376</v>
      </c>
      <c r="D584" s="82" t="s">
        <v>366</v>
      </c>
      <c r="E584" s="43" t="s">
        <v>297</v>
      </c>
      <c r="F584" s="38" t="s">
        <v>365</v>
      </c>
      <c r="G584" s="48" t="s">
        <v>178</v>
      </c>
      <c r="H584" s="48" t="s">
        <v>990</v>
      </c>
      <c r="I584" s="48" t="s">
        <v>119</v>
      </c>
      <c r="J584" s="95">
        <f>J583</f>
        <v>263.8</v>
      </c>
      <c r="K584" s="95">
        <f t="shared" ref="K584:L584" si="16">K583</f>
        <v>267.8</v>
      </c>
      <c r="L584" s="95">
        <f t="shared" si="16"/>
        <v>272.64999999999998</v>
      </c>
      <c r="M584" s="61" t="s">
        <v>303</v>
      </c>
    </row>
    <row r="585" spans="1:13" s="2" customFormat="1" ht="67.5">
      <c r="A585" s="34" t="s">
        <v>171</v>
      </c>
      <c r="B585" s="35" t="s">
        <v>769</v>
      </c>
      <c r="C585" s="44"/>
      <c r="D585" s="82" t="s">
        <v>393</v>
      </c>
      <c r="E585" s="43" t="s">
        <v>392</v>
      </c>
      <c r="F585" s="38" t="s">
        <v>391</v>
      </c>
      <c r="G585" s="81"/>
      <c r="H585" s="48" t="s">
        <v>991</v>
      </c>
      <c r="I585" s="43"/>
      <c r="J585" s="95">
        <f>J586</f>
        <v>263.8</v>
      </c>
      <c r="K585" s="95">
        <f t="shared" ref="K585:L585" si="17">K586</f>
        <v>267.8</v>
      </c>
      <c r="L585" s="95">
        <f t="shared" si="17"/>
        <v>272.64999999999998</v>
      </c>
      <c r="M585" s="61"/>
    </row>
    <row r="586" spans="1:13" s="2" customFormat="1" ht="67.5">
      <c r="A586" s="34" t="s">
        <v>171</v>
      </c>
      <c r="B586" s="35" t="s">
        <v>714</v>
      </c>
      <c r="C586" s="44" t="s">
        <v>376</v>
      </c>
      <c r="D586" s="82" t="s">
        <v>366</v>
      </c>
      <c r="E586" s="43" t="s">
        <v>297</v>
      </c>
      <c r="F586" s="38" t="s">
        <v>365</v>
      </c>
      <c r="G586" s="48" t="s">
        <v>178</v>
      </c>
      <c r="H586" s="48" t="s">
        <v>991</v>
      </c>
      <c r="I586" s="48" t="s">
        <v>119</v>
      </c>
      <c r="J586" s="95">
        <v>263.8</v>
      </c>
      <c r="K586" s="95">
        <v>267.8</v>
      </c>
      <c r="L586" s="95">
        <v>272.64999999999998</v>
      </c>
      <c r="M586" s="61" t="s">
        <v>303</v>
      </c>
    </row>
    <row r="587" spans="1:13" s="2" customFormat="1" ht="90">
      <c r="A587" s="108" t="s">
        <v>171</v>
      </c>
      <c r="B587" s="109" t="s">
        <v>970</v>
      </c>
      <c r="C587" s="110"/>
      <c r="D587" s="82" t="s">
        <v>971</v>
      </c>
      <c r="E587" s="43" t="s">
        <v>392</v>
      </c>
      <c r="F587" s="38" t="s">
        <v>391</v>
      </c>
      <c r="G587" s="111"/>
      <c r="H587" s="112" t="s">
        <v>988</v>
      </c>
      <c r="I587" s="111"/>
      <c r="J587" s="113">
        <f>J588</f>
        <v>156.27000000000001</v>
      </c>
      <c r="K587" s="113">
        <f t="shared" ref="K587:L587" si="18">K588</f>
        <v>156.27000000000001</v>
      </c>
      <c r="L587" s="113">
        <f t="shared" si="18"/>
        <v>156.27000000000001</v>
      </c>
      <c r="M587" s="45"/>
    </row>
    <row r="588" spans="1:13" s="2" customFormat="1" ht="67.5">
      <c r="A588" s="108" t="s">
        <v>171</v>
      </c>
      <c r="B588" s="114" t="s">
        <v>714</v>
      </c>
      <c r="C588" s="44" t="s">
        <v>376</v>
      </c>
      <c r="D588" s="82" t="s">
        <v>973</v>
      </c>
      <c r="E588" s="43" t="s">
        <v>297</v>
      </c>
      <c r="F588" s="38" t="s">
        <v>365</v>
      </c>
      <c r="G588" s="111">
        <v>702</v>
      </c>
      <c r="H588" s="112" t="s">
        <v>988</v>
      </c>
      <c r="I588" s="111">
        <v>612</v>
      </c>
      <c r="J588" s="113">
        <v>156.27000000000001</v>
      </c>
      <c r="K588" s="113">
        <v>156.27000000000001</v>
      </c>
      <c r="L588" s="113">
        <v>156.27000000000001</v>
      </c>
      <c r="M588" s="45" t="s">
        <v>303</v>
      </c>
    </row>
    <row r="589" spans="1:13" s="2" customFormat="1" ht="140.25" customHeight="1">
      <c r="A589" s="34" t="s">
        <v>171</v>
      </c>
      <c r="B589" s="35" t="s">
        <v>770</v>
      </c>
      <c r="C589" s="79"/>
      <c r="D589" s="101" t="s">
        <v>390</v>
      </c>
      <c r="E589" s="102" t="s">
        <v>389</v>
      </c>
      <c r="F589" s="102" t="s">
        <v>377</v>
      </c>
      <c r="G589" s="81"/>
      <c r="H589" s="48" t="s">
        <v>992</v>
      </c>
      <c r="I589" s="43"/>
      <c r="J589" s="95">
        <f>J590</f>
        <v>5424.1</v>
      </c>
      <c r="K589" s="95">
        <f t="shared" ref="K589:L589" si="19">K590</f>
        <v>5275.232</v>
      </c>
      <c r="L589" s="95">
        <f t="shared" si="19"/>
        <v>5220.3130000000001</v>
      </c>
      <c r="M589" s="61"/>
    </row>
    <row r="590" spans="1:13" s="2" customFormat="1" ht="90">
      <c r="A590" s="34" t="s">
        <v>171</v>
      </c>
      <c r="B590" s="35" t="s">
        <v>716</v>
      </c>
      <c r="C590" s="79" t="s">
        <v>376</v>
      </c>
      <c r="D590" s="101" t="s">
        <v>388</v>
      </c>
      <c r="E590" s="102" t="s">
        <v>297</v>
      </c>
      <c r="F590" s="102" t="s">
        <v>387</v>
      </c>
      <c r="G590" s="48" t="s">
        <v>178</v>
      </c>
      <c r="H590" s="48" t="s">
        <v>992</v>
      </c>
      <c r="I590" s="48" t="s">
        <v>121</v>
      </c>
      <c r="J590" s="95">
        <v>5424.1</v>
      </c>
      <c r="K590" s="95">
        <v>5275.232</v>
      </c>
      <c r="L590" s="95">
        <v>5220.3130000000001</v>
      </c>
      <c r="M590" s="61" t="s">
        <v>303</v>
      </c>
    </row>
    <row r="591" spans="1:13" s="2" customFormat="1" ht="67.5">
      <c r="A591" s="34" t="s">
        <v>171</v>
      </c>
      <c r="B591" s="35" t="s">
        <v>771</v>
      </c>
      <c r="C591" s="44"/>
      <c r="D591" s="32" t="s">
        <v>379</v>
      </c>
      <c r="E591" s="38" t="s">
        <v>378</v>
      </c>
      <c r="F591" s="38" t="s">
        <v>377</v>
      </c>
      <c r="G591" s="81"/>
      <c r="H591" s="48" t="s">
        <v>986</v>
      </c>
      <c r="I591" s="43"/>
      <c r="J591" s="49">
        <f>J592</f>
        <v>4627.9880000000003</v>
      </c>
      <c r="K591" s="49">
        <f t="shared" ref="K591:L591" si="20">K592</f>
        <v>4212.8549999999996</v>
      </c>
      <c r="L591" s="49">
        <f t="shared" si="20"/>
        <v>3992.23</v>
      </c>
      <c r="M591" s="61"/>
    </row>
    <row r="592" spans="1:13" s="2" customFormat="1" ht="112.5">
      <c r="A592" s="34" t="s">
        <v>171</v>
      </c>
      <c r="B592" s="35" t="s">
        <v>714</v>
      </c>
      <c r="C592" s="44" t="s">
        <v>376</v>
      </c>
      <c r="D592" s="32" t="s">
        <v>375</v>
      </c>
      <c r="E592" s="38" t="s">
        <v>297</v>
      </c>
      <c r="F592" s="38" t="s">
        <v>374</v>
      </c>
      <c r="G592" s="48" t="s">
        <v>178</v>
      </c>
      <c r="H592" s="48" t="s">
        <v>986</v>
      </c>
      <c r="I592" s="48" t="s">
        <v>119</v>
      </c>
      <c r="J592" s="49">
        <v>4627.9880000000003</v>
      </c>
      <c r="K592" s="49">
        <v>4212.8549999999996</v>
      </c>
      <c r="L592" s="49">
        <v>3992.23</v>
      </c>
      <c r="M592" s="61" t="s">
        <v>303</v>
      </c>
    </row>
    <row r="593" spans="1:13" s="2" customFormat="1" ht="112.5" customHeight="1">
      <c r="A593" s="34" t="s">
        <v>171</v>
      </c>
      <c r="B593" s="35" t="s">
        <v>771</v>
      </c>
      <c r="C593" s="44"/>
      <c r="D593" s="32" t="s">
        <v>379</v>
      </c>
      <c r="E593" s="38" t="s">
        <v>378</v>
      </c>
      <c r="F593" s="38" t="s">
        <v>377</v>
      </c>
      <c r="G593" s="81"/>
      <c r="H593" s="48" t="s">
        <v>987</v>
      </c>
      <c r="I593" s="43"/>
      <c r="J593" s="49">
        <f>J594</f>
        <v>4856.4120000000003</v>
      </c>
      <c r="K593" s="49">
        <f t="shared" ref="K593" si="21">K594</f>
        <v>4420.0450000000001</v>
      </c>
      <c r="L593" s="49">
        <f t="shared" ref="L593" si="22">L594</f>
        <v>4188.57</v>
      </c>
      <c r="M593" s="61"/>
    </row>
    <row r="594" spans="1:13" s="2" customFormat="1" ht="112.5" customHeight="1">
      <c r="A594" s="34" t="s">
        <v>171</v>
      </c>
      <c r="B594" s="35" t="s">
        <v>714</v>
      </c>
      <c r="C594" s="44" t="s">
        <v>376</v>
      </c>
      <c r="D594" s="32" t="s">
        <v>375</v>
      </c>
      <c r="E594" s="38" t="s">
        <v>297</v>
      </c>
      <c r="F594" s="38" t="s">
        <v>374</v>
      </c>
      <c r="G594" s="48" t="s">
        <v>178</v>
      </c>
      <c r="H594" s="48" t="s">
        <v>987</v>
      </c>
      <c r="I594" s="48" t="s">
        <v>119</v>
      </c>
      <c r="J594" s="49">
        <v>4856.4120000000003</v>
      </c>
      <c r="K594" s="49">
        <v>4420.0450000000001</v>
      </c>
      <c r="L594" s="49">
        <v>4188.57</v>
      </c>
      <c r="M594" s="61" t="s">
        <v>303</v>
      </c>
    </row>
    <row r="595" spans="1:13" s="2" customFormat="1" ht="90">
      <c r="A595" s="108" t="s">
        <v>171</v>
      </c>
      <c r="B595" s="109" t="s">
        <v>970</v>
      </c>
      <c r="C595" s="115"/>
      <c r="D595" s="116" t="s">
        <v>971</v>
      </c>
      <c r="E595" s="1" t="s">
        <v>392</v>
      </c>
      <c r="F595" s="117" t="s">
        <v>391</v>
      </c>
      <c r="G595" s="111"/>
      <c r="H595" s="112" t="s">
        <v>989</v>
      </c>
      <c r="I595" s="111"/>
      <c r="J595" s="113">
        <f>J596</f>
        <v>78.13</v>
      </c>
      <c r="K595" s="113">
        <f t="shared" ref="K595:L595" si="23">K596</f>
        <v>78.13</v>
      </c>
      <c r="L595" s="113">
        <f t="shared" si="23"/>
        <v>78.13</v>
      </c>
      <c r="M595" s="45"/>
    </row>
    <row r="596" spans="1:13" s="2" customFormat="1" ht="73.5" customHeight="1">
      <c r="A596" s="111" t="s">
        <v>171</v>
      </c>
      <c r="B596" s="109" t="s">
        <v>714</v>
      </c>
      <c r="C596" s="44" t="s">
        <v>376</v>
      </c>
      <c r="D596" s="82" t="s">
        <v>973</v>
      </c>
      <c r="E596" s="43" t="s">
        <v>297</v>
      </c>
      <c r="F596" s="38" t="s">
        <v>365</v>
      </c>
      <c r="G596" s="111" t="s">
        <v>178</v>
      </c>
      <c r="H596" s="112" t="s">
        <v>989</v>
      </c>
      <c r="I596" s="111">
        <v>612</v>
      </c>
      <c r="J596" s="113">
        <v>78.13</v>
      </c>
      <c r="K596" s="113">
        <v>78.13</v>
      </c>
      <c r="L596" s="113">
        <v>78.13</v>
      </c>
      <c r="M596" s="45" t="s">
        <v>303</v>
      </c>
    </row>
    <row r="597" spans="1:13" s="2" customFormat="1" ht="144.75" customHeight="1">
      <c r="A597" s="34" t="s">
        <v>171</v>
      </c>
      <c r="B597" s="35" t="s">
        <v>770</v>
      </c>
      <c r="C597" s="79"/>
      <c r="D597" s="101" t="s">
        <v>390</v>
      </c>
      <c r="E597" s="102" t="s">
        <v>389</v>
      </c>
      <c r="F597" s="102" t="s">
        <v>377</v>
      </c>
      <c r="G597" s="76"/>
      <c r="H597" s="48" t="s">
        <v>993</v>
      </c>
      <c r="I597" s="48"/>
      <c r="J597" s="49">
        <v>6199</v>
      </c>
      <c r="K597" s="49">
        <v>6020.768</v>
      </c>
      <c r="L597" s="49">
        <v>5958.0870000000004</v>
      </c>
      <c r="M597" s="61"/>
    </row>
    <row r="598" spans="1:13" s="2" customFormat="1" ht="90">
      <c r="A598" s="34" t="s">
        <v>171</v>
      </c>
      <c r="B598" s="35" t="s">
        <v>716</v>
      </c>
      <c r="C598" s="79" t="s">
        <v>376</v>
      </c>
      <c r="D598" s="101" t="s">
        <v>388</v>
      </c>
      <c r="E598" s="102" t="s">
        <v>297</v>
      </c>
      <c r="F598" s="102" t="s">
        <v>387</v>
      </c>
      <c r="G598" s="48" t="s">
        <v>178</v>
      </c>
      <c r="H598" s="48" t="s">
        <v>993</v>
      </c>
      <c r="I598" s="48" t="s">
        <v>121</v>
      </c>
      <c r="J598" s="49">
        <v>6199</v>
      </c>
      <c r="K598" s="49">
        <v>6020.768</v>
      </c>
      <c r="L598" s="49">
        <v>5958.0870000000004</v>
      </c>
      <c r="M598" s="61" t="s">
        <v>303</v>
      </c>
    </row>
    <row r="599" spans="1:13" s="2" customFormat="1" ht="67.5">
      <c r="A599" s="34" t="s">
        <v>171</v>
      </c>
      <c r="B599" s="35" t="s">
        <v>771</v>
      </c>
      <c r="C599" s="44"/>
      <c r="D599" s="32" t="s">
        <v>379</v>
      </c>
      <c r="E599" s="38" t="s">
        <v>378</v>
      </c>
      <c r="F599" s="38" t="s">
        <v>377</v>
      </c>
      <c r="G599" s="76"/>
      <c r="H599" s="48" t="s">
        <v>207</v>
      </c>
      <c r="I599" s="48"/>
      <c r="J599" s="49"/>
      <c r="K599" s="49"/>
      <c r="L599" s="49"/>
      <c r="M599" s="61"/>
    </row>
    <row r="600" spans="1:13" s="2" customFormat="1" ht="112.5">
      <c r="A600" s="34" t="s">
        <v>171</v>
      </c>
      <c r="B600" s="35" t="s">
        <v>714</v>
      </c>
      <c r="C600" s="44" t="s">
        <v>376</v>
      </c>
      <c r="D600" s="32" t="s">
        <v>375</v>
      </c>
      <c r="E600" s="38" t="s">
        <v>297</v>
      </c>
      <c r="F600" s="38" t="s">
        <v>374</v>
      </c>
      <c r="G600" s="48" t="s">
        <v>178</v>
      </c>
      <c r="H600" s="48" t="s">
        <v>207</v>
      </c>
      <c r="I600" s="48" t="s">
        <v>119</v>
      </c>
      <c r="J600" s="49"/>
      <c r="K600" s="49"/>
      <c r="L600" s="49"/>
      <c r="M600" s="61" t="s">
        <v>303</v>
      </c>
    </row>
    <row r="601" spans="1:13" s="2" customFormat="1" ht="112.5">
      <c r="A601" s="34" t="s">
        <v>171</v>
      </c>
      <c r="B601" s="35" t="s">
        <v>714</v>
      </c>
      <c r="C601" s="44" t="s">
        <v>376</v>
      </c>
      <c r="D601" s="32" t="s">
        <v>375</v>
      </c>
      <c r="E601" s="38" t="s">
        <v>297</v>
      </c>
      <c r="F601" s="38" t="s">
        <v>374</v>
      </c>
      <c r="G601" s="48" t="s">
        <v>178</v>
      </c>
      <c r="H601" s="48" t="s">
        <v>207</v>
      </c>
      <c r="I601" s="48" t="s">
        <v>119</v>
      </c>
      <c r="J601" s="49"/>
      <c r="K601" s="49"/>
      <c r="L601" s="49"/>
      <c r="M601" s="61" t="s">
        <v>303</v>
      </c>
    </row>
    <row r="602" spans="1:13" s="2" customFormat="1" ht="45">
      <c r="A602" s="34" t="s">
        <v>171</v>
      </c>
      <c r="B602" s="35" t="s">
        <v>772</v>
      </c>
      <c r="C602" s="44"/>
      <c r="D602" s="32" t="s">
        <v>311</v>
      </c>
      <c r="E602" s="38" t="s">
        <v>363</v>
      </c>
      <c r="F602" s="38" t="s">
        <v>326</v>
      </c>
      <c r="G602" s="81"/>
      <c r="H602" s="48" t="s">
        <v>208</v>
      </c>
      <c r="I602" s="43"/>
      <c r="J602" s="95">
        <v>5381.6229999999996</v>
      </c>
      <c r="K602" s="95">
        <v>3919.9690000000001</v>
      </c>
      <c r="L602" s="95">
        <v>3972.5830000000001</v>
      </c>
      <c r="M602" s="61"/>
    </row>
    <row r="603" spans="1:13" s="2" customFormat="1" ht="78.75">
      <c r="A603" s="34" t="s">
        <v>171</v>
      </c>
      <c r="B603" s="35" t="s">
        <v>716</v>
      </c>
      <c r="C603" s="44" t="s">
        <v>383</v>
      </c>
      <c r="D603" s="32" t="s">
        <v>427</v>
      </c>
      <c r="E603" s="38" t="s">
        <v>297</v>
      </c>
      <c r="F603" s="38" t="s">
        <v>424</v>
      </c>
      <c r="G603" s="48" t="s">
        <v>183</v>
      </c>
      <c r="H603" s="48" t="s">
        <v>208</v>
      </c>
      <c r="I603" s="48" t="s">
        <v>121</v>
      </c>
      <c r="J603" s="95">
        <v>5381.6229999999996</v>
      </c>
      <c r="K603" s="95">
        <v>3919.9690000000001</v>
      </c>
      <c r="L603" s="95">
        <v>3972.5830000000001</v>
      </c>
      <c r="M603" s="61" t="s">
        <v>303</v>
      </c>
    </row>
    <row r="604" spans="1:13" s="2" customFormat="1" ht="45">
      <c r="A604" s="34" t="s">
        <v>171</v>
      </c>
      <c r="B604" s="35" t="s">
        <v>773</v>
      </c>
      <c r="C604" s="44"/>
      <c r="D604" s="32" t="s">
        <v>311</v>
      </c>
      <c r="E604" s="38" t="s">
        <v>363</v>
      </c>
      <c r="F604" s="38" t="s">
        <v>326</v>
      </c>
      <c r="G604" s="81"/>
      <c r="H604" s="48" t="s">
        <v>209</v>
      </c>
      <c r="I604" s="43"/>
      <c r="J604" s="95">
        <v>11178.864</v>
      </c>
      <c r="K604" s="95">
        <v>9029.5349999999999</v>
      </c>
      <c r="L604" s="95">
        <v>9213.5130000000008</v>
      </c>
      <c r="M604" s="61"/>
    </row>
    <row r="605" spans="1:13" s="2" customFormat="1" ht="78.75">
      <c r="A605" s="34" t="s">
        <v>171</v>
      </c>
      <c r="B605" s="35" t="s">
        <v>716</v>
      </c>
      <c r="C605" s="44" t="s">
        <v>383</v>
      </c>
      <c r="D605" s="32" t="s">
        <v>426</v>
      </c>
      <c r="E605" s="38" t="s">
        <v>297</v>
      </c>
      <c r="F605" s="38" t="s">
        <v>424</v>
      </c>
      <c r="G605" s="48" t="s">
        <v>183</v>
      </c>
      <c r="H605" s="48" t="s">
        <v>209</v>
      </c>
      <c r="I605" s="48" t="s">
        <v>121</v>
      </c>
      <c r="J605" s="95">
        <v>11178.864</v>
      </c>
      <c r="K605" s="95">
        <v>9029.5349999999999</v>
      </c>
      <c r="L605" s="95">
        <v>9213.5130000000008</v>
      </c>
      <c r="M605" s="61" t="s">
        <v>303</v>
      </c>
    </row>
    <row r="606" spans="1:13" s="2" customFormat="1" ht="45">
      <c r="A606" s="34" t="s">
        <v>171</v>
      </c>
      <c r="B606" s="35" t="s">
        <v>774</v>
      </c>
      <c r="C606" s="44"/>
      <c r="D606" s="32" t="s">
        <v>311</v>
      </c>
      <c r="E606" s="38" t="s">
        <v>363</v>
      </c>
      <c r="F606" s="38" t="s">
        <v>326</v>
      </c>
      <c r="G606" s="81"/>
      <c r="H606" s="48" t="s">
        <v>210</v>
      </c>
      <c r="I606" s="43"/>
      <c r="J606" s="95">
        <v>8896.3690000000006</v>
      </c>
      <c r="K606" s="95">
        <v>5520.9459999999999</v>
      </c>
      <c r="L606" s="95">
        <v>5437.491</v>
      </c>
      <c r="M606" s="61"/>
    </row>
    <row r="607" spans="1:13" s="2" customFormat="1" ht="78.75">
      <c r="A607" s="34" t="s">
        <v>171</v>
      </c>
      <c r="B607" s="35" t="s">
        <v>716</v>
      </c>
      <c r="C607" s="44" t="s">
        <v>383</v>
      </c>
      <c r="D607" s="32" t="s">
        <v>425</v>
      </c>
      <c r="E607" s="38" t="s">
        <v>297</v>
      </c>
      <c r="F607" s="38" t="s">
        <v>424</v>
      </c>
      <c r="G607" s="48" t="s">
        <v>183</v>
      </c>
      <c r="H607" s="48" t="s">
        <v>210</v>
      </c>
      <c r="I607" s="48" t="s">
        <v>121</v>
      </c>
      <c r="J607" s="95">
        <v>8896.3690000000006</v>
      </c>
      <c r="K607" s="95">
        <v>5520.9459999999999</v>
      </c>
      <c r="L607" s="95">
        <v>5437.491</v>
      </c>
      <c r="M607" s="61" t="s">
        <v>303</v>
      </c>
    </row>
    <row r="608" spans="1:13" s="2" customFormat="1" ht="45">
      <c r="A608" s="34" t="s">
        <v>171</v>
      </c>
      <c r="B608" s="35" t="s">
        <v>775</v>
      </c>
      <c r="C608" s="79"/>
      <c r="D608" s="32" t="s">
        <v>311</v>
      </c>
      <c r="E608" s="38" t="s">
        <v>363</v>
      </c>
      <c r="F608" s="38" t="s">
        <v>326</v>
      </c>
      <c r="G608" s="81"/>
      <c r="H608" s="48" t="s">
        <v>211</v>
      </c>
      <c r="I608" s="43"/>
      <c r="J608" s="95">
        <f>J609</f>
        <v>9553.9619999999995</v>
      </c>
      <c r="K608" s="95">
        <f t="shared" ref="K608:L608" si="24">K609</f>
        <v>7113.8109999999997</v>
      </c>
      <c r="L608" s="95">
        <f t="shared" si="24"/>
        <v>7263.098</v>
      </c>
      <c r="M608" s="61"/>
    </row>
    <row r="609" spans="1:13" s="2" customFormat="1" ht="78.75">
      <c r="A609" s="34" t="s">
        <v>171</v>
      </c>
      <c r="B609" s="35" t="s">
        <v>716</v>
      </c>
      <c r="C609" s="79" t="s">
        <v>376</v>
      </c>
      <c r="D609" s="32" t="s">
        <v>423</v>
      </c>
      <c r="E609" s="38" t="s">
        <v>297</v>
      </c>
      <c r="F609" s="38" t="s">
        <v>422</v>
      </c>
      <c r="G609" s="48" t="s">
        <v>178</v>
      </c>
      <c r="H609" s="48" t="s">
        <v>211</v>
      </c>
      <c r="I609" s="48" t="s">
        <v>121</v>
      </c>
      <c r="J609" s="95">
        <v>9553.9619999999995</v>
      </c>
      <c r="K609" s="95">
        <v>7113.8109999999997</v>
      </c>
      <c r="L609" s="95">
        <v>7263.098</v>
      </c>
      <c r="M609" s="61" t="s">
        <v>303</v>
      </c>
    </row>
    <row r="610" spans="1:13" s="2" customFormat="1" ht="45">
      <c r="A610" s="34" t="s">
        <v>171</v>
      </c>
      <c r="B610" s="35" t="s">
        <v>776</v>
      </c>
      <c r="C610" s="79"/>
      <c r="D610" s="32" t="s">
        <v>311</v>
      </c>
      <c r="E610" s="38" t="s">
        <v>363</v>
      </c>
      <c r="F610" s="38" t="s">
        <v>326</v>
      </c>
      <c r="G610" s="81"/>
      <c r="H610" s="48" t="s">
        <v>212</v>
      </c>
      <c r="I610" s="43"/>
      <c r="J610" s="95">
        <f>J611</f>
        <v>10974.686</v>
      </c>
      <c r="K610" s="95">
        <f t="shared" ref="K610:L610" si="25">K611</f>
        <v>9155.31</v>
      </c>
      <c r="L610" s="95">
        <f t="shared" si="25"/>
        <v>9019.9660000000003</v>
      </c>
      <c r="M610" s="61"/>
    </row>
    <row r="611" spans="1:13" s="2" customFormat="1" ht="78.75">
      <c r="A611" s="34" t="s">
        <v>171</v>
      </c>
      <c r="B611" s="35" t="s">
        <v>716</v>
      </c>
      <c r="C611" s="79" t="s">
        <v>376</v>
      </c>
      <c r="D611" s="32" t="s">
        <v>421</v>
      </c>
      <c r="E611" s="38" t="s">
        <v>297</v>
      </c>
      <c r="F611" s="38" t="s">
        <v>420</v>
      </c>
      <c r="G611" s="48" t="s">
        <v>178</v>
      </c>
      <c r="H611" s="48" t="s">
        <v>212</v>
      </c>
      <c r="I611" s="48" t="s">
        <v>121</v>
      </c>
      <c r="J611" s="95">
        <v>10974.686</v>
      </c>
      <c r="K611" s="95">
        <v>9155.31</v>
      </c>
      <c r="L611" s="95">
        <v>9019.9660000000003</v>
      </c>
      <c r="M611" s="61" t="s">
        <v>303</v>
      </c>
    </row>
    <row r="612" spans="1:13" s="2" customFormat="1" ht="45">
      <c r="A612" s="34" t="s">
        <v>171</v>
      </c>
      <c r="B612" s="35" t="s">
        <v>777</v>
      </c>
      <c r="C612" s="79"/>
      <c r="D612" s="32" t="s">
        <v>364</v>
      </c>
      <c r="E612" s="38" t="s">
        <v>363</v>
      </c>
      <c r="F612" s="38" t="s">
        <v>326</v>
      </c>
      <c r="G612" s="81"/>
      <c r="H612" s="48" t="s">
        <v>213</v>
      </c>
      <c r="I612" s="43"/>
      <c r="J612" s="95">
        <v>5444.3064199999999</v>
      </c>
      <c r="K612" s="95">
        <v>2836.9780000000001</v>
      </c>
      <c r="L612" s="95">
        <v>2950.4580000000001</v>
      </c>
      <c r="M612" s="61"/>
    </row>
    <row r="613" spans="1:13" s="2" customFormat="1" ht="78.75">
      <c r="A613" s="34" t="s">
        <v>171</v>
      </c>
      <c r="B613" s="35" t="s">
        <v>716</v>
      </c>
      <c r="C613" s="79" t="s">
        <v>394</v>
      </c>
      <c r="D613" s="32" t="s">
        <v>368</v>
      </c>
      <c r="E613" s="38" t="s">
        <v>297</v>
      </c>
      <c r="F613" s="38" t="s">
        <v>367</v>
      </c>
      <c r="G613" s="48" t="s">
        <v>113</v>
      </c>
      <c r="H613" s="48" t="s">
        <v>213</v>
      </c>
      <c r="I613" s="48" t="s">
        <v>121</v>
      </c>
      <c r="J613" s="95">
        <f>J612</f>
        <v>5444.3064199999999</v>
      </c>
      <c r="K613" s="95">
        <f t="shared" ref="K613:L613" si="26">K612</f>
        <v>2836.9780000000001</v>
      </c>
      <c r="L613" s="95">
        <f t="shared" si="26"/>
        <v>2950.4580000000001</v>
      </c>
      <c r="M613" s="61" t="s">
        <v>303</v>
      </c>
    </row>
    <row r="614" spans="1:13" s="2" customFormat="1" ht="90">
      <c r="A614" s="34" t="s">
        <v>171</v>
      </c>
      <c r="B614" s="35" t="s">
        <v>778</v>
      </c>
      <c r="C614" s="60"/>
      <c r="D614" s="60" t="s">
        <v>364</v>
      </c>
      <c r="E614" s="60" t="s">
        <v>363</v>
      </c>
      <c r="F614" s="60" t="s">
        <v>326</v>
      </c>
      <c r="G614" s="81"/>
      <c r="H614" s="48" t="s">
        <v>214</v>
      </c>
      <c r="I614" s="43"/>
      <c r="J614" s="95">
        <v>1385.068</v>
      </c>
      <c r="K614" s="95">
        <v>0</v>
      </c>
      <c r="L614" s="95">
        <v>0</v>
      </c>
      <c r="M614" s="61"/>
    </row>
    <row r="615" spans="1:13" s="2" customFormat="1" ht="112.5">
      <c r="A615" s="34" t="s">
        <v>171</v>
      </c>
      <c r="B615" s="35" t="s">
        <v>710</v>
      </c>
      <c r="C615" s="60" t="s">
        <v>394</v>
      </c>
      <c r="D615" s="82" t="s">
        <v>858</v>
      </c>
      <c r="E615" s="43" t="s">
        <v>297</v>
      </c>
      <c r="F615" s="43" t="s">
        <v>384</v>
      </c>
      <c r="G615" s="48" t="s">
        <v>113</v>
      </c>
      <c r="H615" s="48" t="s">
        <v>214</v>
      </c>
      <c r="I615" s="48" t="s">
        <v>114</v>
      </c>
      <c r="J615" s="49">
        <v>1385.068</v>
      </c>
      <c r="K615" s="49">
        <v>0</v>
      </c>
      <c r="L615" s="49">
        <v>0</v>
      </c>
      <c r="M615" s="61" t="s">
        <v>303</v>
      </c>
    </row>
    <row r="616" spans="1:13" s="2" customFormat="1" ht="101.25">
      <c r="A616" s="34" t="s">
        <v>171</v>
      </c>
      <c r="B616" s="35" t="s">
        <v>779</v>
      </c>
      <c r="C616" s="60"/>
      <c r="D616" s="82" t="s">
        <v>364</v>
      </c>
      <c r="E616" s="43" t="s">
        <v>363</v>
      </c>
      <c r="F616" s="43" t="s">
        <v>326</v>
      </c>
      <c r="G616" s="81"/>
      <c r="H616" s="48" t="s">
        <v>215</v>
      </c>
      <c r="I616" s="43"/>
      <c r="J616" s="95">
        <v>11049.58</v>
      </c>
      <c r="K616" s="95">
        <v>8290.1869999999999</v>
      </c>
      <c r="L616" s="95">
        <v>8290.1869999999999</v>
      </c>
      <c r="M616" s="61"/>
    </row>
    <row r="617" spans="1:13" s="2" customFormat="1" ht="78.75">
      <c r="A617" s="34" t="s">
        <v>171</v>
      </c>
      <c r="B617" s="35" t="s">
        <v>716</v>
      </c>
      <c r="C617" s="79" t="s">
        <v>394</v>
      </c>
      <c r="D617" s="82" t="s">
        <v>366</v>
      </c>
      <c r="E617" s="43" t="s">
        <v>297</v>
      </c>
      <c r="F617" s="38" t="s">
        <v>365</v>
      </c>
      <c r="G617" s="48" t="s">
        <v>113</v>
      </c>
      <c r="H617" s="48" t="s">
        <v>215</v>
      </c>
      <c r="I617" s="48" t="s">
        <v>121</v>
      </c>
      <c r="J617" s="95">
        <v>11049.58</v>
      </c>
      <c r="K617" s="95">
        <v>8290.1869999999999</v>
      </c>
      <c r="L617" s="95">
        <v>8290.1869999999999</v>
      </c>
      <c r="M617" s="61" t="s">
        <v>295</v>
      </c>
    </row>
    <row r="618" spans="1:13" s="2" customFormat="1" ht="146.25">
      <c r="A618" s="34" t="s">
        <v>171</v>
      </c>
      <c r="B618" s="35" t="s">
        <v>780</v>
      </c>
      <c r="C618" s="60"/>
      <c r="D618" s="60" t="s">
        <v>364</v>
      </c>
      <c r="E618" s="60" t="s">
        <v>363</v>
      </c>
      <c r="F618" s="60" t="s">
        <v>326</v>
      </c>
      <c r="G618" s="81"/>
      <c r="H618" s="48" t="s">
        <v>216</v>
      </c>
      <c r="I618" s="43"/>
      <c r="J618" s="95">
        <v>2358.6309999999999</v>
      </c>
      <c r="K618" s="95">
        <v>0</v>
      </c>
      <c r="L618" s="95">
        <v>0</v>
      </c>
      <c r="M618" s="61"/>
    </row>
    <row r="619" spans="1:13" s="2" customFormat="1" ht="112.5">
      <c r="A619" s="34" t="s">
        <v>171</v>
      </c>
      <c r="B619" s="35" t="s">
        <v>710</v>
      </c>
      <c r="C619" s="60" t="s">
        <v>394</v>
      </c>
      <c r="D619" s="82" t="s">
        <v>858</v>
      </c>
      <c r="E619" s="43" t="s">
        <v>297</v>
      </c>
      <c r="F619" s="43" t="s">
        <v>384</v>
      </c>
      <c r="G619" s="48" t="s">
        <v>113</v>
      </c>
      <c r="H619" s="48" t="s">
        <v>216</v>
      </c>
      <c r="I619" s="48" t="s">
        <v>114</v>
      </c>
      <c r="J619" s="95">
        <v>2358.6309999999999</v>
      </c>
      <c r="K619" s="49">
        <v>0</v>
      </c>
      <c r="L619" s="49">
        <v>0</v>
      </c>
      <c r="M619" s="61" t="s">
        <v>295</v>
      </c>
    </row>
    <row r="620" spans="1:13" s="2" customFormat="1" ht="67.5">
      <c r="A620" s="34" t="s">
        <v>171</v>
      </c>
      <c r="B620" s="35" t="s">
        <v>781</v>
      </c>
      <c r="C620" s="44"/>
      <c r="D620" s="82" t="s">
        <v>311</v>
      </c>
      <c r="E620" s="43" t="s">
        <v>363</v>
      </c>
      <c r="F620" s="38" t="s">
        <v>326</v>
      </c>
      <c r="G620" s="81"/>
      <c r="H620" s="48" t="s">
        <v>217</v>
      </c>
      <c r="I620" s="43"/>
      <c r="J620" s="95">
        <v>6928.0389999999998</v>
      </c>
      <c r="K620" s="95">
        <v>6928.0389999999998</v>
      </c>
      <c r="L620" s="95">
        <v>6928.0389999999998</v>
      </c>
      <c r="M620" s="61"/>
    </row>
    <row r="621" spans="1:13" s="2" customFormat="1" ht="78.75">
      <c r="A621" s="34" t="s">
        <v>171</v>
      </c>
      <c r="B621" s="35" t="s">
        <v>716</v>
      </c>
      <c r="C621" s="44" t="s">
        <v>383</v>
      </c>
      <c r="D621" s="82" t="s">
        <v>366</v>
      </c>
      <c r="E621" s="43" t="s">
        <v>297</v>
      </c>
      <c r="F621" s="38" t="s">
        <v>365</v>
      </c>
      <c r="G621" s="48" t="s">
        <v>183</v>
      </c>
      <c r="H621" s="48" t="s">
        <v>217</v>
      </c>
      <c r="I621" s="48" t="s">
        <v>121</v>
      </c>
      <c r="J621" s="95">
        <v>6928.0389999999998</v>
      </c>
      <c r="K621" s="95">
        <v>6928.0389999999998</v>
      </c>
      <c r="L621" s="95">
        <v>6928.0389999999998</v>
      </c>
      <c r="M621" s="61" t="s">
        <v>295</v>
      </c>
    </row>
    <row r="622" spans="1:13" s="2" customFormat="1" ht="67.5">
      <c r="A622" s="34" t="s">
        <v>171</v>
      </c>
      <c r="B622" s="35" t="s">
        <v>782</v>
      </c>
      <c r="C622" s="44"/>
      <c r="D622" s="82" t="s">
        <v>311</v>
      </c>
      <c r="E622" s="43" t="s">
        <v>363</v>
      </c>
      <c r="F622" s="38" t="s">
        <v>326</v>
      </c>
      <c r="G622" s="81"/>
      <c r="H622" s="48" t="s">
        <v>218</v>
      </c>
      <c r="I622" s="43"/>
      <c r="J622" s="95">
        <v>15763.232</v>
      </c>
      <c r="K622" s="95">
        <v>15763.232</v>
      </c>
      <c r="L622" s="95">
        <v>15763.232</v>
      </c>
      <c r="M622" s="61"/>
    </row>
    <row r="623" spans="1:13" s="2" customFormat="1" ht="78.75">
      <c r="A623" s="34" t="s">
        <v>171</v>
      </c>
      <c r="B623" s="35" t="s">
        <v>716</v>
      </c>
      <c r="C623" s="44" t="s">
        <v>383</v>
      </c>
      <c r="D623" s="82" t="s">
        <v>366</v>
      </c>
      <c r="E623" s="43" t="s">
        <v>297</v>
      </c>
      <c r="F623" s="38" t="s">
        <v>365</v>
      </c>
      <c r="G623" s="48" t="s">
        <v>183</v>
      </c>
      <c r="H623" s="48" t="s">
        <v>218</v>
      </c>
      <c r="I623" s="48" t="s">
        <v>121</v>
      </c>
      <c r="J623" s="95">
        <v>15763.232</v>
      </c>
      <c r="K623" s="95">
        <v>15763.232</v>
      </c>
      <c r="L623" s="95">
        <v>15763.232</v>
      </c>
      <c r="M623" s="61" t="s">
        <v>295</v>
      </c>
    </row>
    <row r="624" spans="1:13" s="2" customFormat="1" ht="67.5">
      <c r="A624" s="34" t="s">
        <v>171</v>
      </c>
      <c r="B624" s="35" t="s">
        <v>783</v>
      </c>
      <c r="C624" s="44"/>
      <c r="D624" s="82" t="s">
        <v>311</v>
      </c>
      <c r="E624" s="43" t="s">
        <v>363</v>
      </c>
      <c r="F624" s="38" t="s">
        <v>326</v>
      </c>
      <c r="G624" s="81"/>
      <c r="H624" s="48" t="s">
        <v>219</v>
      </c>
      <c r="I624" s="43"/>
      <c r="J624" s="95">
        <v>7699.6620000000003</v>
      </c>
      <c r="K624" s="95">
        <v>7699.6620000000003</v>
      </c>
      <c r="L624" s="95">
        <v>7699.6620000000003</v>
      </c>
      <c r="M624" s="61"/>
    </row>
    <row r="625" spans="1:13" s="2" customFormat="1" ht="78.75">
      <c r="A625" s="34" t="s">
        <v>171</v>
      </c>
      <c r="B625" s="35" t="s">
        <v>716</v>
      </c>
      <c r="C625" s="44" t="s">
        <v>383</v>
      </c>
      <c r="D625" s="82" t="s">
        <v>366</v>
      </c>
      <c r="E625" s="43" t="s">
        <v>297</v>
      </c>
      <c r="F625" s="38" t="s">
        <v>365</v>
      </c>
      <c r="G625" s="48" t="s">
        <v>183</v>
      </c>
      <c r="H625" s="48" t="s">
        <v>219</v>
      </c>
      <c r="I625" s="48" t="s">
        <v>121</v>
      </c>
      <c r="J625" s="95">
        <v>7699.6620000000003</v>
      </c>
      <c r="K625" s="95">
        <v>7699.6620000000003</v>
      </c>
      <c r="L625" s="95">
        <v>7699.6620000000003</v>
      </c>
      <c r="M625" s="61" t="s">
        <v>295</v>
      </c>
    </row>
    <row r="626" spans="1:13" s="2" customFormat="1" ht="67.5">
      <c r="A626" s="34" t="s">
        <v>171</v>
      </c>
      <c r="B626" s="35" t="s">
        <v>784</v>
      </c>
      <c r="C626" s="79"/>
      <c r="D626" s="82" t="s">
        <v>364</v>
      </c>
      <c r="E626" s="43" t="s">
        <v>363</v>
      </c>
      <c r="F626" s="38" t="s">
        <v>326</v>
      </c>
      <c r="G626" s="81"/>
      <c r="H626" s="48" t="s">
        <v>220</v>
      </c>
      <c r="I626" s="43"/>
      <c r="J626" s="95">
        <v>5847.9570000000003</v>
      </c>
      <c r="K626" s="95">
        <v>7122.6220000000003</v>
      </c>
      <c r="L626" s="95">
        <v>7122.6220000000003</v>
      </c>
      <c r="M626" s="61"/>
    </row>
    <row r="627" spans="1:13" s="2" customFormat="1" ht="78.75">
      <c r="A627" s="34" t="s">
        <v>171</v>
      </c>
      <c r="B627" s="35" t="s">
        <v>716</v>
      </c>
      <c r="C627" s="79" t="s">
        <v>394</v>
      </c>
      <c r="D627" s="82" t="s">
        <v>366</v>
      </c>
      <c r="E627" s="43" t="s">
        <v>297</v>
      </c>
      <c r="F627" s="38" t="s">
        <v>365</v>
      </c>
      <c r="G627" s="48" t="s">
        <v>113</v>
      </c>
      <c r="H627" s="48" t="s">
        <v>220</v>
      </c>
      <c r="I627" s="48" t="s">
        <v>121</v>
      </c>
      <c r="J627" s="95">
        <v>5847.9570000000003</v>
      </c>
      <c r="K627" s="95">
        <v>7122.6220000000003</v>
      </c>
      <c r="L627" s="95">
        <v>7122.6220000000003</v>
      </c>
      <c r="M627" s="61" t="s">
        <v>295</v>
      </c>
    </row>
    <row r="628" spans="1:13" s="2" customFormat="1" ht="112.5">
      <c r="A628" s="34" t="s">
        <v>171</v>
      </c>
      <c r="B628" s="35" t="s">
        <v>785</v>
      </c>
      <c r="C628" s="60"/>
      <c r="D628" s="60" t="s">
        <v>364</v>
      </c>
      <c r="E628" s="60" t="s">
        <v>363</v>
      </c>
      <c r="F628" s="60" t="s">
        <v>326</v>
      </c>
      <c r="G628" s="81"/>
      <c r="H628" s="48" t="s">
        <v>221</v>
      </c>
      <c r="I628" s="43"/>
      <c r="J628" s="95">
        <v>1274.665</v>
      </c>
      <c r="K628" s="95">
        <v>0</v>
      </c>
      <c r="L628" s="95">
        <v>0</v>
      </c>
      <c r="M628" s="61"/>
    </row>
    <row r="629" spans="1:13" s="2" customFormat="1" ht="112.5">
      <c r="A629" s="34" t="s">
        <v>171</v>
      </c>
      <c r="B629" s="35" t="s">
        <v>710</v>
      </c>
      <c r="C629" s="60" t="s">
        <v>394</v>
      </c>
      <c r="D629" s="82" t="s">
        <v>858</v>
      </c>
      <c r="E629" s="43" t="s">
        <v>297</v>
      </c>
      <c r="F629" s="43" t="s">
        <v>384</v>
      </c>
      <c r="G629" s="48" t="s">
        <v>113</v>
      </c>
      <c r="H629" s="48" t="s">
        <v>221</v>
      </c>
      <c r="I629" s="48" t="s">
        <v>114</v>
      </c>
      <c r="J629" s="49">
        <v>1274.665</v>
      </c>
      <c r="K629" s="49">
        <v>0</v>
      </c>
      <c r="L629" s="49">
        <v>0</v>
      </c>
      <c r="M629" s="61" t="s">
        <v>295</v>
      </c>
    </row>
    <row r="630" spans="1:13" s="2" customFormat="1" ht="90">
      <c r="A630" s="34" t="s">
        <v>171</v>
      </c>
      <c r="B630" s="35" t="s">
        <v>786</v>
      </c>
      <c r="C630" s="44"/>
      <c r="D630" s="82" t="s">
        <v>364</v>
      </c>
      <c r="E630" s="102" t="s">
        <v>363</v>
      </c>
      <c r="F630" s="43" t="s">
        <v>326</v>
      </c>
      <c r="G630" s="81"/>
      <c r="H630" s="48" t="s">
        <v>222</v>
      </c>
      <c r="I630" s="43"/>
      <c r="J630" s="95">
        <v>78</v>
      </c>
      <c r="K630" s="95">
        <v>78</v>
      </c>
      <c r="L630" s="95">
        <v>78</v>
      </c>
      <c r="M630" s="61"/>
    </row>
    <row r="631" spans="1:13" s="2" customFormat="1" ht="90">
      <c r="A631" s="34" t="s">
        <v>171</v>
      </c>
      <c r="B631" s="35" t="s">
        <v>744</v>
      </c>
      <c r="C631" s="44" t="s">
        <v>412</v>
      </c>
      <c r="D631" s="82" t="s">
        <v>433</v>
      </c>
      <c r="E631" s="102" t="s">
        <v>297</v>
      </c>
      <c r="F631" s="43" t="s">
        <v>432</v>
      </c>
      <c r="G631" s="48" t="s">
        <v>187</v>
      </c>
      <c r="H631" s="48" t="s">
        <v>222</v>
      </c>
      <c r="I631" s="48" t="s">
        <v>153</v>
      </c>
      <c r="J631" s="49">
        <v>78</v>
      </c>
      <c r="K631" s="49">
        <v>78</v>
      </c>
      <c r="L631" s="49">
        <v>78</v>
      </c>
      <c r="M631" s="61" t="s">
        <v>303</v>
      </c>
    </row>
    <row r="632" spans="1:13" s="2" customFormat="1" ht="78.75">
      <c r="A632" s="34" t="s">
        <v>171</v>
      </c>
      <c r="B632" s="35" t="s">
        <v>787</v>
      </c>
      <c r="C632" s="44"/>
      <c r="D632" s="103" t="s">
        <v>364</v>
      </c>
      <c r="E632" s="102" t="s">
        <v>363</v>
      </c>
      <c r="F632" s="102" t="s">
        <v>326</v>
      </c>
      <c r="G632" s="81"/>
      <c r="H632" s="48" t="s">
        <v>223</v>
      </c>
      <c r="I632" s="43"/>
      <c r="J632" s="95">
        <v>300.40699999999998</v>
      </c>
      <c r="K632" s="95">
        <v>0</v>
      </c>
      <c r="L632" s="95">
        <v>0</v>
      </c>
      <c r="M632" s="61"/>
    </row>
    <row r="633" spans="1:13" s="2" customFormat="1" ht="56.25">
      <c r="A633" s="34" t="s">
        <v>171</v>
      </c>
      <c r="B633" s="35" t="s">
        <v>625</v>
      </c>
      <c r="C633" s="44" t="s">
        <v>412</v>
      </c>
      <c r="D633" s="103" t="s">
        <v>430</v>
      </c>
      <c r="E633" s="102" t="s">
        <v>297</v>
      </c>
      <c r="F633" s="102" t="s">
        <v>350</v>
      </c>
      <c r="G633" s="48" t="s">
        <v>187</v>
      </c>
      <c r="H633" s="48" t="s">
        <v>223</v>
      </c>
      <c r="I633" s="48" t="s">
        <v>3</v>
      </c>
      <c r="J633" s="49">
        <v>300.40699999999998</v>
      </c>
      <c r="K633" s="49">
        <v>0</v>
      </c>
      <c r="L633" s="49">
        <v>0</v>
      </c>
      <c r="M633" s="61" t="s">
        <v>303</v>
      </c>
    </row>
    <row r="634" spans="1:13" s="2" customFormat="1" ht="45">
      <c r="A634" s="34" t="s">
        <v>171</v>
      </c>
      <c r="B634" s="35" t="s">
        <v>788</v>
      </c>
      <c r="C634" s="44"/>
      <c r="D634" s="103" t="s">
        <v>364</v>
      </c>
      <c r="E634" s="102" t="s">
        <v>363</v>
      </c>
      <c r="F634" s="102" t="s">
        <v>326</v>
      </c>
      <c r="G634" s="81"/>
      <c r="H634" s="48" t="s">
        <v>224</v>
      </c>
      <c r="I634" s="43"/>
      <c r="J634" s="95">
        <v>55</v>
      </c>
      <c r="K634" s="95">
        <v>0</v>
      </c>
      <c r="L634" s="95">
        <v>0</v>
      </c>
      <c r="M634" s="61"/>
    </row>
    <row r="635" spans="1:13" s="2" customFormat="1" ht="67.5">
      <c r="A635" s="34" t="s">
        <v>171</v>
      </c>
      <c r="B635" s="35" t="s">
        <v>859</v>
      </c>
      <c r="C635" s="44" t="s">
        <v>412</v>
      </c>
      <c r="D635" s="103" t="s">
        <v>431</v>
      </c>
      <c r="E635" s="102" t="s">
        <v>297</v>
      </c>
      <c r="F635" s="102" t="s">
        <v>350</v>
      </c>
      <c r="G635" s="48" t="s">
        <v>187</v>
      </c>
      <c r="H635" s="48" t="s">
        <v>224</v>
      </c>
      <c r="I635" s="48">
        <v>350</v>
      </c>
      <c r="J635" s="49">
        <v>55</v>
      </c>
      <c r="K635" s="49">
        <v>0</v>
      </c>
      <c r="L635" s="49">
        <v>0</v>
      </c>
      <c r="M635" s="61" t="s">
        <v>295</v>
      </c>
    </row>
    <row r="636" spans="1:13" s="2" customFormat="1" ht="78.75">
      <c r="A636" s="34" t="s">
        <v>171</v>
      </c>
      <c r="B636" s="35" t="s">
        <v>789</v>
      </c>
      <c r="C636" s="44"/>
      <c r="D636" s="32" t="s">
        <v>311</v>
      </c>
      <c r="E636" s="38" t="s">
        <v>363</v>
      </c>
      <c r="F636" s="38" t="s">
        <v>326</v>
      </c>
      <c r="G636" s="81"/>
      <c r="H636" s="48" t="s">
        <v>225</v>
      </c>
      <c r="I636" s="43"/>
      <c r="J636" s="95">
        <v>40.049999999999997</v>
      </c>
      <c r="K636" s="95">
        <v>0</v>
      </c>
      <c r="L636" s="95">
        <v>0</v>
      </c>
      <c r="M636" s="61"/>
    </row>
    <row r="637" spans="1:13" s="2" customFormat="1" ht="78.75">
      <c r="A637" s="34" t="s">
        <v>171</v>
      </c>
      <c r="B637" s="35" t="s">
        <v>714</v>
      </c>
      <c r="C637" s="44" t="s">
        <v>383</v>
      </c>
      <c r="D637" s="32" t="s">
        <v>370</v>
      </c>
      <c r="E637" s="38" t="s">
        <v>297</v>
      </c>
      <c r="F637" s="38" t="s">
        <v>369</v>
      </c>
      <c r="G637" s="48" t="s">
        <v>183</v>
      </c>
      <c r="H637" s="48" t="s">
        <v>225</v>
      </c>
      <c r="I637" s="48" t="s">
        <v>119</v>
      </c>
      <c r="J637" s="95">
        <v>40.049999999999997</v>
      </c>
      <c r="K637" s="95">
        <v>0</v>
      </c>
      <c r="L637" s="95">
        <v>0</v>
      </c>
      <c r="M637" s="61" t="s">
        <v>303</v>
      </c>
    </row>
    <row r="638" spans="1:13" s="2" customFormat="1" ht="78.75">
      <c r="A638" s="34" t="s">
        <v>171</v>
      </c>
      <c r="B638" s="35" t="s">
        <v>790</v>
      </c>
      <c r="C638" s="44"/>
      <c r="D638" s="32" t="s">
        <v>311</v>
      </c>
      <c r="E638" s="38" t="s">
        <v>363</v>
      </c>
      <c r="F638" s="38" t="s">
        <v>326</v>
      </c>
      <c r="G638" s="81"/>
      <c r="H638" s="48" t="s">
        <v>226</v>
      </c>
      <c r="I638" s="43"/>
      <c r="J638" s="95">
        <v>40.049999999999997</v>
      </c>
      <c r="K638" s="95">
        <v>0</v>
      </c>
      <c r="L638" s="95">
        <v>0</v>
      </c>
      <c r="M638" s="61"/>
    </row>
    <row r="639" spans="1:13" s="2" customFormat="1" ht="78.75">
      <c r="A639" s="34" t="s">
        <v>171</v>
      </c>
      <c r="B639" s="35" t="s">
        <v>714</v>
      </c>
      <c r="C639" s="44" t="s">
        <v>383</v>
      </c>
      <c r="D639" s="32" t="s">
        <v>370</v>
      </c>
      <c r="E639" s="38" t="s">
        <v>297</v>
      </c>
      <c r="F639" s="38" t="s">
        <v>369</v>
      </c>
      <c r="G639" s="48" t="s">
        <v>183</v>
      </c>
      <c r="H639" s="48" t="s">
        <v>226</v>
      </c>
      <c r="I639" s="48" t="s">
        <v>119</v>
      </c>
      <c r="J639" s="95">
        <v>40.049999999999997</v>
      </c>
      <c r="K639" s="95">
        <v>0</v>
      </c>
      <c r="L639" s="95">
        <v>0</v>
      </c>
      <c r="M639" s="61" t="s">
        <v>303</v>
      </c>
    </row>
    <row r="640" spans="1:13" s="2" customFormat="1" ht="78.75">
      <c r="A640" s="34" t="s">
        <v>171</v>
      </c>
      <c r="B640" s="35" t="s">
        <v>791</v>
      </c>
      <c r="C640" s="44"/>
      <c r="D640" s="32" t="s">
        <v>311</v>
      </c>
      <c r="E640" s="38" t="s">
        <v>363</v>
      </c>
      <c r="F640" s="38" t="s">
        <v>326</v>
      </c>
      <c r="G640" s="81"/>
      <c r="H640" s="48" t="s">
        <v>227</v>
      </c>
      <c r="I640" s="43"/>
      <c r="J640" s="95">
        <v>40.049999999999997</v>
      </c>
      <c r="K640" s="95">
        <v>0</v>
      </c>
      <c r="L640" s="95">
        <v>0</v>
      </c>
      <c r="M640" s="61"/>
    </row>
    <row r="641" spans="1:13" s="2" customFormat="1" ht="78.75">
      <c r="A641" s="34" t="s">
        <v>171</v>
      </c>
      <c r="B641" s="35" t="s">
        <v>714</v>
      </c>
      <c r="C641" s="44" t="s">
        <v>383</v>
      </c>
      <c r="D641" s="32" t="s">
        <v>370</v>
      </c>
      <c r="E641" s="38" t="s">
        <v>297</v>
      </c>
      <c r="F641" s="38" t="s">
        <v>369</v>
      </c>
      <c r="G641" s="48" t="s">
        <v>183</v>
      </c>
      <c r="H641" s="48" t="s">
        <v>227</v>
      </c>
      <c r="I641" s="48" t="s">
        <v>119</v>
      </c>
      <c r="J641" s="95">
        <v>40.049999999999997</v>
      </c>
      <c r="K641" s="95">
        <v>0</v>
      </c>
      <c r="L641" s="95">
        <v>0</v>
      </c>
      <c r="M641" s="61" t="s">
        <v>303</v>
      </c>
    </row>
    <row r="642" spans="1:13" s="2" customFormat="1" ht="78.75">
      <c r="A642" s="34" t="s">
        <v>171</v>
      </c>
      <c r="B642" s="35" t="s">
        <v>792</v>
      </c>
      <c r="C642" s="44"/>
      <c r="D642" s="32" t="s">
        <v>311</v>
      </c>
      <c r="E642" s="38" t="s">
        <v>363</v>
      </c>
      <c r="F642" s="38" t="s">
        <v>326</v>
      </c>
      <c r="G642" s="81"/>
      <c r="H642" s="48" t="s">
        <v>228</v>
      </c>
      <c r="I642" s="43"/>
      <c r="J642" s="95">
        <v>45.3</v>
      </c>
      <c r="K642" s="95">
        <v>0</v>
      </c>
      <c r="L642" s="95">
        <v>0</v>
      </c>
      <c r="M642" s="61"/>
    </row>
    <row r="643" spans="1:13" s="2" customFormat="1" ht="78.75">
      <c r="A643" s="34" t="s">
        <v>171</v>
      </c>
      <c r="B643" s="35" t="s">
        <v>714</v>
      </c>
      <c r="C643" s="44" t="s">
        <v>376</v>
      </c>
      <c r="D643" s="32" t="s">
        <v>370</v>
      </c>
      <c r="E643" s="38" t="s">
        <v>297</v>
      </c>
      <c r="F643" s="38" t="s">
        <v>369</v>
      </c>
      <c r="G643" s="44" t="s">
        <v>178</v>
      </c>
      <c r="H643" s="48" t="s">
        <v>228</v>
      </c>
      <c r="I643" s="48" t="s">
        <v>119</v>
      </c>
      <c r="J643" s="95">
        <v>45.3</v>
      </c>
      <c r="K643" s="95">
        <v>0</v>
      </c>
      <c r="L643" s="95">
        <v>0</v>
      </c>
      <c r="M643" s="61" t="s">
        <v>303</v>
      </c>
    </row>
    <row r="644" spans="1:13" s="2" customFormat="1" ht="78.75">
      <c r="A644" s="34" t="s">
        <v>171</v>
      </c>
      <c r="B644" s="35" t="s">
        <v>793</v>
      </c>
      <c r="C644" s="44"/>
      <c r="D644" s="32" t="s">
        <v>311</v>
      </c>
      <c r="E644" s="38" t="s">
        <v>363</v>
      </c>
      <c r="F644" s="38" t="s">
        <v>326</v>
      </c>
      <c r="G644" s="81"/>
      <c r="H644" s="48" t="s">
        <v>229</v>
      </c>
      <c r="I644" s="43"/>
      <c r="J644" s="95">
        <v>45.3</v>
      </c>
      <c r="K644" s="95">
        <v>0</v>
      </c>
      <c r="L644" s="95">
        <v>0</v>
      </c>
      <c r="M644" s="61"/>
    </row>
    <row r="645" spans="1:13" s="2" customFormat="1" ht="78.75">
      <c r="A645" s="34" t="s">
        <v>171</v>
      </c>
      <c r="B645" s="35" t="s">
        <v>714</v>
      </c>
      <c r="C645" s="44" t="s">
        <v>376</v>
      </c>
      <c r="D645" s="32" t="s">
        <v>370</v>
      </c>
      <c r="E645" s="38" t="s">
        <v>297</v>
      </c>
      <c r="F645" s="38" t="s">
        <v>369</v>
      </c>
      <c r="G645" s="44" t="s">
        <v>178</v>
      </c>
      <c r="H645" s="48" t="s">
        <v>229</v>
      </c>
      <c r="I645" s="48" t="s">
        <v>119</v>
      </c>
      <c r="J645" s="95">
        <v>45.3</v>
      </c>
      <c r="K645" s="95">
        <v>0</v>
      </c>
      <c r="L645" s="95">
        <v>0</v>
      </c>
      <c r="M645" s="61" t="s">
        <v>303</v>
      </c>
    </row>
    <row r="646" spans="1:13" s="2" customFormat="1" ht="81.75" customHeight="1">
      <c r="A646" s="34" t="s">
        <v>171</v>
      </c>
      <c r="B646" s="35" t="s">
        <v>794</v>
      </c>
      <c r="C646" s="79"/>
      <c r="D646" s="32" t="s">
        <v>364</v>
      </c>
      <c r="E646" s="38" t="s">
        <v>363</v>
      </c>
      <c r="F646" s="38" t="s">
        <v>326</v>
      </c>
      <c r="G646" s="81"/>
      <c r="H646" s="48" t="s">
        <v>230</v>
      </c>
      <c r="I646" s="43"/>
      <c r="J646" s="95">
        <v>39</v>
      </c>
      <c r="K646" s="95">
        <v>0</v>
      </c>
      <c r="L646" s="95">
        <v>0</v>
      </c>
      <c r="M646" s="61"/>
    </row>
    <row r="647" spans="1:13" s="2" customFormat="1" ht="102.75" customHeight="1">
      <c r="A647" s="34" t="s">
        <v>171</v>
      </c>
      <c r="B647" s="35" t="s">
        <v>714</v>
      </c>
      <c r="C647" s="79" t="s">
        <v>394</v>
      </c>
      <c r="D647" s="32" t="s">
        <v>370</v>
      </c>
      <c r="E647" s="38" t="s">
        <v>297</v>
      </c>
      <c r="F647" s="38" t="s">
        <v>369</v>
      </c>
      <c r="G647" s="44" t="s">
        <v>113</v>
      </c>
      <c r="H647" s="48" t="s">
        <v>230</v>
      </c>
      <c r="I647" s="48" t="s">
        <v>119</v>
      </c>
      <c r="J647" s="95">
        <v>39</v>
      </c>
      <c r="K647" s="95">
        <v>0</v>
      </c>
      <c r="L647" s="95">
        <v>0</v>
      </c>
      <c r="M647" s="61" t="s">
        <v>303</v>
      </c>
    </row>
    <row r="648" spans="1:13" s="2" customFormat="1" ht="50.45" customHeight="1">
      <c r="A648" s="34" t="s">
        <v>171</v>
      </c>
      <c r="B648" s="114" t="s">
        <v>1090</v>
      </c>
      <c r="C648" s="115"/>
      <c r="D648" s="120" t="s">
        <v>907</v>
      </c>
      <c r="E648" s="117" t="s">
        <v>363</v>
      </c>
      <c r="F648" s="117" t="s">
        <v>326</v>
      </c>
      <c r="G648" s="44"/>
      <c r="H648" s="48" t="s">
        <v>1091</v>
      </c>
      <c r="I648" s="48"/>
      <c r="J648" s="95">
        <v>3149.0479999999998</v>
      </c>
      <c r="K648" s="95">
        <v>0</v>
      </c>
      <c r="L648" s="95">
        <v>0</v>
      </c>
      <c r="M648" s="61"/>
    </row>
    <row r="649" spans="1:13" s="2" customFormat="1" ht="79.150000000000006" customHeight="1">
      <c r="A649" s="34" t="s">
        <v>171</v>
      </c>
      <c r="B649" s="35" t="s">
        <v>714</v>
      </c>
      <c r="C649" s="79" t="s">
        <v>394</v>
      </c>
      <c r="D649" s="32" t="s">
        <v>370</v>
      </c>
      <c r="E649" s="38" t="s">
        <v>297</v>
      </c>
      <c r="F649" s="38" t="s">
        <v>369</v>
      </c>
      <c r="G649" s="44" t="s">
        <v>113</v>
      </c>
      <c r="H649" s="48" t="s">
        <v>1091</v>
      </c>
      <c r="I649" s="48">
        <v>612</v>
      </c>
      <c r="J649" s="95">
        <v>3149.0479999999998</v>
      </c>
      <c r="K649" s="95">
        <v>0</v>
      </c>
      <c r="L649" s="95">
        <v>0</v>
      </c>
      <c r="M649" s="61" t="s">
        <v>303</v>
      </c>
    </row>
    <row r="650" spans="1:13" s="2" customFormat="1" ht="123.75">
      <c r="A650" s="34" t="s">
        <v>171</v>
      </c>
      <c r="B650" s="35" t="s">
        <v>795</v>
      </c>
      <c r="C650" s="44"/>
      <c r="D650" s="32" t="s">
        <v>372</v>
      </c>
      <c r="E650" s="38" t="s">
        <v>297</v>
      </c>
      <c r="F650" s="38" t="s">
        <v>371</v>
      </c>
      <c r="G650" s="81"/>
      <c r="H650" s="48" t="s">
        <v>231</v>
      </c>
      <c r="I650" s="43"/>
      <c r="J650" s="95">
        <v>795.98368000000005</v>
      </c>
      <c r="K650" s="95">
        <v>0</v>
      </c>
      <c r="L650" s="95">
        <v>0</v>
      </c>
      <c r="M650" s="61"/>
    </row>
    <row r="651" spans="1:13" s="2" customFormat="1" ht="98.25" customHeight="1">
      <c r="A651" s="34" t="s">
        <v>171</v>
      </c>
      <c r="B651" s="35" t="s">
        <v>714</v>
      </c>
      <c r="C651" s="44" t="s">
        <v>383</v>
      </c>
      <c r="D651" s="32" t="s">
        <v>370</v>
      </c>
      <c r="E651" s="38" t="s">
        <v>297</v>
      </c>
      <c r="F651" s="38" t="s">
        <v>369</v>
      </c>
      <c r="G651" s="48" t="s">
        <v>183</v>
      </c>
      <c r="H651" s="48" t="s">
        <v>231</v>
      </c>
      <c r="I651" s="48" t="s">
        <v>119</v>
      </c>
      <c r="J651" s="95">
        <v>795.98368000000005</v>
      </c>
      <c r="K651" s="95">
        <v>0</v>
      </c>
      <c r="L651" s="95">
        <v>0</v>
      </c>
      <c r="M651" s="61" t="s">
        <v>303</v>
      </c>
    </row>
    <row r="652" spans="1:13" s="2" customFormat="1" ht="123.75">
      <c r="A652" s="34" t="s">
        <v>171</v>
      </c>
      <c r="B652" s="35" t="s">
        <v>796</v>
      </c>
      <c r="C652" s="44"/>
      <c r="D652" s="32" t="s">
        <v>372</v>
      </c>
      <c r="E652" s="38" t="s">
        <v>297</v>
      </c>
      <c r="F652" s="38" t="s">
        <v>371</v>
      </c>
      <c r="G652" s="81"/>
      <c r="H652" s="48" t="s">
        <v>232</v>
      </c>
      <c r="I652" s="43"/>
      <c r="J652" s="95">
        <v>750</v>
      </c>
      <c r="K652" s="95">
        <v>0</v>
      </c>
      <c r="L652" s="95">
        <v>0</v>
      </c>
      <c r="M652" s="61"/>
    </row>
    <row r="653" spans="1:13" s="2" customFormat="1" ht="78.75">
      <c r="A653" s="34" t="s">
        <v>171</v>
      </c>
      <c r="B653" s="35" t="s">
        <v>714</v>
      </c>
      <c r="C653" s="44" t="s">
        <v>376</v>
      </c>
      <c r="D653" s="32" t="s">
        <v>370</v>
      </c>
      <c r="E653" s="38" t="s">
        <v>297</v>
      </c>
      <c r="F653" s="38" t="s">
        <v>369</v>
      </c>
      <c r="G653" s="48" t="s">
        <v>178</v>
      </c>
      <c r="H653" s="48" t="s">
        <v>232</v>
      </c>
      <c r="I653" s="48" t="s">
        <v>119</v>
      </c>
      <c r="J653" s="49">
        <v>750</v>
      </c>
      <c r="K653" s="49">
        <v>0</v>
      </c>
      <c r="L653" s="49">
        <v>0</v>
      </c>
      <c r="M653" s="61" t="s">
        <v>303</v>
      </c>
    </row>
    <row r="654" spans="1:13" s="2" customFormat="1" ht="123.75">
      <c r="A654" s="34" t="s">
        <v>171</v>
      </c>
      <c r="B654" s="35" t="s">
        <v>797</v>
      </c>
      <c r="C654" s="44"/>
      <c r="D654" s="32" t="s">
        <v>372</v>
      </c>
      <c r="E654" s="38" t="s">
        <v>297</v>
      </c>
      <c r="F654" s="38" t="s">
        <v>371</v>
      </c>
      <c r="G654" s="81"/>
      <c r="H654" s="48" t="s">
        <v>233</v>
      </c>
      <c r="I654" s="43"/>
      <c r="J654" s="95">
        <v>2945.1659</v>
      </c>
      <c r="K654" s="95">
        <v>0</v>
      </c>
      <c r="L654" s="95">
        <v>0</v>
      </c>
      <c r="M654" s="61"/>
    </row>
    <row r="655" spans="1:13" s="2" customFormat="1" ht="78.75">
      <c r="A655" s="34" t="s">
        <v>171</v>
      </c>
      <c r="B655" s="35" t="s">
        <v>714</v>
      </c>
      <c r="C655" s="79" t="s">
        <v>376</v>
      </c>
      <c r="D655" s="32" t="s">
        <v>370</v>
      </c>
      <c r="E655" s="38" t="s">
        <v>297</v>
      </c>
      <c r="F655" s="38" t="s">
        <v>369</v>
      </c>
      <c r="G655" s="48" t="s">
        <v>178</v>
      </c>
      <c r="H655" s="48" t="s">
        <v>233</v>
      </c>
      <c r="I655" s="48" t="s">
        <v>119</v>
      </c>
      <c r="J655" s="95">
        <v>2945.1659</v>
      </c>
      <c r="K655" s="95">
        <v>0</v>
      </c>
      <c r="L655" s="95">
        <v>0</v>
      </c>
      <c r="M655" s="61" t="s">
        <v>303</v>
      </c>
    </row>
    <row r="656" spans="1:13" s="2" customFormat="1" ht="56.25">
      <c r="A656" s="34" t="s">
        <v>171</v>
      </c>
      <c r="B656" s="35" t="s">
        <v>798</v>
      </c>
      <c r="C656" s="44"/>
      <c r="D656" s="32" t="s">
        <v>311</v>
      </c>
      <c r="E656" s="38" t="s">
        <v>363</v>
      </c>
      <c r="F656" s="38" t="s">
        <v>326</v>
      </c>
      <c r="G656" s="81"/>
      <c r="H656" s="48" t="s">
        <v>234</v>
      </c>
      <c r="I656" s="43"/>
      <c r="J656" s="95">
        <v>592.11</v>
      </c>
      <c r="K656" s="95">
        <v>0</v>
      </c>
      <c r="L656" s="95">
        <v>0</v>
      </c>
      <c r="M656" s="61"/>
    </row>
    <row r="657" spans="1:13" s="2" customFormat="1" ht="112.5">
      <c r="A657" s="34" t="s">
        <v>171</v>
      </c>
      <c r="B657" s="35" t="s">
        <v>714</v>
      </c>
      <c r="C657" s="44" t="s">
        <v>383</v>
      </c>
      <c r="D657" s="32" t="s">
        <v>382</v>
      </c>
      <c r="E657" s="38" t="s">
        <v>381</v>
      </c>
      <c r="F657" s="38" t="s">
        <v>380</v>
      </c>
      <c r="G657" s="48" t="s">
        <v>183</v>
      </c>
      <c r="H657" s="48" t="s">
        <v>234</v>
      </c>
      <c r="I657" s="48" t="s">
        <v>119</v>
      </c>
      <c r="J657" s="95">
        <v>592.11</v>
      </c>
      <c r="K657" s="95">
        <v>0</v>
      </c>
      <c r="L657" s="95">
        <v>0</v>
      </c>
      <c r="M657" s="61" t="s">
        <v>303</v>
      </c>
    </row>
    <row r="658" spans="1:13" s="2" customFormat="1" ht="56.25">
      <c r="A658" s="34" t="s">
        <v>171</v>
      </c>
      <c r="B658" s="35" t="s">
        <v>799</v>
      </c>
      <c r="C658" s="44"/>
      <c r="D658" s="32" t="s">
        <v>311</v>
      </c>
      <c r="E658" s="38" t="s">
        <v>363</v>
      </c>
      <c r="F658" s="38" t="s">
        <v>326</v>
      </c>
      <c r="G658" s="81"/>
      <c r="H658" s="48" t="s">
        <v>235</v>
      </c>
      <c r="I658" s="43"/>
      <c r="J658" s="95">
        <v>1253.07</v>
      </c>
      <c r="K658" s="95">
        <v>0</v>
      </c>
      <c r="L658" s="95">
        <v>0</v>
      </c>
      <c r="M658" s="61"/>
    </row>
    <row r="659" spans="1:13" s="2" customFormat="1" ht="112.5">
      <c r="A659" s="34" t="s">
        <v>171</v>
      </c>
      <c r="B659" s="35" t="s">
        <v>714</v>
      </c>
      <c r="C659" s="44" t="s">
        <v>383</v>
      </c>
      <c r="D659" s="32" t="s">
        <v>382</v>
      </c>
      <c r="E659" s="38" t="s">
        <v>381</v>
      </c>
      <c r="F659" s="38" t="s">
        <v>380</v>
      </c>
      <c r="G659" s="48" t="s">
        <v>183</v>
      </c>
      <c r="H659" s="48" t="s">
        <v>235</v>
      </c>
      <c r="I659" s="48" t="s">
        <v>119</v>
      </c>
      <c r="J659" s="49">
        <v>1253.07</v>
      </c>
      <c r="K659" s="49">
        <v>0</v>
      </c>
      <c r="L659" s="49">
        <v>0</v>
      </c>
      <c r="M659" s="61" t="s">
        <v>303</v>
      </c>
    </row>
    <row r="660" spans="1:13" s="2" customFormat="1" ht="56.25">
      <c r="A660" s="34" t="s">
        <v>171</v>
      </c>
      <c r="B660" s="35" t="s">
        <v>800</v>
      </c>
      <c r="C660" s="44"/>
      <c r="D660" s="32" t="s">
        <v>311</v>
      </c>
      <c r="E660" s="38" t="s">
        <v>363</v>
      </c>
      <c r="F660" s="38" t="s">
        <v>326</v>
      </c>
      <c r="G660" s="81"/>
      <c r="H660" s="48" t="s">
        <v>236</v>
      </c>
      <c r="I660" s="43"/>
      <c r="J660" s="95">
        <v>716.04</v>
      </c>
      <c r="K660" s="95">
        <v>0</v>
      </c>
      <c r="L660" s="95">
        <v>0</v>
      </c>
      <c r="M660" s="61"/>
    </row>
    <row r="661" spans="1:13" s="2" customFormat="1" ht="112.5">
      <c r="A661" s="34" t="s">
        <v>171</v>
      </c>
      <c r="B661" s="35" t="s">
        <v>714</v>
      </c>
      <c r="C661" s="44" t="s">
        <v>383</v>
      </c>
      <c r="D661" s="32" t="s">
        <v>382</v>
      </c>
      <c r="E661" s="38" t="s">
        <v>381</v>
      </c>
      <c r="F661" s="38" t="s">
        <v>380</v>
      </c>
      <c r="G661" s="48" t="s">
        <v>183</v>
      </c>
      <c r="H661" s="48" t="s">
        <v>236</v>
      </c>
      <c r="I661" s="48" t="s">
        <v>119</v>
      </c>
      <c r="J661" s="49">
        <v>716.04</v>
      </c>
      <c r="K661" s="49">
        <v>0</v>
      </c>
      <c r="L661" s="49">
        <v>0</v>
      </c>
      <c r="M661" s="61" t="s">
        <v>303</v>
      </c>
    </row>
    <row r="662" spans="1:13" s="2" customFormat="1" ht="56.25">
      <c r="A662" s="34" t="s">
        <v>171</v>
      </c>
      <c r="B662" s="35" t="s">
        <v>801</v>
      </c>
      <c r="C662" s="79"/>
      <c r="D662" s="101" t="s">
        <v>311</v>
      </c>
      <c r="E662" s="102" t="s">
        <v>363</v>
      </c>
      <c r="F662" s="104" t="s">
        <v>326</v>
      </c>
      <c r="G662" s="81"/>
      <c r="H662" s="48" t="s">
        <v>237</v>
      </c>
      <c r="I662" s="43"/>
      <c r="J662" s="95">
        <v>1861.3019999999999</v>
      </c>
      <c r="K662" s="95">
        <v>0</v>
      </c>
      <c r="L662" s="95">
        <v>0</v>
      </c>
      <c r="M662" s="61"/>
    </row>
    <row r="663" spans="1:13" s="2" customFormat="1" ht="78.75">
      <c r="A663" s="34" t="s">
        <v>171</v>
      </c>
      <c r="B663" s="35" t="s">
        <v>714</v>
      </c>
      <c r="C663" s="79" t="s">
        <v>376</v>
      </c>
      <c r="D663" s="101" t="s">
        <v>386</v>
      </c>
      <c r="E663" s="102" t="s">
        <v>297</v>
      </c>
      <c r="F663" s="104" t="s">
        <v>385</v>
      </c>
      <c r="G663" s="48" t="s">
        <v>178</v>
      </c>
      <c r="H663" s="48" t="s">
        <v>237</v>
      </c>
      <c r="I663" s="48">
        <v>612</v>
      </c>
      <c r="J663" s="49">
        <v>1861.3019999999999</v>
      </c>
      <c r="K663" s="49">
        <v>0</v>
      </c>
      <c r="L663" s="49">
        <v>0</v>
      </c>
      <c r="M663" s="61" t="s">
        <v>303</v>
      </c>
    </row>
    <row r="664" spans="1:13" s="2" customFormat="1" ht="56.25">
      <c r="A664" s="34" t="s">
        <v>171</v>
      </c>
      <c r="B664" s="35" t="s">
        <v>802</v>
      </c>
      <c r="C664" s="79"/>
      <c r="D664" s="101" t="s">
        <v>311</v>
      </c>
      <c r="E664" s="102" t="s">
        <v>363</v>
      </c>
      <c r="F664" s="104" t="s">
        <v>326</v>
      </c>
      <c r="G664" s="81"/>
      <c r="H664" s="48" t="s">
        <v>238</v>
      </c>
      <c r="I664" s="43"/>
      <c r="J664" s="95">
        <v>2324.2179999999998</v>
      </c>
      <c r="K664" s="95">
        <v>0</v>
      </c>
      <c r="L664" s="95">
        <v>0</v>
      </c>
      <c r="M664" s="61"/>
    </row>
    <row r="665" spans="1:13" s="2" customFormat="1" ht="78.75">
      <c r="A665" s="34" t="s">
        <v>171</v>
      </c>
      <c r="B665" s="35" t="s">
        <v>714</v>
      </c>
      <c r="C665" s="79" t="s">
        <v>376</v>
      </c>
      <c r="D665" s="101" t="s">
        <v>386</v>
      </c>
      <c r="E665" s="102" t="s">
        <v>297</v>
      </c>
      <c r="F665" s="104" t="s">
        <v>385</v>
      </c>
      <c r="G665" s="48" t="s">
        <v>178</v>
      </c>
      <c r="H665" s="48" t="s">
        <v>238</v>
      </c>
      <c r="I665" s="48">
        <v>612</v>
      </c>
      <c r="J665" s="95">
        <v>2324.2179999999998</v>
      </c>
      <c r="K665" s="95">
        <v>0</v>
      </c>
      <c r="L665" s="95">
        <v>0</v>
      </c>
      <c r="M665" s="61" t="s">
        <v>303</v>
      </c>
    </row>
    <row r="666" spans="1:13" s="2" customFormat="1" ht="78.75">
      <c r="A666" s="34" t="s">
        <v>171</v>
      </c>
      <c r="B666" s="35" t="s">
        <v>803</v>
      </c>
      <c r="C666" s="60"/>
      <c r="D666" s="32" t="s">
        <v>409</v>
      </c>
      <c r="E666" s="38" t="s">
        <v>297</v>
      </c>
      <c r="F666" s="38" t="s">
        <v>408</v>
      </c>
      <c r="G666" s="81"/>
      <c r="H666" s="48" t="s">
        <v>239</v>
      </c>
      <c r="I666" s="43"/>
      <c r="J666" s="95">
        <v>269.8</v>
      </c>
      <c r="K666" s="95">
        <v>269.8</v>
      </c>
      <c r="L666" s="95">
        <v>269.8</v>
      </c>
      <c r="M666" s="61"/>
    </row>
    <row r="667" spans="1:13" s="2" customFormat="1" ht="101.25">
      <c r="A667" s="34" t="s">
        <v>171</v>
      </c>
      <c r="B667" s="35" t="s">
        <v>804</v>
      </c>
      <c r="C667" s="60" t="s">
        <v>397</v>
      </c>
      <c r="D667" s="32" t="s">
        <v>407</v>
      </c>
      <c r="E667" s="38" t="s">
        <v>297</v>
      </c>
      <c r="F667" s="38" t="s">
        <v>406</v>
      </c>
      <c r="G667" s="48" t="s">
        <v>28</v>
      </c>
      <c r="H667" s="48" t="s">
        <v>239</v>
      </c>
      <c r="I667" s="48" t="s">
        <v>240</v>
      </c>
      <c r="J667" s="95">
        <v>269.8</v>
      </c>
      <c r="K667" s="95">
        <v>269.8</v>
      </c>
      <c r="L667" s="95">
        <v>269.8</v>
      </c>
      <c r="M667" s="61" t="s">
        <v>295</v>
      </c>
    </row>
    <row r="668" spans="1:13" s="2" customFormat="1" ht="112.5">
      <c r="A668" s="34" t="s">
        <v>171</v>
      </c>
      <c r="B668" s="35" t="s">
        <v>867</v>
      </c>
      <c r="C668" s="60"/>
      <c r="D668" s="32" t="s">
        <v>405</v>
      </c>
      <c r="E668" s="38" t="s">
        <v>297</v>
      </c>
      <c r="F668" s="38" t="s">
        <v>404</v>
      </c>
      <c r="G668" s="48"/>
      <c r="H668" s="48">
        <v>1540170560</v>
      </c>
      <c r="I668" s="48"/>
      <c r="J668" s="95">
        <v>5326.3</v>
      </c>
      <c r="K668" s="95">
        <v>5326.3</v>
      </c>
      <c r="L668" s="95">
        <v>5326.3</v>
      </c>
      <c r="M668" s="61"/>
    </row>
    <row r="669" spans="1:13" s="2" customFormat="1" ht="101.25">
      <c r="A669" s="34" t="s">
        <v>171</v>
      </c>
      <c r="B669" s="35" t="s">
        <v>804</v>
      </c>
      <c r="C669" s="44" t="s">
        <v>403</v>
      </c>
      <c r="D669" s="32" t="s">
        <v>402</v>
      </c>
      <c r="E669" s="38" t="s">
        <v>297</v>
      </c>
      <c r="F669" s="38" t="s">
        <v>401</v>
      </c>
      <c r="G669" s="48" t="s">
        <v>33</v>
      </c>
      <c r="H669" s="48">
        <v>1540170560</v>
      </c>
      <c r="I669" s="48" t="s">
        <v>240</v>
      </c>
      <c r="J669" s="95">
        <v>5326.3</v>
      </c>
      <c r="K669" s="95">
        <v>5326.3</v>
      </c>
      <c r="L669" s="95">
        <v>5326.3</v>
      </c>
      <c r="M669" s="61" t="s">
        <v>295</v>
      </c>
    </row>
    <row r="670" spans="1:13" s="2" customFormat="1" ht="168.75">
      <c r="A670" s="34" t="s">
        <v>171</v>
      </c>
      <c r="B670" s="35" t="s">
        <v>805</v>
      </c>
      <c r="C670" s="44"/>
      <c r="D670" s="32" t="s">
        <v>400</v>
      </c>
      <c r="E670" s="38" t="s">
        <v>399</v>
      </c>
      <c r="F670" s="38" t="s">
        <v>398</v>
      </c>
      <c r="G670" s="76"/>
      <c r="H670" s="48" t="s">
        <v>241</v>
      </c>
      <c r="I670" s="48"/>
      <c r="J670" s="49">
        <v>327.2</v>
      </c>
      <c r="K670" s="49">
        <v>327.2</v>
      </c>
      <c r="L670" s="49">
        <v>327.2</v>
      </c>
      <c r="M670" s="61"/>
    </row>
    <row r="671" spans="1:13" s="2" customFormat="1" ht="146.25">
      <c r="A671" s="34" t="s">
        <v>171</v>
      </c>
      <c r="B671" s="35" t="s">
        <v>744</v>
      </c>
      <c r="C671" s="44" t="s">
        <v>397</v>
      </c>
      <c r="D671" s="32" t="s">
        <v>396</v>
      </c>
      <c r="E671" s="38" t="s">
        <v>297</v>
      </c>
      <c r="F671" s="38" t="s">
        <v>395</v>
      </c>
      <c r="G671" s="48" t="s">
        <v>178</v>
      </c>
      <c r="H671" s="48" t="s">
        <v>241</v>
      </c>
      <c r="I671" s="48" t="s">
        <v>153</v>
      </c>
      <c r="J671" s="49">
        <v>327.2</v>
      </c>
      <c r="K671" s="49">
        <v>327.2</v>
      </c>
      <c r="L671" s="49">
        <v>327.2</v>
      </c>
      <c r="M671" s="61" t="s">
        <v>303</v>
      </c>
    </row>
    <row r="672" spans="1:13" s="2" customFormat="1" ht="157.5">
      <c r="A672" s="34" t="s">
        <v>171</v>
      </c>
      <c r="B672" s="35" t="s">
        <v>806</v>
      </c>
      <c r="C672" s="44"/>
      <c r="D672" s="32" t="s">
        <v>393</v>
      </c>
      <c r="E672" s="38" t="s">
        <v>419</v>
      </c>
      <c r="F672" s="38" t="s">
        <v>391</v>
      </c>
      <c r="G672" s="76"/>
      <c r="H672" s="48" t="s">
        <v>242</v>
      </c>
      <c r="I672" s="48"/>
      <c r="J672" s="49">
        <v>15164.741</v>
      </c>
      <c r="K672" s="49">
        <v>16427.099999999999</v>
      </c>
      <c r="L672" s="49">
        <v>17424.751</v>
      </c>
      <c r="M672" s="61"/>
    </row>
    <row r="673" spans="1:13" s="2" customFormat="1" ht="135">
      <c r="A673" s="34" t="s">
        <v>171</v>
      </c>
      <c r="B673" s="35" t="s">
        <v>716</v>
      </c>
      <c r="C673" s="44" t="s">
        <v>418</v>
      </c>
      <c r="D673" s="32" t="s">
        <v>417</v>
      </c>
      <c r="E673" s="38" t="s">
        <v>297</v>
      </c>
      <c r="F673" s="38" t="s">
        <v>416</v>
      </c>
      <c r="G673" s="48" t="s">
        <v>183</v>
      </c>
      <c r="H673" s="48" t="s">
        <v>242</v>
      </c>
      <c r="I673" s="48" t="s">
        <v>121</v>
      </c>
      <c r="J673" s="49">
        <v>15164.741</v>
      </c>
      <c r="K673" s="49">
        <v>16427.099999999999</v>
      </c>
      <c r="L673" s="49">
        <v>17424.751</v>
      </c>
      <c r="M673" s="61" t="s">
        <v>303</v>
      </c>
    </row>
    <row r="674" spans="1:13" s="2" customFormat="1" ht="168.75">
      <c r="A674" s="34" t="s">
        <v>171</v>
      </c>
      <c r="B674" s="35" t="s">
        <v>807</v>
      </c>
      <c r="C674" s="44"/>
      <c r="D674" s="32" t="s">
        <v>393</v>
      </c>
      <c r="E674" s="38" t="s">
        <v>419</v>
      </c>
      <c r="F674" s="38" t="s">
        <v>391</v>
      </c>
      <c r="G674" s="76"/>
      <c r="H674" s="48" t="s">
        <v>243</v>
      </c>
      <c r="I674" s="48"/>
      <c r="J674" s="49">
        <v>2166.3919999999998</v>
      </c>
      <c r="K674" s="49">
        <v>1569.9190000000001</v>
      </c>
      <c r="L674" s="49">
        <v>1665.2629999999999</v>
      </c>
      <c r="M674" s="61"/>
    </row>
    <row r="675" spans="1:13" s="2" customFormat="1" ht="135">
      <c r="A675" s="34" t="s">
        <v>171</v>
      </c>
      <c r="B675" s="35" t="s">
        <v>716</v>
      </c>
      <c r="C675" s="44" t="s">
        <v>418</v>
      </c>
      <c r="D675" s="32" t="s">
        <v>417</v>
      </c>
      <c r="E675" s="38" t="s">
        <v>297</v>
      </c>
      <c r="F675" s="38" t="s">
        <v>416</v>
      </c>
      <c r="G675" s="48" t="s">
        <v>183</v>
      </c>
      <c r="H675" s="48" t="s">
        <v>243</v>
      </c>
      <c r="I675" s="48" t="s">
        <v>121</v>
      </c>
      <c r="J675" s="49">
        <v>2166.3919999999998</v>
      </c>
      <c r="K675" s="49">
        <v>1569.9190000000001</v>
      </c>
      <c r="L675" s="49">
        <v>1665.2629999999999</v>
      </c>
      <c r="M675" s="61" t="s">
        <v>303</v>
      </c>
    </row>
    <row r="676" spans="1:13" s="2" customFormat="1" ht="157.5">
      <c r="A676" s="34" t="s">
        <v>171</v>
      </c>
      <c r="B676" s="35" t="s">
        <v>808</v>
      </c>
      <c r="C676" s="44"/>
      <c r="D676" s="32" t="s">
        <v>393</v>
      </c>
      <c r="E676" s="38" t="s">
        <v>419</v>
      </c>
      <c r="F676" s="38" t="s">
        <v>391</v>
      </c>
      <c r="G676" s="76"/>
      <c r="H676" s="48" t="s">
        <v>244</v>
      </c>
      <c r="I676" s="48"/>
      <c r="J676" s="49">
        <v>36291.998</v>
      </c>
      <c r="K676" s="49">
        <v>37686.385999999999</v>
      </c>
      <c r="L676" s="49">
        <v>39975.156000000003</v>
      </c>
      <c r="M676" s="61"/>
    </row>
    <row r="677" spans="1:13" s="2" customFormat="1" ht="135">
      <c r="A677" s="34" t="s">
        <v>171</v>
      </c>
      <c r="B677" s="35" t="s">
        <v>716</v>
      </c>
      <c r="C677" s="44" t="s">
        <v>418</v>
      </c>
      <c r="D677" s="32" t="s">
        <v>417</v>
      </c>
      <c r="E677" s="38" t="s">
        <v>297</v>
      </c>
      <c r="F677" s="38" t="s">
        <v>416</v>
      </c>
      <c r="G677" s="48" t="s">
        <v>183</v>
      </c>
      <c r="H677" s="48" t="s">
        <v>244</v>
      </c>
      <c r="I677" s="48" t="s">
        <v>121</v>
      </c>
      <c r="J677" s="49">
        <v>36291.998</v>
      </c>
      <c r="K677" s="49">
        <v>37686.385999999999</v>
      </c>
      <c r="L677" s="49">
        <v>39975.156000000003</v>
      </c>
      <c r="M677" s="61" t="s">
        <v>303</v>
      </c>
    </row>
    <row r="678" spans="1:13" s="2" customFormat="1" ht="168.75">
      <c r="A678" s="34" t="s">
        <v>171</v>
      </c>
      <c r="B678" s="35" t="s">
        <v>809</v>
      </c>
      <c r="C678" s="44"/>
      <c r="D678" s="32" t="s">
        <v>393</v>
      </c>
      <c r="E678" s="38" t="s">
        <v>419</v>
      </c>
      <c r="F678" s="38" t="s">
        <v>391</v>
      </c>
      <c r="G678" s="76"/>
      <c r="H678" s="48" t="s">
        <v>245</v>
      </c>
      <c r="I678" s="48"/>
      <c r="J678" s="49">
        <v>3721.23</v>
      </c>
      <c r="K678" s="49">
        <v>3864.2049999999999</v>
      </c>
      <c r="L678" s="49">
        <v>4098.8860000000004</v>
      </c>
      <c r="M678" s="61"/>
    </row>
    <row r="679" spans="1:13" s="2" customFormat="1" ht="135">
      <c r="A679" s="34" t="s">
        <v>171</v>
      </c>
      <c r="B679" s="35" t="s">
        <v>716</v>
      </c>
      <c r="C679" s="44" t="s">
        <v>418</v>
      </c>
      <c r="D679" s="32" t="s">
        <v>417</v>
      </c>
      <c r="E679" s="38" t="s">
        <v>297</v>
      </c>
      <c r="F679" s="38" t="s">
        <v>416</v>
      </c>
      <c r="G679" s="48" t="s">
        <v>183</v>
      </c>
      <c r="H679" s="48" t="s">
        <v>245</v>
      </c>
      <c r="I679" s="48" t="s">
        <v>121</v>
      </c>
      <c r="J679" s="49">
        <v>3721.23</v>
      </c>
      <c r="K679" s="49">
        <v>3864.2049999999999</v>
      </c>
      <c r="L679" s="49">
        <v>4098.8860000000004</v>
      </c>
      <c r="M679" s="61" t="s">
        <v>303</v>
      </c>
    </row>
    <row r="680" spans="1:13" s="2" customFormat="1" ht="157.5">
      <c r="A680" s="34" t="s">
        <v>171</v>
      </c>
      <c r="B680" s="35" t="s">
        <v>810</v>
      </c>
      <c r="C680" s="44"/>
      <c r="D680" s="32" t="s">
        <v>393</v>
      </c>
      <c r="E680" s="38" t="s">
        <v>419</v>
      </c>
      <c r="F680" s="38" t="s">
        <v>391</v>
      </c>
      <c r="G680" s="76"/>
      <c r="H680" s="48" t="s">
        <v>246</v>
      </c>
      <c r="I680" s="48"/>
      <c r="J680" s="49">
        <v>15636.786</v>
      </c>
      <c r="K680" s="49">
        <v>17305.916000000001</v>
      </c>
      <c r="L680" s="49">
        <v>18356.937999999998</v>
      </c>
      <c r="M680" s="61"/>
    </row>
    <row r="681" spans="1:13" s="2" customFormat="1" ht="135">
      <c r="A681" s="34" t="s">
        <v>171</v>
      </c>
      <c r="B681" s="35" t="s">
        <v>716</v>
      </c>
      <c r="C681" s="44" t="s">
        <v>418</v>
      </c>
      <c r="D681" s="32" t="s">
        <v>417</v>
      </c>
      <c r="E681" s="38" t="s">
        <v>297</v>
      </c>
      <c r="F681" s="38" t="s">
        <v>416</v>
      </c>
      <c r="G681" s="48" t="s">
        <v>183</v>
      </c>
      <c r="H681" s="48" t="s">
        <v>246</v>
      </c>
      <c r="I681" s="48" t="s">
        <v>121</v>
      </c>
      <c r="J681" s="49">
        <v>15636.786</v>
      </c>
      <c r="K681" s="49">
        <v>17305.916000000001</v>
      </c>
      <c r="L681" s="49">
        <v>18356.937999999998</v>
      </c>
      <c r="M681" s="61" t="s">
        <v>303</v>
      </c>
    </row>
    <row r="682" spans="1:13" s="2" customFormat="1" ht="168.75">
      <c r="A682" s="34" t="s">
        <v>171</v>
      </c>
      <c r="B682" s="35" t="s">
        <v>811</v>
      </c>
      <c r="C682" s="44"/>
      <c r="D682" s="32" t="s">
        <v>393</v>
      </c>
      <c r="E682" s="38" t="s">
        <v>419</v>
      </c>
      <c r="F682" s="38" t="s">
        <v>391</v>
      </c>
      <c r="G682" s="76"/>
      <c r="H682" s="48" t="s">
        <v>247</v>
      </c>
      <c r="I682" s="48"/>
      <c r="J682" s="49">
        <v>2233.8270000000002</v>
      </c>
      <c r="K682" s="49">
        <v>1251.3109999999999</v>
      </c>
      <c r="L682" s="49">
        <v>1327.306</v>
      </c>
      <c r="M682" s="61"/>
    </row>
    <row r="683" spans="1:13" s="2" customFormat="1" ht="135">
      <c r="A683" s="34" t="s">
        <v>171</v>
      </c>
      <c r="B683" s="35" t="s">
        <v>716</v>
      </c>
      <c r="C683" s="44" t="s">
        <v>418</v>
      </c>
      <c r="D683" s="32" t="s">
        <v>417</v>
      </c>
      <c r="E683" s="38" t="s">
        <v>297</v>
      </c>
      <c r="F683" s="38" t="s">
        <v>416</v>
      </c>
      <c r="G683" s="48" t="s">
        <v>183</v>
      </c>
      <c r="H683" s="48" t="s">
        <v>247</v>
      </c>
      <c r="I683" s="48" t="s">
        <v>121</v>
      </c>
      <c r="J683" s="49">
        <v>2233.8270000000002</v>
      </c>
      <c r="K683" s="49">
        <v>1251.3109999999999</v>
      </c>
      <c r="L683" s="49">
        <v>1327.306</v>
      </c>
      <c r="M683" s="61" t="s">
        <v>303</v>
      </c>
    </row>
    <row r="684" spans="1:13" s="2" customFormat="1" ht="157.5">
      <c r="A684" s="34" t="s">
        <v>171</v>
      </c>
      <c r="B684" s="35" t="s">
        <v>812</v>
      </c>
      <c r="C684" s="44"/>
      <c r="D684" s="32" t="s">
        <v>393</v>
      </c>
      <c r="E684" s="38" t="s">
        <v>419</v>
      </c>
      <c r="F684" s="38" t="s">
        <v>391</v>
      </c>
      <c r="G684" s="76"/>
      <c r="H684" s="48" t="s">
        <v>248</v>
      </c>
      <c r="I684" s="48"/>
      <c r="J684" s="49">
        <v>49550.07</v>
      </c>
      <c r="K684" s="49">
        <v>51453.853000000003</v>
      </c>
      <c r="L684" s="49">
        <v>54578.749000000003</v>
      </c>
      <c r="M684" s="61"/>
    </row>
    <row r="685" spans="1:13" s="2" customFormat="1" ht="135">
      <c r="A685" s="34" t="s">
        <v>171</v>
      </c>
      <c r="B685" s="35" t="s">
        <v>716</v>
      </c>
      <c r="C685" s="44" t="s">
        <v>418</v>
      </c>
      <c r="D685" s="32" t="s">
        <v>417</v>
      </c>
      <c r="E685" s="38" t="s">
        <v>297</v>
      </c>
      <c r="F685" s="38" t="s">
        <v>416</v>
      </c>
      <c r="G685" s="48" t="s">
        <v>178</v>
      </c>
      <c r="H685" s="48" t="s">
        <v>248</v>
      </c>
      <c r="I685" s="48" t="s">
        <v>121</v>
      </c>
      <c r="J685" s="49">
        <v>49550.07</v>
      </c>
      <c r="K685" s="49">
        <v>51453.853000000003</v>
      </c>
      <c r="L685" s="49">
        <v>54578.749000000003</v>
      </c>
      <c r="M685" s="61" t="s">
        <v>303</v>
      </c>
    </row>
    <row r="686" spans="1:13" s="2" customFormat="1" ht="168.75">
      <c r="A686" s="34" t="s">
        <v>171</v>
      </c>
      <c r="B686" s="35" t="s">
        <v>813</v>
      </c>
      <c r="C686" s="44"/>
      <c r="D686" s="32" t="s">
        <v>393</v>
      </c>
      <c r="E686" s="38" t="s">
        <v>419</v>
      </c>
      <c r="F686" s="38" t="s">
        <v>391</v>
      </c>
      <c r="G686" s="76"/>
      <c r="H686" s="48" t="s">
        <v>249</v>
      </c>
      <c r="I686" s="48"/>
      <c r="J686" s="49">
        <v>21235.743999999999</v>
      </c>
      <c r="K686" s="49">
        <v>22051.651000000002</v>
      </c>
      <c r="L686" s="49">
        <v>23390.892</v>
      </c>
      <c r="M686" s="61"/>
    </row>
    <row r="687" spans="1:13" s="2" customFormat="1" ht="135">
      <c r="A687" s="34" t="s">
        <v>171</v>
      </c>
      <c r="B687" s="35" t="s">
        <v>716</v>
      </c>
      <c r="C687" s="44" t="s">
        <v>418</v>
      </c>
      <c r="D687" s="32" t="s">
        <v>417</v>
      </c>
      <c r="E687" s="38" t="s">
        <v>297</v>
      </c>
      <c r="F687" s="38" t="s">
        <v>416</v>
      </c>
      <c r="G687" s="48" t="s">
        <v>178</v>
      </c>
      <c r="H687" s="48" t="s">
        <v>249</v>
      </c>
      <c r="I687" s="48" t="s">
        <v>121</v>
      </c>
      <c r="J687" s="49">
        <v>21235.743999999999</v>
      </c>
      <c r="K687" s="49">
        <v>22051.651000000002</v>
      </c>
      <c r="L687" s="49">
        <v>23390.892</v>
      </c>
      <c r="M687" s="61" t="s">
        <v>303</v>
      </c>
    </row>
    <row r="688" spans="1:13" s="2" customFormat="1" ht="157.5">
      <c r="A688" s="34" t="s">
        <v>171</v>
      </c>
      <c r="B688" s="35" t="s">
        <v>814</v>
      </c>
      <c r="C688" s="44"/>
      <c r="D688" s="32" t="s">
        <v>393</v>
      </c>
      <c r="E688" s="38" t="s">
        <v>419</v>
      </c>
      <c r="F688" s="38" t="s">
        <v>391</v>
      </c>
      <c r="G688" s="76"/>
      <c r="H688" s="48" t="s">
        <v>250</v>
      </c>
      <c r="I688" s="48"/>
      <c r="J688" s="49">
        <v>57191.697</v>
      </c>
      <c r="K688" s="49">
        <v>55952.067000000003</v>
      </c>
      <c r="L688" s="49">
        <v>59350.107000000004</v>
      </c>
      <c r="M688" s="61"/>
    </row>
    <row r="689" spans="1:13" s="2" customFormat="1" ht="135">
      <c r="A689" s="34" t="s">
        <v>171</v>
      </c>
      <c r="B689" s="35" t="s">
        <v>716</v>
      </c>
      <c r="C689" s="44" t="s">
        <v>418</v>
      </c>
      <c r="D689" s="32" t="s">
        <v>417</v>
      </c>
      <c r="E689" s="38" t="s">
        <v>297</v>
      </c>
      <c r="F689" s="38" t="s">
        <v>416</v>
      </c>
      <c r="G689" s="48" t="s">
        <v>178</v>
      </c>
      <c r="H689" s="48" t="s">
        <v>250</v>
      </c>
      <c r="I689" s="48" t="s">
        <v>121</v>
      </c>
      <c r="J689" s="49">
        <v>57191.697</v>
      </c>
      <c r="K689" s="49">
        <v>55952.067000000003</v>
      </c>
      <c r="L689" s="49">
        <v>59350.107000000004</v>
      </c>
      <c r="M689" s="61" t="s">
        <v>303</v>
      </c>
    </row>
    <row r="690" spans="1:13" s="2" customFormat="1" ht="168.75">
      <c r="A690" s="34" t="s">
        <v>171</v>
      </c>
      <c r="B690" s="35" t="s">
        <v>815</v>
      </c>
      <c r="C690" s="44"/>
      <c r="D690" s="32" t="s">
        <v>393</v>
      </c>
      <c r="E690" s="38" t="s">
        <v>419</v>
      </c>
      <c r="F690" s="38" t="s">
        <v>391</v>
      </c>
      <c r="G690" s="76"/>
      <c r="H690" s="48" t="s">
        <v>251</v>
      </c>
      <c r="I690" s="48"/>
      <c r="J690" s="49">
        <v>19782.323</v>
      </c>
      <c r="K690" s="49">
        <v>23979.4</v>
      </c>
      <c r="L690" s="49">
        <v>25435.759999999998</v>
      </c>
      <c r="M690" s="61"/>
    </row>
    <row r="691" spans="1:13" s="2" customFormat="1" ht="135">
      <c r="A691" s="34" t="s">
        <v>171</v>
      </c>
      <c r="B691" s="35" t="s">
        <v>716</v>
      </c>
      <c r="C691" s="44" t="s">
        <v>418</v>
      </c>
      <c r="D691" s="32" t="s">
        <v>417</v>
      </c>
      <c r="E691" s="38" t="s">
        <v>297</v>
      </c>
      <c r="F691" s="38" t="s">
        <v>416</v>
      </c>
      <c r="G691" s="48" t="s">
        <v>178</v>
      </c>
      <c r="H691" s="48" t="s">
        <v>251</v>
      </c>
      <c r="I691" s="48" t="s">
        <v>121</v>
      </c>
      <c r="J691" s="49">
        <v>19782.323</v>
      </c>
      <c r="K691" s="49">
        <v>23979.4</v>
      </c>
      <c r="L691" s="49">
        <v>25435.759999999998</v>
      </c>
      <c r="M691" s="61" t="s">
        <v>303</v>
      </c>
    </row>
    <row r="692" spans="1:13" s="2" customFormat="1" ht="146.25">
      <c r="A692" s="34" t="s">
        <v>171</v>
      </c>
      <c r="B692" s="35" t="s">
        <v>816</v>
      </c>
      <c r="C692" s="44"/>
      <c r="D692" s="32" t="s">
        <v>393</v>
      </c>
      <c r="E692" s="38" t="s">
        <v>419</v>
      </c>
      <c r="F692" s="38" t="s">
        <v>391</v>
      </c>
      <c r="G692" s="76"/>
      <c r="H692" s="48" t="s">
        <v>252</v>
      </c>
      <c r="I692" s="48"/>
      <c r="J692" s="49">
        <v>536.01400000000001</v>
      </c>
      <c r="K692" s="49">
        <v>536.01400000000001</v>
      </c>
      <c r="L692" s="49">
        <v>536.01400000000001</v>
      </c>
      <c r="M692" s="61"/>
    </row>
    <row r="693" spans="1:13" s="2" customFormat="1" ht="135">
      <c r="A693" s="34" t="s">
        <v>171</v>
      </c>
      <c r="B693" s="35" t="s">
        <v>716</v>
      </c>
      <c r="C693" s="44" t="s">
        <v>418</v>
      </c>
      <c r="D693" s="32" t="s">
        <v>417</v>
      </c>
      <c r="E693" s="38" t="s">
        <v>297</v>
      </c>
      <c r="F693" s="38" t="s">
        <v>416</v>
      </c>
      <c r="G693" s="48" t="s">
        <v>183</v>
      </c>
      <c r="H693" s="48" t="s">
        <v>252</v>
      </c>
      <c r="I693" s="48" t="s">
        <v>121</v>
      </c>
      <c r="J693" s="49">
        <v>536.01400000000001</v>
      </c>
      <c r="K693" s="49">
        <v>536.01400000000001</v>
      </c>
      <c r="L693" s="49">
        <v>536.01400000000001</v>
      </c>
      <c r="M693" s="61" t="s">
        <v>303</v>
      </c>
    </row>
    <row r="694" spans="1:13" s="2" customFormat="1" ht="146.25">
      <c r="A694" s="34" t="s">
        <v>171</v>
      </c>
      <c r="B694" s="35" t="s">
        <v>817</v>
      </c>
      <c r="C694" s="44"/>
      <c r="D694" s="32" t="s">
        <v>393</v>
      </c>
      <c r="E694" s="38" t="s">
        <v>419</v>
      </c>
      <c r="F694" s="38" t="s">
        <v>391</v>
      </c>
      <c r="G694" s="76"/>
      <c r="H694" s="48" t="s">
        <v>253</v>
      </c>
      <c r="I694" s="48"/>
      <c r="J694" s="49">
        <v>1237.5229999999999</v>
      </c>
      <c r="K694" s="49">
        <v>1237.5229999999999</v>
      </c>
      <c r="L694" s="49">
        <v>1237.5229999999999</v>
      </c>
      <c r="M694" s="61"/>
    </row>
    <row r="695" spans="1:13" s="2" customFormat="1" ht="135">
      <c r="A695" s="34" t="s">
        <v>171</v>
      </c>
      <c r="B695" s="35" t="s">
        <v>716</v>
      </c>
      <c r="C695" s="44" t="s">
        <v>418</v>
      </c>
      <c r="D695" s="32" t="s">
        <v>417</v>
      </c>
      <c r="E695" s="38" t="s">
        <v>297</v>
      </c>
      <c r="F695" s="38" t="s">
        <v>416</v>
      </c>
      <c r="G695" s="48" t="s">
        <v>183</v>
      </c>
      <c r="H695" s="48" t="s">
        <v>253</v>
      </c>
      <c r="I695" s="48" t="s">
        <v>121</v>
      </c>
      <c r="J695" s="49">
        <v>1237.5229999999999</v>
      </c>
      <c r="K695" s="49">
        <v>1237.5229999999999</v>
      </c>
      <c r="L695" s="49">
        <v>1237.5229999999999</v>
      </c>
      <c r="M695" s="61" t="s">
        <v>303</v>
      </c>
    </row>
    <row r="696" spans="1:13" s="2" customFormat="1" ht="146.25">
      <c r="A696" s="34" t="s">
        <v>171</v>
      </c>
      <c r="B696" s="35" t="s">
        <v>818</v>
      </c>
      <c r="C696" s="44"/>
      <c r="D696" s="32" t="s">
        <v>393</v>
      </c>
      <c r="E696" s="38" t="s">
        <v>419</v>
      </c>
      <c r="F696" s="38" t="s">
        <v>391</v>
      </c>
      <c r="G696" s="76"/>
      <c r="H696" s="48" t="s">
        <v>254</v>
      </c>
      <c r="I696" s="48"/>
      <c r="J696" s="49">
        <v>552.69899999999996</v>
      </c>
      <c r="K696" s="49">
        <v>552.69899999999996</v>
      </c>
      <c r="L696" s="49">
        <v>552.69899999999996</v>
      </c>
      <c r="M696" s="61"/>
    </row>
    <row r="697" spans="1:13" s="2" customFormat="1" ht="135">
      <c r="A697" s="34" t="s">
        <v>171</v>
      </c>
      <c r="B697" s="35" t="s">
        <v>716</v>
      </c>
      <c r="C697" s="44" t="s">
        <v>418</v>
      </c>
      <c r="D697" s="32" t="s">
        <v>417</v>
      </c>
      <c r="E697" s="38" t="s">
        <v>297</v>
      </c>
      <c r="F697" s="38" t="s">
        <v>416</v>
      </c>
      <c r="G697" s="48" t="s">
        <v>183</v>
      </c>
      <c r="H697" s="48" t="s">
        <v>254</v>
      </c>
      <c r="I697" s="48" t="s">
        <v>121</v>
      </c>
      <c r="J697" s="49">
        <v>552.69899999999996</v>
      </c>
      <c r="K697" s="49">
        <v>552.69899999999996</v>
      </c>
      <c r="L697" s="49">
        <v>552.69899999999996</v>
      </c>
      <c r="M697" s="61" t="s">
        <v>303</v>
      </c>
    </row>
    <row r="698" spans="1:13" s="2" customFormat="1" ht="146.25">
      <c r="A698" s="34" t="s">
        <v>171</v>
      </c>
      <c r="B698" s="35" t="s">
        <v>819</v>
      </c>
      <c r="C698" s="44"/>
      <c r="D698" s="32" t="s">
        <v>393</v>
      </c>
      <c r="E698" s="38" t="s">
        <v>419</v>
      </c>
      <c r="F698" s="38" t="s">
        <v>391</v>
      </c>
      <c r="G698" s="76"/>
      <c r="H698" s="48" t="s">
        <v>255</v>
      </c>
      <c r="I698" s="48"/>
      <c r="J698" s="49">
        <v>2317.1410000000001</v>
      </c>
      <c r="K698" s="49">
        <v>2317.1410000000001</v>
      </c>
      <c r="L698" s="49">
        <v>2317.1410000000001</v>
      </c>
      <c r="M698" s="61"/>
    </row>
    <row r="699" spans="1:13" s="2" customFormat="1" ht="135">
      <c r="A699" s="34" t="s">
        <v>171</v>
      </c>
      <c r="B699" s="35" t="s">
        <v>716</v>
      </c>
      <c r="C699" s="44" t="s">
        <v>418</v>
      </c>
      <c r="D699" s="32" t="s">
        <v>417</v>
      </c>
      <c r="E699" s="38" t="s">
        <v>297</v>
      </c>
      <c r="F699" s="38" t="s">
        <v>416</v>
      </c>
      <c r="G699" s="48" t="s">
        <v>178</v>
      </c>
      <c r="H699" s="48" t="s">
        <v>255</v>
      </c>
      <c r="I699" s="48" t="s">
        <v>121</v>
      </c>
      <c r="J699" s="49">
        <v>2317.1410000000001</v>
      </c>
      <c r="K699" s="49">
        <v>2317.1410000000001</v>
      </c>
      <c r="L699" s="49">
        <v>2317.1410000000001</v>
      </c>
      <c r="M699" s="61" t="s">
        <v>303</v>
      </c>
    </row>
    <row r="700" spans="1:13" s="2" customFormat="1" ht="155.25" customHeight="1">
      <c r="A700" s="34" t="s">
        <v>171</v>
      </c>
      <c r="B700" s="35" t="s">
        <v>820</v>
      </c>
      <c r="C700" s="44"/>
      <c r="D700" s="32" t="s">
        <v>393</v>
      </c>
      <c r="E700" s="38" t="s">
        <v>419</v>
      </c>
      <c r="F700" s="38" t="s">
        <v>391</v>
      </c>
      <c r="G700" s="76"/>
      <c r="H700" s="48" t="s">
        <v>256</v>
      </c>
      <c r="I700" s="48"/>
      <c r="J700" s="49">
        <v>2424.8150000000001</v>
      </c>
      <c r="K700" s="49">
        <v>2424.8150000000001</v>
      </c>
      <c r="L700" s="49">
        <v>2424.8150000000001</v>
      </c>
      <c r="M700" s="61"/>
    </row>
    <row r="701" spans="1:13" s="2" customFormat="1" ht="141" customHeight="1">
      <c r="A701" s="34" t="s">
        <v>171</v>
      </c>
      <c r="B701" s="35" t="s">
        <v>716</v>
      </c>
      <c r="C701" s="44" t="s">
        <v>418</v>
      </c>
      <c r="D701" s="32" t="s">
        <v>417</v>
      </c>
      <c r="E701" s="38" t="s">
        <v>297</v>
      </c>
      <c r="F701" s="38" t="s">
        <v>416</v>
      </c>
      <c r="G701" s="48" t="s">
        <v>178</v>
      </c>
      <c r="H701" s="48" t="s">
        <v>256</v>
      </c>
      <c r="I701" s="48" t="s">
        <v>121</v>
      </c>
      <c r="J701" s="49">
        <v>2424.8150000000001</v>
      </c>
      <c r="K701" s="49">
        <v>2424.8150000000001</v>
      </c>
      <c r="L701" s="49">
        <v>2424.8150000000001</v>
      </c>
      <c r="M701" s="61" t="s">
        <v>303</v>
      </c>
    </row>
    <row r="702" spans="1:13" s="2" customFormat="1" ht="73.5" customHeight="1">
      <c r="A702" s="34" t="s">
        <v>171</v>
      </c>
      <c r="B702" s="35" t="s">
        <v>821</v>
      </c>
      <c r="C702" s="44"/>
      <c r="D702" s="32" t="s">
        <v>311</v>
      </c>
      <c r="E702" s="38" t="s">
        <v>363</v>
      </c>
      <c r="F702" s="38" t="s">
        <v>326</v>
      </c>
      <c r="G702" s="76"/>
      <c r="H702" s="48" t="s">
        <v>994</v>
      </c>
      <c r="I702" s="48"/>
      <c r="J702" s="49">
        <v>40</v>
      </c>
      <c r="K702" s="49">
        <v>0</v>
      </c>
      <c r="L702" s="49">
        <v>0</v>
      </c>
      <c r="M702" s="61"/>
    </row>
    <row r="703" spans="1:13" s="2" customFormat="1" ht="73.5" customHeight="1">
      <c r="A703" s="34" t="s">
        <v>171</v>
      </c>
      <c r="B703" s="35" t="s">
        <v>714</v>
      </c>
      <c r="C703" s="44" t="s">
        <v>376</v>
      </c>
      <c r="D703" s="32" t="s">
        <v>429</v>
      </c>
      <c r="E703" s="38" t="s">
        <v>297</v>
      </c>
      <c r="F703" s="38" t="s">
        <v>428</v>
      </c>
      <c r="G703" s="48" t="s">
        <v>178</v>
      </c>
      <c r="H703" s="48" t="s">
        <v>994</v>
      </c>
      <c r="I703" s="48" t="s">
        <v>119</v>
      </c>
      <c r="J703" s="49">
        <v>40</v>
      </c>
      <c r="K703" s="49">
        <v>0</v>
      </c>
      <c r="L703" s="49">
        <v>0</v>
      </c>
      <c r="M703" s="61" t="s">
        <v>303</v>
      </c>
    </row>
    <row r="704" spans="1:13" s="2" customFormat="1" ht="73.5" customHeight="1">
      <c r="A704" s="34" t="s">
        <v>171</v>
      </c>
      <c r="B704" s="35" t="s">
        <v>996</v>
      </c>
      <c r="C704" s="44"/>
      <c r="D704" s="32" t="s">
        <v>311</v>
      </c>
      <c r="E704" s="38" t="s">
        <v>363</v>
      </c>
      <c r="F704" s="38" t="s">
        <v>326</v>
      </c>
      <c r="G704" s="76"/>
      <c r="H704" s="48" t="s">
        <v>257</v>
      </c>
      <c r="I704" s="48"/>
      <c r="J704" s="49">
        <v>300</v>
      </c>
      <c r="K704" s="49">
        <v>0</v>
      </c>
      <c r="L704" s="49">
        <v>0</v>
      </c>
      <c r="M704" s="61"/>
    </row>
    <row r="705" spans="1:13" s="2" customFormat="1" ht="73.5" customHeight="1">
      <c r="A705" s="34" t="s">
        <v>171</v>
      </c>
      <c r="B705" s="35" t="s">
        <v>714</v>
      </c>
      <c r="C705" s="44" t="s">
        <v>376</v>
      </c>
      <c r="D705" s="32" t="s">
        <v>429</v>
      </c>
      <c r="E705" s="38" t="s">
        <v>297</v>
      </c>
      <c r="F705" s="38" t="s">
        <v>428</v>
      </c>
      <c r="G705" s="48" t="s">
        <v>178</v>
      </c>
      <c r="H705" s="48" t="s">
        <v>257</v>
      </c>
      <c r="I705" s="48" t="s">
        <v>119</v>
      </c>
      <c r="J705" s="49">
        <v>300</v>
      </c>
      <c r="K705" s="49">
        <v>0</v>
      </c>
      <c r="L705" s="49">
        <v>0</v>
      </c>
      <c r="M705" s="61" t="s">
        <v>303</v>
      </c>
    </row>
    <row r="706" spans="1:13" s="2" customFormat="1" ht="59.25" customHeight="1">
      <c r="A706" s="34" t="s">
        <v>171</v>
      </c>
      <c r="B706" s="35" t="s">
        <v>997</v>
      </c>
      <c r="C706" s="44"/>
      <c r="D706" s="32" t="s">
        <v>311</v>
      </c>
      <c r="E706" s="38" t="s">
        <v>363</v>
      </c>
      <c r="F706" s="38" t="s">
        <v>326</v>
      </c>
      <c r="G706" s="76"/>
      <c r="H706" s="48" t="s">
        <v>995</v>
      </c>
      <c r="I706" s="48"/>
      <c r="J706" s="49">
        <v>365.33591000000001</v>
      </c>
      <c r="K706" s="49">
        <v>0</v>
      </c>
      <c r="L706" s="49">
        <v>0</v>
      </c>
      <c r="M706" s="61"/>
    </row>
    <row r="707" spans="1:13" s="2" customFormat="1" ht="50.25" customHeight="1">
      <c r="A707" s="34" t="s">
        <v>171</v>
      </c>
      <c r="B707" s="35" t="s">
        <v>714</v>
      </c>
      <c r="C707" s="44" t="s">
        <v>376</v>
      </c>
      <c r="D707" s="32" t="s">
        <v>429</v>
      </c>
      <c r="E707" s="38" t="s">
        <v>297</v>
      </c>
      <c r="F707" s="38" t="s">
        <v>428</v>
      </c>
      <c r="G707" s="48" t="s">
        <v>178</v>
      </c>
      <c r="H707" s="48" t="s">
        <v>995</v>
      </c>
      <c r="I707" s="48" t="s">
        <v>119</v>
      </c>
      <c r="J707" s="49">
        <v>365.33591000000001</v>
      </c>
      <c r="K707" s="49">
        <v>0</v>
      </c>
      <c r="L707" s="49">
        <v>0</v>
      </c>
      <c r="M707" s="61" t="s">
        <v>303</v>
      </c>
    </row>
    <row r="708" spans="1:13" s="2" customFormat="1" ht="60.75" customHeight="1">
      <c r="A708" s="34" t="s">
        <v>171</v>
      </c>
      <c r="B708" s="35" t="s">
        <v>975</v>
      </c>
      <c r="C708" s="44"/>
      <c r="D708" s="105" t="s">
        <v>364</v>
      </c>
      <c r="E708" s="43" t="s">
        <v>363</v>
      </c>
      <c r="F708" s="43" t="s">
        <v>326</v>
      </c>
      <c r="G708" s="67"/>
      <c r="H708" s="48">
        <v>1540191030</v>
      </c>
      <c r="I708" s="48"/>
      <c r="J708" s="49">
        <v>3962.3</v>
      </c>
      <c r="K708" s="49">
        <v>0</v>
      </c>
      <c r="L708" s="49">
        <v>0</v>
      </c>
      <c r="M708" s="61"/>
    </row>
    <row r="709" spans="1:13" s="2" customFormat="1" ht="63" customHeight="1">
      <c r="A709" s="34" t="s">
        <v>171</v>
      </c>
      <c r="B709" s="35" t="s">
        <v>625</v>
      </c>
      <c r="C709" s="44" t="s">
        <v>362</v>
      </c>
      <c r="D709" s="32" t="s">
        <v>978</v>
      </c>
      <c r="E709" s="43" t="s">
        <v>297</v>
      </c>
      <c r="F709" s="43" t="s">
        <v>977</v>
      </c>
      <c r="G709" s="44" t="s">
        <v>187</v>
      </c>
      <c r="H709" s="48">
        <v>1540191030</v>
      </c>
      <c r="I709" s="48">
        <v>244</v>
      </c>
      <c r="J709" s="49">
        <v>3962.3</v>
      </c>
      <c r="K709" s="49">
        <v>0</v>
      </c>
      <c r="L709" s="49">
        <v>0</v>
      </c>
      <c r="M709" s="61" t="s">
        <v>303</v>
      </c>
    </row>
    <row r="710" spans="1:13" s="2" customFormat="1" ht="63" customHeight="1">
      <c r="A710" s="34" t="s">
        <v>171</v>
      </c>
      <c r="B710" s="114" t="s">
        <v>1015</v>
      </c>
      <c r="C710" s="115"/>
      <c r="D710" s="120" t="s">
        <v>907</v>
      </c>
      <c r="E710" s="117" t="s">
        <v>363</v>
      </c>
      <c r="F710" s="117" t="s">
        <v>326</v>
      </c>
      <c r="G710" s="108"/>
      <c r="H710" s="124" t="s">
        <v>1016</v>
      </c>
      <c r="I710" s="108"/>
      <c r="J710" s="49">
        <v>1251.567</v>
      </c>
      <c r="K710" s="49">
        <v>0</v>
      </c>
      <c r="L710" s="49">
        <v>0</v>
      </c>
      <c r="M710" s="61"/>
    </row>
    <row r="711" spans="1:13" s="2" customFormat="1" ht="63" customHeight="1">
      <c r="A711" s="34" t="s">
        <v>171</v>
      </c>
      <c r="B711" s="35" t="s">
        <v>714</v>
      </c>
      <c r="C711" s="115" t="s">
        <v>383</v>
      </c>
      <c r="D711" s="123" t="s">
        <v>1017</v>
      </c>
      <c r="E711" s="117" t="s">
        <v>297</v>
      </c>
      <c r="F711" s="117" t="s">
        <v>369</v>
      </c>
      <c r="G711" s="108" t="s">
        <v>183</v>
      </c>
      <c r="H711" s="124" t="s">
        <v>1016</v>
      </c>
      <c r="I711" s="108">
        <v>612</v>
      </c>
      <c r="J711" s="49">
        <f>J710</f>
        <v>1251.567</v>
      </c>
      <c r="K711" s="49">
        <v>0</v>
      </c>
      <c r="L711" s="49">
        <v>0</v>
      </c>
      <c r="M711" s="61" t="s">
        <v>303</v>
      </c>
    </row>
    <row r="712" spans="1:13" s="2" customFormat="1" ht="63" customHeight="1">
      <c r="A712" s="34" t="s">
        <v>171</v>
      </c>
      <c r="B712" s="114" t="s">
        <v>1022</v>
      </c>
      <c r="C712" s="115"/>
      <c r="D712" s="120" t="s">
        <v>907</v>
      </c>
      <c r="E712" s="117" t="s">
        <v>363</v>
      </c>
      <c r="F712" s="117" t="s">
        <v>326</v>
      </c>
      <c r="G712" s="108"/>
      <c r="H712" s="124" t="s">
        <v>1023</v>
      </c>
      <c r="I712" s="48"/>
      <c r="J712" s="49">
        <f>J713</f>
        <v>1895.3140000000001</v>
      </c>
      <c r="K712" s="49">
        <v>0</v>
      </c>
      <c r="L712" s="49">
        <v>0</v>
      </c>
      <c r="M712" s="61"/>
    </row>
    <row r="713" spans="1:13" s="2" customFormat="1" ht="63" customHeight="1">
      <c r="A713" s="34" t="s">
        <v>171</v>
      </c>
      <c r="B713" s="35" t="s">
        <v>714</v>
      </c>
      <c r="C713" s="115" t="s">
        <v>383</v>
      </c>
      <c r="D713" s="123" t="s">
        <v>1017</v>
      </c>
      <c r="E713" s="117" t="s">
        <v>297</v>
      </c>
      <c r="F713" s="117" t="s">
        <v>369</v>
      </c>
      <c r="G713" s="108" t="s">
        <v>183</v>
      </c>
      <c r="H713" s="124" t="s">
        <v>1023</v>
      </c>
      <c r="I713" s="48">
        <v>612</v>
      </c>
      <c r="J713" s="49">
        <v>1895.3140000000001</v>
      </c>
      <c r="K713" s="49">
        <v>0</v>
      </c>
      <c r="L713" s="49">
        <v>0</v>
      </c>
      <c r="M713" s="61" t="s">
        <v>303</v>
      </c>
    </row>
    <row r="714" spans="1:13" s="2" customFormat="1" ht="39.75" customHeight="1">
      <c r="A714" s="34" t="s">
        <v>171</v>
      </c>
      <c r="B714" s="114" t="s">
        <v>635</v>
      </c>
      <c r="C714" s="115"/>
      <c r="D714" s="120" t="s">
        <v>907</v>
      </c>
      <c r="E714" s="1" t="s">
        <v>363</v>
      </c>
      <c r="F714" s="117" t="s">
        <v>326</v>
      </c>
      <c r="G714" s="108"/>
      <c r="H714" s="124" t="s">
        <v>258</v>
      </c>
      <c r="I714" s="48"/>
      <c r="J714" s="49">
        <f>J715+J716+J717+J718+J719</f>
        <v>9148.9209999999985</v>
      </c>
      <c r="K714" s="49">
        <f t="shared" ref="K714:L714" si="27">K715+K716+K717+K718+K719</f>
        <v>8315.8960000000006</v>
      </c>
      <c r="L714" s="49">
        <f t="shared" si="27"/>
        <v>8321.3770000000004</v>
      </c>
      <c r="M714" s="61"/>
    </row>
    <row r="715" spans="1:13" s="2" customFormat="1" ht="135">
      <c r="A715" s="34" t="s">
        <v>171</v>
      </c>
      <c r="B715" s="35" t="s">
        <v>636</v>
      </c>
      <c r="C715" s="44" t="s">
        <v>412</v>
      </c>
      <c r="D715" s="105" t="s">
        <v>413</v>
      </c>
      <c r="E715" s="43" t="s">
        <v>297</v>
      </c>
      <c r="F715" s="43" t="s">
        <v>322</v>
      </c>
      <c r="G715" s="48" t="s">
        <v>187</v>
      </c>
      <c r="H715" s="48" t="s">
        <v>258</v>
      </c>
      <c r="I715" s="48" t="s">
        <v>17</v>
      </c>
      <c r="J715" s="49">
        <v>6056.5249999999996</v>
      </c>
      <c r="K715" s="49">
        <v>6056.5249999999996</v>
      </c>
      <c r="L715" s="49">
        <v>6056.5249999999996</v>
      </c>
      <c r="M715" s="61" t="s">
        <v>295</v>
      </c>
    </row>
    <row r="716" spans="1:13" s="2" customFormat="1" ht="135">
      <c r="A716" s="34" t="s">
        <v>171</v>
      </c>
      <c r="B716" s="35" t="s">
        <v>638</v>
      </c>
      <c r="C716" s="44" t="s">
        <v>412</v>
      </c>
      <c r="D716" s="105" t="s">
        <v>413</v>
      </c>
      <c r="E716" s="43" t="s">
        <v>297</v>
      </c>
      <c r="F716" s="43" t="s">
        <v>322</v>
      </c>
      <c r="G716" s="48" t="s">
        <v>187</v>
      </c>
      <c r="H716" s="48" t="s">
        <v>258</v>
      </c>
      <c r="I716" s="48" t="s">
        <v>19</v>
      </c>
      <c r="J716" s="49">
        <v>1829.0709999999999</v>
      </c>
      <c r="K716" s="49">
        <v>1829.0709999999999</v>
      </c>
      <c r="L716" s="49">
        <v>1829.0709999999999</v>
      </c>
      <c r="M716" s="61" t="s">
        <v>303</v>
      </c>
    </row>
    <row r="717" spans="1:13" s="2" customFormat="1" ht="56.25">
      <c r="A717" s="34" t="s">
        <v>171</v>
      </c>
      <c r="B717" s="35" t="s">
        <v>625</v>
      </c>
      <c r="C717" s="44" t="s">
        <v>412</v>
      </c>
      <c r="D717" s="32" t="s">
        <v>411</v>
      </c>
      <c r="E717" s="38" t="s">
        <v>297</v>
      </c>
      <c r="F717" s="38" t="s">
        <v>410</v>
      </c>
      <c r="G717" s="48" t="s">
        <v>187</v>
      </c>
      <c r="H717" s="48" t="s">
        <v>258</v>
      </c>
      <c r="I717" s="48" t="s">
        <v>3</v>
      </c>
      <c r="J717" s="49">
        <v>1002.456</v>
      </c>
      <c r="K717" s="49">
        <v>160</v>
      </c>
      <c r="L717" s="49">
        <v>160</v>
      </c>
      <c r="M717" s="61" t="s">
        <v>303</v>
      </c>
    </row>
    <row r="718" spans="1:13" s="2" customFormat="1" ht="56.25">
      <c r="A718" s="34" t="s">
        <v>171</v>
      </c>
      <c r="B718" s="35" t="s">
        <v>625</v>
      </c>
      <c r="C718" s="44" t="s">
        <v>412</v>
      </c>
      <c r="D718" s="32" t="s">
        <v>411</v>
      </c>
      <c r="E718" s="38" t="s">
        <v>297</v>
      </c>
      <c r="F718" s="38" t="s">
        <v>410</v>
      </c>
      <c r="G718" s="48" t="s">
        <v>187</v>
      </c>
      <c r="H718" s="48" t="s">
        <v>258</v>
      </c>
      <c r="I718" s="48">
        <v>247</v>
      </c>
      <c r="J718" s="49">
        <v>157.92500000000001</v>
      </c>
      <c r="K718" s="49">
        <v>168.62</v>
      </c>
      <c r="L718" s="49">
        <v>175.36600000000001</v>
      </c>
      <c r="M718" s="61" t="s">
        <v>303</v>
      </c>
    </row>
    <row r="719" spans="1:13" s="2" customFormat="1" ht="56.25">
      <c r="A719" s="34" t="s">
        <v>171</v>
      </c>
      <c r="B719" s="114" t="s">
        <v>666</v>
      </c>
      <c r="C719" s="115" t="s">
        <v>412</v>
      </c>
      <c r="D719" s="123" t="s">
        <v>1092</v>
      </c>
      <c r="E719" s="117" t="s">
        <v>297</v>
      </c>
      <c r="F719" s="117" t="s">
        <v>1093</v>
      </c>
      <c r="G719" s="108" t="s">
        <v>187</v>
      </c>
      <c r="H719" s="48" t="s">
        <v>258</v>
      </c>
      <c r="I719" s="48">
        <v>851</v>
      </c>
      <c r="J719" s="49">
        <v>102.944</v>
      </c>
      <c r="K719" s="49">
        <v>101.68</v>
      </c>
      <c r="L719" s="49">
        <v>100.41500000000001</v>
      </c>
      <c r="M719" s="61" t="s">
        <v>303</v>
      </c>
    </row>
    <row r="720" spans="1:13" s="2" customFormat="1" ht="45">
      <c r="A720" s="34" t="s">
        <v>171</v>
      </c>
      <c r="B720" s="35" t="s">
        <v>724</v>
      </c>
      <c r="C720" s="44"/>
      <c r="D720" s="105" t="s">
        <v>364</v>
      </c>
      <c r="E720" s="43" t="s">
        <v>363</v>
      </c>
      <c r="F720" s="43" t="s">
        <v>326</v>
      </c>
      <c r="G720" s="76"/>
      <c r="H720" s="48" t="s">
        <v>259</v>
      </c>
      <c r="I720" s="48"/>
      <c r="J720" s="49">
        <v>9826.8379999999997</v>
      </c>
      <c r="K720" s="49">
        <v>9826.8379999999997</v>
      </c>
      <c r="L720" s="49">
        <v>9826.8379999999997</v>
      </c>
      <c r="M720" s="61"/>
    </row>
    <row r="721" spans="1:13" s="2" customFormat="1" ht="135">
      <c r="A721" s="34" t="s">
        <v>171</v>
      </c>
      <c r="B721" s="35" t="s">
        <v>636</v>
      </c>
      <c r="C721" s="44" t="s">
        <v>412</v>
      </c>
      <c r="D721" s="105" t="s">
        <v>413</v>
      </c>
      <c r="E721" s="43" t="s">
        <v>297</v>
      </c>
      <c r="F721" s="43" t="s">
        <v>322</v>
      </c>
      <c r="G721" s="48" t="s">
        <v>187</v>
      </c>
      <c r="H721" s="48" t="s">
        <v>259</v>
      </c>
      <c r="I721" s="48" t="s">
        <v>17</v>
      </c>
      <c r="J721" s="49">
        <v>7547.4949999999999</v>
      </c>
      <c r="K721" s="49">
        <v>7547.4949999999999</v>
      </c>
      <c r="L721" s="49">
        <v>7547.4949999999999</v>
      </c>
      <c r="M721" s="61" t="s">
        <v>295</v>
      </c>
    </row>
    <row r="722" spans="1:13" s="2" customFormat="1" ht="135">
      <c r="A722" s="34" t="s">
        <v>171</v>
      </c>
      <c r="B722" s="35" t="s">
        <v>638</v>
      </c>
      <c r="C722" s="44" t="s">
        <v>412</v>
      </c>
      <c r="D722" s="105" t="s">
        <v>413</v>
      </c>
      <c r="E722" s="43" t="s">
        <v>297</v>
      </c>
      <c r="F722" s="43" t="s">
        <v>322</v>
      </c>
      <c r="G722" s="48" t="s">
        <v>187</v>
      </c>
      <c r="H722" s="48" t="s">
        <v>259</v>
      </c>
      <c r="I722" s="48" t="s">
        <v>19</v>
      </c>
      <c r="J722" s="49">
        <v>2279.3429999999998</v>
      </c>
      <c r="K722" s="49">
        <v>2279.3429999999998</v>
      </c>
      <c r="L722" s="49">
        <v>2279.3429999999998</v>
      </c>
      <c r="M722" s="61" t="s">
        <v>303</v>
      </c>
    </row>
    <row r="723" spans="1:13" s="2" customFormat="1" ht="45">
      <c r="A723" s="34" t="s">
        <v>171</v>
      </c>
      <c r="B723" s="35" t="s">
        <v>822</v>
      </c>
      <c r="C723" s="44"/>
      <c r="D723" s="32" t="s">
        <v>364</v>
      </c>
      <c r="E723" s="38" t="s">
        <v>363</v>
      </c>
      <c r="F723" s="38" t="s">
        <v>326</v>
      </c>
      <c r="G723" s="81"/>
      <c r="H723" s="48" t="s">
        <v>260</v>
      </c>
      <c r="I723" s="81"/>
      <c r="J723" s="49">
        <v>2000</v>
      </c>
      <c r="K723" s="49">
        <v>0</v>
      </c>
      <c r="L723" s="49">
        <v>0</v>
      </c>
      <c r="M723" s="61"/>
    </row>
    <row r="724" spans="1:13" s="2" customFormat="1" ht="78.75">
      <c r="A724" s="34" t="s">
        <v>171</v>
      </c>
      <c r="B724" s="35" t="s">
        <v>716</v>
      </c>
      <c r="C724" s="44" t="s">
        <v>362</v>
      </c>
      <c r="D724" s="32" t="s">
        <v>361</v>
      </c>
      <c r="E724" s="38" t="s">
        <v>297</v>
      </c>
      <c r="F724" s="38" t="s">
        <v>360</v>
      </c>
      <c r="G724" s="48" t="s">
        <v>187</v>
      </c>
      <c r="H724" s="48" t="s">
        <v>260</v>
      </c>
      <c r="I724" s="48">
        <v>612</v>
      </c>
      <c r="J724" s="49">
        <v>2000</v>
      </c>
      <c r="K724" s="49">
        <v>0</v>
      </c>
      <c r="L724" s="49">
        <v>0</v>
      </c>
      <c r="M724" s="61" t="s">
        <v>303</v>
      </c>
    </row>
    <row r="725" spans="1:13" s="2" customFormat="1" ht="45">
      <c r="A725" s="34" t="s">
        <v>171</v>
      </c>
      <c r="B725" s="35" t="s">
        <v>777</v>
      </c>
      <c r="C725" s="44"/>
      <c r="D725" s="32" t="s">
        <v>364</v>
      </c>
      <c r="E725" s="38" t="s">
        <v>363</v>
      </c>
      <c r="F725" s="38" t="s">
        <v>326</v>
      </c>
      <c r="G725" s="76"/>
      <c r="H725" s="48" t="s">
        <v>262</v>
      </c>
      <c r="I725" s="48"/>
      <c r="J725" s="49">
        <v>641.52800000000002</v>
      </c>
      <c r="K725" s="49">
        <v>441.52800000000002</v>
      </c>
      <c r="L725" s="49">
        <v>441.52800000000002</v>
      </c>
      <c r="M725" s="61"/>
    </row>
    <row r="726" spans="1:13" s="2" customFormat="1" ht="78.75">
      <c r="A726" s="34" t="s">
        <v>171</v>
      </c>
      <c r="B726" s="35" t="s">
        <v>716</v>
      </c>
      <c r="C726" s="44" t="s">
        <v>362</v>
      </c>
      <c r="D726" s="32" t="s">
        <v>368</v>
      </c>
      <c r="E726" s="38" t="s">
        <v>297</v>
      </c>
      <c r="F726" s="38" t="s">
        <v>367</v>
      </c>
      <c r="G726" s="48" t="s">
        <v>187</v>
      </c>
      <c r="H726" s="48" t="s">
        <v>262</v>
      </c>
      <c r="I726" s="48">
        <v>612</v>
      </c>
      <c r="J726" s="49">
        <v>641.52800000000002</v>
      </c>
      <c r="K726" s="49">
        <v>441.52800000000002</v>
      </c>
      <c r="L726" s="49">
        <v>441.52800000000002</v>
      </c>
      <c r="M726" s="61" t="s">
        <v>303</v>
      </c>
    </row>
    <row r="727" spans="1:13" s="2" customFormat="1" ht="67.5">
      <c r="A727" s="34" t="s">
        <v>171</v>
      </c>
      <c r="B727" s="35" t="s">
        <v>823</v>
      </c>
      <c r="C727" s="44"/>
      <c r="D727" s="82" t="s">
        <v>364</v>
      </c>
      <c r="E727" s="38" t="s">
        <v>363</v>
      </c>
      <c r="F727" s="38" t="s">
        <v>326</v>
      </c>
      <c r="G727" s="76"/>
      <c r="H727" s="48" t="s">
        <v>263</v>
      </c>
      <c r="I727" s="48"/>
      <c r="J727" s="49"/>
      <c r="K727" s="49"/>
      <c r="L727" s="49"/>
      <c r="M727" s="61"/>
    </row>
    <row r="728" spans="1:13" s="2" customFormat="1" ht="78.75">
      <c r="A728" s="34" t="s">
        <v>171</v>
      </c>
      <c r="B728" s="35" t="s">
        <v>716</v>
      </c>
      <c r="C728" s="44" t="s">
        <v>362</v>
      </c>
      <c r="D728" s="82" t="s">
        <v>366</v>
      </c>
      <c r="E728" s="38" t="s">
        <v>297</v>
      </c>
      <c r="F728" s="38" t="s">
        <v>365</v>
      </c>
      <c r="G728" s="48" t="s">
        <v>187</v>
      </c>
      <c r="H728" s="48" t="s">
        <v>263</v>
      </c>
      <c r="I728" s="48" t="s">
        <v>121</v>
      </c>
      <c r="J728" s="49"/>
      <c r="K728" s="49"/>
      <c r="L728" s="49"/>
      <c r="M728" s="61" t="s">
        <v>295</v>
      </c>
    </row>
    <row r="729" spans="1:13" s="2" customFormat="1" ht="67.5">
      <c r="A729" s="34" t="s">
        <v>171</v>
      </c>
      <c r="B729" s="35" t="s">
        <v>784</v>
      </c>
      <c r="C729" s="79"/>
      <c r="D729" s="82" t="s">
        <v>364</v>
      </c>
      <c r="E729" s="38" t="s">
        <v>363</v>
      </c>
      <c r="F729" s="38" t="s">
        <v>326</v>
      </c>
      <c r="G729" s="76"/>
      <c r="H729" s="48" t="s">
        <v>264</v>
      </c>
      <c r="I729" s="48"/>
      <c r="J729" s="49">
        <v>2109.1610000000001</v>
      </c>
      <c r="K729" s="49">
        <v>2109.1610000000001</v>
      </c>
      <c r="L729" s="49">
        <v>2109.1610000000001</v>
      </c>
      <c r="M729" s="61"/>
    </row>
    <row r="730" spans="1:13" s="2" customFormat="1" ht="78.75">
      <c r="A730" s="34" t="s">
        <v>171</v>
      </c>
      <c r="B730" s="35" t="s">
        <v>716</v>
      </c>
      <c r="C730" s="79" t="s">
        <v>362</v>
      </c>
      <c r="D730" s="82" t="s">
        <v>366</v>
      </c>
      <c r="E730" s="38" t="s">
        <v>297</v>
      </c>
      <c r="F730" s="38" t="s">
        <v>365</v>
      </c>
      <c r="G730" s="48" t="s">
        <v>187</v>
      </c>
      <c r="H730" s="48" t="s">
        <v>264</v>
      </c>
      <c r="I730" s="48">
        <v>612</v>
      </c>
      <c r="J730" s="49">
        <v>2109.1610000000001</v>
      </c>
      <c r="K730" s="49">
        <v>2109.1610000000001</v>
      </c>
      <c r="L730" s="49">
        <v>2109.1610000000001</v>
      </c>
      <c r="M730" s="61" t="s">
        <v>295</v>
      </c>
    </row>
    <row r="731" spans="1:13" s="2" customFormat="1" ht="45">
      <c r="A731" s="34" t="s">
        <v>171</v>
      </c>
      <c r="B731" s="35" t="s">
        <v>824</v>
      </c>
      <c r="C731" s="44"/>
      <c r="D731" s="32" t="s">
        <v>364</v>
      </c>
      <c r="E731" s="38" t="s">
        <v>363</v>
      </c>
      <c r="F731" s="38" t="s">
        <v>326</v>
      </c>
      <c r="G731" s="76"/>
      <c r="H731" s="48" t="s">
        <v>265</v>
      </c>
      <c r="I731" s="48"/>
      <c r="J731" s="49">
        <v>258.10000000000002</v>
      </c>
      <c r="K731" s="49">
        <v>0</v>
      </c>
      <c r="L731" s="49">
        <v>0</v>
      </c>
      <c r="M731" s="61"/>
    </row>
    <row r="732" spans="1:13" s="2" customFormat="1" ht="78.75">
      <c r="A732" s="34" t="s">
        <v>171</v>
      </c>
      <c r="B732" s="35" t="s">
        <v>714</v>
      </c>
      <c r="C732" s="44" t="s">
        <v>362</v>
      </c>
      <c r="D732" s="32" t="s">
        <v>361</v>
      </c>
      <c r="E732" s="38" t="s">
        <v>297</v>
      </c>
      <c r="F732" s="38" t="s">
        <v>373</v>
      </c>
      <c r="G732" s="48" t="s">
        <v>187</v>
      </c>
      <c r="H732" s="48" t="s">
        <v>265</v>
      </c>
      <c r="I732" s="48" t="s">
        <v>119</v>
      </c>
      <c r="J732" s="49">
        <v>258.10000000000002</v>
      </c>
      <c r="K732" s="49">
        <v>0</v>
      </c>
      <c r="L732" s="49">
        <v>0</v>
      </c>
      <c r="M732" s="61" t="s">
        <v>303</v>
      </c>
    </row>
    <row r="733" spans="1:13" s="2" customFormat="1" ht="45">
      <c r="A733" s="34" t="s">
        <v>171</v>
      </c>
      <c r="B733" s="35" t="s">
        <v>825</v>
      </c>
      <c r="C733" s="44"/>
      <c r="D733" s="32" t="s">
        <v>364</v>
      </c>
      <c r="E733" s="38" t="s">
        <v>363</v>
      </c>
      <c r="F733" s="38" t="s">
        <v>326</v>
      </c>
      <c r="G733" s="76"/>
      <c r="H733" s="48" t="s">
        <v>266</v>
      </c>
      <c r="I733" s="48"/>
      <c r="J733" s="49">
        <v>186</v>
      </c>
      <c r="K733" s="49">
        <v>0</v>
      </c>
      <c r="L733" s="49">
        <v>0</v>
      </c>
      <c r="M733" s="61"/>
    </row>
    <row r="734" spans="1:13" s="2" customFormat="1" ht="78.75">
      <c r="A734" s="34" t="s">
        <v>171</v>
      </c>
      <c r="B734" s="35" t="s">
        <v>714</v>
      </c>
      <c r="C734" s="44" t="s">
        <v>362</v>
      </c>
      <c r="D734" s="32" t="s">
        <v>361</v>
      </c>
      <c r="E734" s="38" t="s">
        <v>297</v>
      </c>
      <c r="F734" s="38" t="s">
        <v>373</v>
      </c>
      <c r="G734" s="48" t="s">
        <v>187</v>
      </c>
      <c r="H734" s="48" t="s">
        <v>266</v>
      </c>
      <c r="I734" s="48" t="s">
        <v>119</v>
      </c>
      <c r="J734" s="49">
        <v>186</v>
      </c>
      <c r="K734" s="49">
        <v>0</v>
      </c>
      <c r="L734" s="49">
        <v>0</v>
      </c>
      <c r="M734" s="61" t="s">
        <v>303</v>
      </c>
    </row>
    <row r="735" spans="1:13" s="2" customFormat="1" ht="56.25">
      <c r="A735" s="34" t="s">
        <v>171</v>
      </c>
      <c r="B735" s="35" t="s">
        <v>997</v>
      </c>
      <c r="C735" s="44"/>
      <c r="D735" s="32" t="s">
        <v>311</v>
      </c>
      <c r="E735" s="38" t="s">
        <v>363</v>
      </c>
      <c r="F735" s="38" t="s">
        <v>326</v>
      </c>
      <c r="G735" s="76"/>
      <c r="H735" s="48" t="s">
        <v>995</v>
      </c>
      <c r="I735" s="48"/>
      <c r="J735" s="49">
        <v>197.21195</v>
      </c>
      <c r="K735" s="49">
        <v>0</v>
      </c>
      <c r="L735" s="49">
        <v>0</v>
      </c>
      <c r="M735" s="61"/>
    </row>
    <row r="736" spans="1:13" s="2" customFormat="1" ht="67.5">
      <c r="A736" s="34" t="s">
        <v>171</v>
      </c>
      <c r="B736" s="35" t="s">
        <v>714</v>
      </c>
      <c r="C736" s="44" t="s">
        <v>376</v>
      </c>
      <c r="D736" s="32" t="s">
        <v>429</v>
      </c>
      <c r="E736" s="38" t="s">
        <v>297</v>
      </c>
      <c r="F736" s="38" t="s">
        <v>428</v>
      </c>
      <c r="G736" s="48">
        <v>709</v>
      </c>
      <c r="H736" s="48" t="s">
        <v>995</v>
      </c>
      <c r="I736" s="48" t="s">
        <v>119</v>
      </c>
      <c r="J736" s="49">
        <f>J735</f>
        <v>197.21195</v>
      </c>
      <c r="K736" s="49">
        <v>0</v>
      </c>
      <c r="L736" s="49">
        <v>0</v>
      </c>
      <c r="M736" s="61" t="s">
        <v>303</v>
      </c>
    </row>
    <row r="737" spans="1:13" s="2" customFormat="1" ht="78.75">
      <c r="A737" s="34" t="s">
        <v>171</v>
      </c>
      <c r="B737" s="35" t="s">
        <v>826</v>
      </c>
      <c r="C737" s="60"/>
      <c r="D737" s="37" t="s">
        <v>359</v>
      </c>
      <c r="E737" s="38" t="s">
        <v>297</v>
      </c>
      <c r="F737" s="38" t="s">
        <v>309</v>
      </c>
      <c r="G737" s="76"/>
      <c r="H737" s="48" t="s">
        <v>267</v>
      </c>
      <c r="I737" s="48"/>
      <c r="J737" s="49">
        <v>12874</v>
      </c>
      <c r="K737" s="49">
        <v>13892</v>
      </c>
      <c r="L737" s="49">
        <v>14670.9</v>
      </c>
      <c r="M737" s="61"/>
    </row>
    <row r="738" spans="1:13" s="2" customFormat="1" ht="101.25">
      <c r="A738" s="34" t="s">
        <v>171</v>
      </c>
      <c r="B738" s="35" t="s">
        <v>625</v>
      </c>
      <c r="C738" s="60" t="s">
        <v>358</v>
      </c>
      <c r="D738" s="37" t="s">
        <v>357</v>
      </c>
      <c r="E738" s="38" t="s">
        <v>297</v>
      </c>
      <c r="F738" s="38" t="s">
        <v>356</v>
      </c>
      <c r="G738" s="48" t="s">
        <v>33</v>
      </c>
      <c r="H738" s="48" t="s">
        <v>267</v>
      </c>
      <c r="I738" s="48" t="s">
        <v>3</v>
      </c>
      <c r="J738" s="49">
        <v>137.19999999999999</v>
      </c>
      <c r="K738" s="49">
        <v>137.19999999999999</v>
      </c>
      <c r="L738" s="49">
        <v>137.19999999999999</v>
      </c>
      <c r="M738" s="61" t="s">
        <v>303</v>
      </c>
    </row>
    <row r="739" spans="1:13" s="2" customFormat="1" ht="106.5" customHeight="1">
      <c r="A739" s="34" t="s">
        <v>171</v>
      </c>
      <c r="B739" s="35" t="s">
        <v>804</v>
      </c>
      <c r="C739" s="60" t="s">
        <v>358</v>
      </c>
      <c r="D739" s="37" t="s">
        <v>357</v>
      </c>
      <c r="E739" s="38" t="s">
        <v>297</v>
      </c>
      <c r="F739" s="38" t="s">
        <v>356</v>
      </c>
      <c r="G739" s="48" t="s">
        <v>33</v>
      </c>
      <c r="H739" s="48" t="s">
        <v>267</v>
      </c>
      <c r="I739" s="48" t="s">
        <v>240</v>
      </c>
      <c r="J739" s="49">
        <v>7376.5330000000004</v>
      </c>
      <c r="K739" s="49">
        <v>8394.5329999999994</v>
      </c>
      <c r="L739" s="49">
        <v>9173.4330000000009</v>
      </c>
      <c r="M739" s="61" t="s">
        <v>295</v>
      </c>
    </row>
    <row r="740" spans="1:13" s="2" customFormat="1" ht="101.25">
      <c r="A740" s="34" t="s">
        <v>171</v>
      </c>
      <c r="B740" s="35" t="s">
        <v>684</v>
      </c>
      <c r="C740" s="60" t="s">
        <v>358</v>
      </c>
      <c r="D740" s="37" t="s">
        <v>357</v>
      </c>
      <c r="E740" s="38" t="s">
        <v>297</v>
      </c>
      <c r="F740" s="38" t="s">
        <v>356</v>
      </c>
      <c r="G740" s="48" t="s">
        <v>33</v>
      </c>
      <c r="H740" s="48" t="s">
        <v>267</v>
      </c>
      <c r="I740" s="48" t="s">
        <v>85</v>
      </c>
      <c r="J740" s="49">
        <v>5360.2669999999998</v>
      </c>
      <c r="K740" s="49">
        <v>5360.2669999999998</v>
      </c>
      <c r="L740" s="49">
        <v>5360.2669999999998</v>
      </c>
      <c r="M740" s="61" t="s">
        <v>303</v>
      </c>
    </row>
    <row r="741" spans="1:13" s="2" customFormat="1" ht="78.75">
      <c r="A741" s="34" t="s">
        <v>171</v>
      </c>
      <c r="B741" s="35" t="s">
        <v>827</v>
      </c>
      <c r="C741" s="60"/>
      <c r="D741" s="37" t="s">
        <v>355</v>
      </c>
      <c r="E741" s="38" t="s">
        <v>334</v>
      </c>
      <c r="F741" s="77" t="s">
        <v>354</v>
      </c>
      <c r="G741" s="76"/>
      <c r="H741" s="48">
        <v>1540471420</v>
      </c>
      <c r="I741" s="48"/>
      <c r="J741" s="49">
        <v>5380.7</v>
      </c>
      <c r="K741" s="49">
        <v>5380.7</v>
      </c>
      <c r="L741" s="49">
        <v>3587.1</v>
      </c>
      <c r="M741" s="61"/>
    </row>
    <row r="742" spans="1:13" s="2" customFormat="1" ht="78.75">
      <c r="A742" s="34" t="s">
        <v>171</v>
      </c>
      <c r="B742" s="35" t="s">
        <v>660</v>
      </c>
      <c r="C742" s="60" t="s">
        <v>353</v>
      </c>
      <c r="D742" s="37" t="s">
        <v>352</v>
      </c>
      <c r="E742" s="38" t="s">
        <v>297</v>
      </c>
      <c r="F742" s="77" t="s">
        <v>351</v>
      </c>
      <c r="G742" s="48" t="s">
        <v>33</v>
      </c>
      <c r="H742" s="48">
        <v>1540471420</v>
      </c>
      <c r="I742" s="48">
        <v>412</v>
      </c>
      <c r="J742" s="49">
        <v>5380.7</v>
      </c>
      <c r="K742" s="49">
        <v>5380.7</v>
      </c>
      <c r="L742" s="49">
        <v>3587.1</v>
      </c>
      <c r="M742" s="61" t="s">
        <v>303</v>
      </c>
    </row>
    <row r="743" spans="1:13" s="2" customFormat="1" ht="45">
      <c r="A743" s="34" t="s">
        <v>171</v>
      </c>
      <c r="B743" s="35" t="s">
        <v>828</v>
      </c>
      <c r="C743" s="60"/>
      <c r="D743" s="82" t="s">
        <v>364</v>
      </c>
      <c r="E743" s="43" t="s">
        <v>470</v>
      </c>
      <c r="F743" s="43" t="s">
        <v>326</v>
      </c>
      <c r="G743" s="76"/>
      <c r="H743" s="48" t="s">
        <v>268</v>
      </c>
      <c r="I743" s="48"/>
      <c r="J743" s="49"/>
      <c r="K743" s="49"/>
      <c r="L743" s="49"/>
      <c r="M743" s="61"/>
    </row>
    <row r="744" spans="1:13" s="2" customFormat="1" ht="45">
      <c r="A744" s="34" t="s">
        <v>171</v>
      </c>
      <c r="B744" s="35" t="s">
        <v>625</v>
      </c>
      <c r="C744" s="60" t="s">
        <v>450</v>
      </c>
      <c r="D744" s="82" t="s">
        <v>489</v>
      </c>
      <c r="E744" s="43" t="s">
        <v>297</v>
      </c>
      <c r="F744" s="43" t="s">
        <v>488</v>
      </c>
      <c r="G744" s="48" t="s">
        <v>118</v>
      </c>
      <c r="H744" s="48" t="s">
        <v>268</v>
      </c>
      <c r="I744" s="48" t="s">
        <v>3</v>
      </c>
      <c r="J744" s="49"/>
      <c r="K744" s="49"/>
      <c r="L744" s="49"/>
      <c r="M744" s="61" t="s">
        <v>303</v>
      </c>
    </row>
    <row r="745" spans="1:13" s="2" customFormat="1" ht="45">
      <c r="A745" s="34" t="s">
        <v>171</v>
      </c>
      <c r="B745" s="35" t="s">
        <v>635</v>
      </c>
      <c r="C745" s="44"/>
      <c r="D745" s="32" t="s">
        <v>311</v>
      </c>
      <c r="E745" s="43" t="s">
        <v>347</v>
      </c>
      <c r="F745" s="43" t="s">
        <v>326</v>
      </c>
      <c r="G745" s="76"/>
      <c r="H745" s="48" t="s">
        <v>269</v>
      </c>
      <c r="I745" s="48"/>
      <c r="J745" s="49"/>
      <c r="K745" s="49"/>
      <c r="L745" s="49"/>
      <c r="M745" s="61"/>
    </row>
    <row r="746" spans="1:13" s="2" customFormat="1" ht="135">
      <c r="A746" s="34" t="s">
        <v>171</v>
      </c>
      <c r="B746" s="35" t="s">
        <v>636</v>
      </c>
      <c r="C746" s="44" t="s">
        <v>346</v>
      </c>
      <c r="D746" s="32" t="s">
        <v>413</v>
      </c>
      <c r="E746" s="43" t="s">
        <v>297</v>
      </c>
      <c r="F746" s="43" t="s">
        <v>322</v>
      </c>
      <c r="G746" s="48" t="s">
        <v>187</v>
      </c>
      <c r="H746" s="48" t="s">
        <v>269</v>
      </c>
      <c r="I746" s="48" t="s">
        <v>17</v>
      </c>
      <c r="J746" s="49"/>
      <c r="K746" s="49"/>
      <c r="L746" s="49"/>
      <c r="M746" s="61" t="s">
        <v>295</v>
      </c>
    </row>
    <row r="747" spans="1:13" s="2" customFormat="1" ht="135">
      <c r="A747" s="34" t="s">
        <v>171</v>
      </c>
      <c r="B747" s="35" t="s">
        <v>638</v>
      </c>
      <c r="C747" s="44" t="s">
        <v>346</v>
      </c>
      <c r="D747" s="32" t="s">
        <v>413</v>
      </c>
      <c r="E747" s="43" t="s">
        <v>297</v>
      </c>
      <c r="F747" s="43" t="s">
        <v>322</v>
      </c>
      <c r="G747" s="48" t="s">
        <v>187</v>
      </c>
      <c r="H747" s="48" t="s">
        <v>269</v>
      </c>
      <c r="I747" s="48" t="s">
        <v>19</v>
      </c>
      <c r="J747" s="49"/>
      <c r="K747" s="49"/>
      <c r="L747" s="49"/>
      <c r="M747" s="61" t="s">
        <v>303</v>
      </c>
    </row>
    <row r="748" spans="1:13" s="2" customFormat="1" ht="67.5">
      <c r="A748" s="34" t="s">
        <v>171</v>
      </c>
      <c r="B748" s="35" t="s">
        <v>829</v>
      </c>
      <c r="C748" s="60"/>
      <c r="D748" s="82" t="s">
        <v>311</v>
      </c>
      <c r="E748" s="43" t="s">
        <v>347</v>
      </c>
      <c r="F748" s="43" t="s">
        <v>326</v>
      </c>
      <c r="G748" s="81"/>
      <c r="H748" s="48" t="s">
        <v>270</v>
      </c>
      <c r="I748" s="81"/>
      <c r="J748" s="95">
        <v>82</v>
      </c>
      <c r="K748" s="95">
        <v>0</v>
      </c>
      <c r="L748" s="95">
        <v>0</v>
      </c>
      <c r="M748" s="61"/>
    </row>
    <row r="749" spans="1:13" s="2" customFormat="1" ht="67.5">
      <c r="A749" s="34" t="s">
        <v>171</v>
      </c>
      <c r="B749" s="35" t="s">
        <v>625</v>
      </c>
      <c r="C749" s="60" t="s">
        <v>346</v>
      </c>
      <c r="D749" s="82" t="s">
        <v>447</v>
      </c>
      <c r="E749" s="43" t="s">
        <v>297</v>
      </c>
      <c r="F749" s="43" t="s">
        <v>312</v>
      </c>
      <c r="G749" s="48" t="s">
        <v>261</v>
      </c>
      <c r="H749" s="48" t="s">
        <v>270</v>
      </c>
      <c r="I749" s="48" t="s">
        <v>3</v>
      </c>
      <c r="J749" s="95">
        <v>82</v>
      </c>
      <c r="K749" s="95">
        <v>0</v>
      </c>
      <c r="L749" s="95">
        <v>0</v>
      </c>
      <c r="M749" s="61" t="s">
        <v>303</v>
      </c>
    </row>
    <row r="750" spans="1:13" s="2" customFormat="1" ht="23.25" customHeight="1">
      <c r="A750" s="108" t="s">
        <v>171</v>
      </c>
      <c r="B750" s="114" t="s">
        <v>1094</v>
      </c>
      <c r="C750" s="125"/>
      <c r="D750" s="120" t="s">
        <v>907</v>
      </c>
      <c r="E750" s="1" t="s">
        <v>347</v>
      </c>
      <c r="F750" s="117" t="s">
        <v>326</v>
      </c>
      <c r="G750" s="108"/>
      <c r="H750" s="124" t="s">
        <v>1095</v>
      </c>
      <c r="I750" s="108"/>
      <c r="J750" s="95">
        <v>50</v>
      </c>
      <c r="K750" s="95">
        <v>0</v>
      </c>
      <c r="L750" s="95">
        <v>0</v>
      </c>
      <c r="M750" s="61"/>
    </row>
    <row r="751" spans="1:13" s="2" customFormat="1" ht="23.25" customHeight="1">
      <c r="A751" s="108" t="s">
        <v>171</v>
      </c>
      <c r="B751" s="114" t="s">
        <v>714</v>
      </c>
      <c r="C751" s="125" t="s">
        <v>346</v>
      </c>
      <c r="D751" s="116" t="s">
        <v>1096</v>
      </c>
      <c r="E751" s="1" t="s">
        <v>297</v>
      </c>
      <c r="F751" s="1" t="s">
        <v>1097</v>
      </c>
      <c r="G751" s="108" t="s">
        <v>261</v>
      </c>
      <c r="H751" s="124" t="s">
        <v>1095</v>
      </c>
      <c r="I751" s="108" t="s">
        <v>119</v>
      </c>
      <c r="J751" s="95">
        <v>50</v>
      </c>
      <c r="K751" s="95">
        <v>0</v>
      </c>
      <c r="L751" s="95">
        <v>0</v>
      </c>
      <c r="M751" s="61" t="s">
        <v>303</v>
      </c>
    </row>
    <row r="752" spans="1:13" s="2" customFormat="1" ht="45">
      <c r="A752" s="34" t="s">
        <v>171</v>
      </c>
      <c r="B752" s="35" t="s">
        <v>830</v>
      </c>
      <c r="C752" s="60"/>
      <c r="D752" s="82" t="s">
        <v>311</v>
      </c>
      <c r="E752" s="43" t="s">
        <v>347</v>
      </c>
      <c r="F752" s="43" t="s">
        <v>326</v>
      </c>
      <c r="G752" s="81"/>
      <c r="H752" s="48" t="s">
        <v>271</v>
      </c>
      <c r="I752" s="81"/>
      <c r="J752" s="95">
        <v>20</v>
      </c>
      <c r="K752" s="95">
        <v>0</v>
      </c>
      <c r="L752" s="95">
        <v>0</v>
      </c>
      <c r="M752" s="61"/>
    </row>
    <row r="753" spans="1:13" s="2" customFormat="1" ht="70.5" customHeight="1">
      <c r="A753" s="34" t="s">
        <v>171</v>
      </c>
      <c r="B753" s="35" t="s">
        <v>625</v>
      </c>
      <c r="C753" s="60" t="s">
        <v>346</v>
      </c>
      <c r="D753" s="82" t="s">
        <v>447</v>
      </c>
      <c r="E753" s="43" t="s">
        <v>297</v>
      </c>
      <c r="F753" s="43" t="s">
        <v>312</v>
      </c>
      <c r="G753" s="48" t="s">
        <v>261</v>
      </c>
      <c r="H753" s="48" t="s">
        <v>271</v>
      </c>
      <c r="I753" s="48">
        <v>350</v>
      </c>
      <c r="J753" s="49">
        <v>20</v>
      </c>
      <c r="K753" s="49">
        <v>0</v>
      </c>
      <c r="L753" s="49">
        <v>0</v>
      </c>
      <c r="M753" s="61" t="s">
        <v>303</v>
      </c>
    </row>
    <row r="754" spans="1:13" s="2" customFormat="1" ht="78.75">
      <c r="A754" s="34" t="s">
        <v>171</v>
      </c>
      <c r="B754" s="35" t="s">
        <v>831</v>
      </c>
      <c r="C754" s="60"/>
      <c r="D754" s="82" t="s">
        <v>311</v>
      </c>
      <c r="E754" s="43" t="s">
        <v>347</v>
      </c>
      <c r="F754" s="43" t="s">
        <v>326</v>
      </c>
      <c r="G754" s="81"/>
      <c r="H754" s="48" t="s">
        <v>272</v>
      </c>
      <c r="I754" s="81"/>
      <c r="J754" s="95">
        <f>J755</f>
        <v>37.978000000000002</v>
      </c>
      <c r="K754" s="95">
        <f t="shared" ref="K754:L754" si="28">K755</f>
        <v>0</v>
      </c>
      <c r="L754" s="95">
        <f t="shared" si="28"/>
        <v>0</v>
      </c>
      <c r="M754" s="61"/>
    </row>
    <row r="755" spans="1:13" s="2" customFormat="1" ht="56.25">
      <c r="A755" s="34" t="s">
        <v>171</v>
      </c>
      <c r="B755" s="35" t="s">
        <v>714</v>
      </c>
      <c r="C755" s="60" t="s">
        <v>346</v>
      </c>
      <c r="D755" s="82" t="s">
        <v>349</v>
      </c>
      <c r="E755" s="43" t="s">
        <v>297</v>
      </c>
      <c r="F755" s="43" t="s">
        <v>348</v>
      </c>
      <c r="G755" s="48" t="s">
        <v>109</v>
      </c>
      <c r="H755" s="48" t="s">
        <v>272</v>
      </c>
      <c r="I755" s="48" t="s">
        <v>119</v>
      </c>
      <c r="J755" s="49">
        <v>37.978000000000002</v>
      </c>
      <c r="K755" s="49">
        <v>0</v>
      </c>
      <c r="L755" s="49">
        <v>0</v>
      </c>
      <c r="M755" s="61" t="s">
        <v>303</v>
      </c>
    </row>
    <row r="756" spans="1:13" s="2" customFormat="1" ht="78.75">
      <c r="A756" s="34" t="s">
        <v>171</v>
      </c>
      <c r="B756" s="35" t="s">
        <v>832</v>
      </c>
      <c r="C756" s="60"/>
      <c r="D756" s="82" t="s">
        <v>311</v>
      </c>
      <c r="E756" s="43" t="s">
        <v>347</v>
      </c>
      <c r="F756" s="43" t="s">
        <v>326</v>
      </c>
      <c r="G756" s="81"/>
      <c r="H756" s="48" t="s">
        <v>273</v>
      </c>
      <c r="I756" s="81"/>
      <c r="J756" s="95">
        <f>J757</f>
        <v>46.680999999999997</v>
      </c>
      <c r="K756" s="95">
        <f t="shared" ref="K756:L756" si="29">K757</f>
        <v>0</v>
      </c>
      <c r="L756" s="95">
        <f t="shared" si="29"/>
        <v>0</v>
      </c>
      <c r="M756" s="61"/>
    </row>
    <row r="757" spans="1:13" s="2" customFormat="1" ht="56.25">
      <c r="A757" s="34" t="s">
        <v>171</v>
      </c>
      <c r="B757" s="35" t="s">
        <v>714</v>
      </c>
      <c r="C757" s="60" t="s">
        <v>346</v>
      </c>
      <c r="D757" s="82" t="s">
        <v>349</v>
      </c>
      <c r="E757" s="43" t="s">
        <v>297</v>
      </c>
      <c r="F757" s="43" t="s">
        <v>348</v>
      </c>
      <c r="G757" s="48" t="s">
        <v>109</v>
      </c>
      <c r="H757" s="48" t="s">
        <v>273</v>
      </c>
      <c r="I757" s="48" t="s">
        <v>119</v>
      </c>
      <c r="J757" s="49">
        <v>46.680999999999997</v>
      </c>
      <c r="K757" s="49">
        <v>0</v>
      </c>
      <c r="L757" s="49">
        <v>0</v>
      </c>
      <c r="M757" s="61" t="s">
        <v>303</v>
      </c>
    </row>
    <row r="758" spans="1:13" s="2" customFormat="1" ht="78.75">
      <c r="A758" s="34" t="s">
        <v>171</v>
      </c>
      <c r="B758" s="35" t="s">
        <v>833</v>
      </c>
      <c r="C758" s="60"/>
      <c r="D758" s="82" t="s">
        <v>311</v>
      </c>
      <c r="E758" s="43" t="s">
        <v>347</v>
      </c>
      <c r="F758" s="43" t="s">
        <v>326</v>
      </c>
      <c r="G758" s="81"/>
      <c r="H758" s="48" t="s">
        <v>274</v>
      </c>
      <c r="I758" s="81"/>
      <c r="J758" s="95">
        <f>J759</f>
        <v>84.623999999999995</v>
      </c>
      <c r="K758" s="95">
        <f t="shared" ref="K758:L758" si="30">K759</f>
        <v>0</v>
      </c>
      <c r="L758" s="95">
        <f t="shared" si="30"/>
        <v>0</v>
      </c>
      <c r="M758" s="61"/>
    </row>
    <row r="759" spans="1:13" s="2" customFormat="1" ht="70.5" customHeight="1">
      <c r="A759" s="34" t="s">
        <v>171</v>
      </c>
      <c r="B759" s="35" t="s">
        <v>714</v>
      </c>
      <c r="C759" s="60" t="s">
        <v>346</v>
      </c>
      <c r="D759" s="82" t="s">
        <v>349</v>
      </c>
      <c r="E759" s="43" t="s">
        <v>297</v>
      </c>
      <c r="F759" s="43" t="s">
        <v>348</v>
      </c>
      <c r="G759" s="48" t="s">
        <v>109</v>
      </c>
      <c r="H759" s="48" t="s">
        <v>274</v>
      </c>
      <c r="I759" s="48" t="s">
        <v>119</v>
      </c>
      <c r="J759" s="95">
        <v>84.623999999999995</v>
      </c>
      <c r="K759" s="49">
        <v>0</v>
      </c>
      <c r="L759" s="49">
        <v>0</v>
      </c>
      <c r="M759" s="61" t="s">
        <v>303</v>
      </c>
    </row>
    <row r="760" spans="1:13" s="2" customFormat="1" ht="99.75" customHeight="1">
      <c r="A760" s="34" t="s">
        <v>171</v>
      </c>
      <c r="B760" s="35" t="s">
        <v>998</v>
      </c>
      <c r="C760" s="60"/>
      <c r="D760" s="82" t="s">
        <v>311</v>
      </c>
      <c r="E760" s="43" t="s">
        <v>347</v>
      </c>
      <c r="F760" s="43" t="s">
        <v>326</v>
      </c>
      <c r="G760" s="81"/>
      <c r="H760" s="48">
        <v>1740260030</v>
      </c>
      <c r="I760" s="81"/>
      <c r="J760" s="95">
        <f>J761</f>
        <v>595.15</v>
      </c>
      <c r="K760" s="95">
        <f t="shared" ref="K760:L760" si="31">K761</f>
        <v>0</v>
      </c>
      <c r="L760" s="95">
        <f t="shared" si="31"/>
        <v>0</v>
      </c>
      <c r="M760" s="61"/>
    </row>
    <row r="761" spans="1:13" s="2" customFormat="1" ht="85.5" customHeight="1">
      <c r="A761" s="34" t="s">
        <v>171</v>
      </c>
      <c r="B761" s="35" t="s">
        <v>663</v>
      </c>
      <c r="C761" s="60" t="s">
        <v>346</v>
      </c>
      <c r="D761" s="82" t="s">
        <v>345</v>
      </c>
      <c r="E761" s="43" t="s">
        <v>297</v>
      </c>
      <c r="F761" s="43" t="s">
        <v>344</v>
      </c>
      <c r="G761" s="48" t="s">
        <v>109</v>
      </c>
      <c r="H761" s="48">
        <v>1740260030</v>
      </c>
      <c r="I761" s="48">
        <v>612</v>
      </c>
      <c r="J761" s="49">
        <v>595.15</v>
      </c>
      <c r="K761" s="49">
        <v>0</v>
      </c>
      <c r="L761" s="49">
        <v>0</v>
      </c>
      <c r="M761" s="61" t="s">
        <v>303</v>
      </c>
    </row>
    <row r="762" spans="1:13" s="2" customFormat="1" ht="33.75">
      <c r="A762" s="34" t="s">
        <v>171</v>
      </c>
      <c r="B762" s="35" t="s">
        <v>631</v>
      </c>
      <c r="C762" s="60"/>
      <c r="D762" s="32" t="s">
        <v>302</v>
      </c>
      <c r="E762" s="38" t="s">
        <v>301</v>
      </c>
      <c r="F762" s="38" t="s">
        <v>300</v>
      </c>
      <c r="G762" s="81"/>
      <c r="H762" s="48" t="s">
        <v>37</v>
      </c>
      <c r="I762" s="81"/>
      <c r="J762" s="95">
        <v>3170.143</v>
      </c>
      <c r="K762" s="95">
        <v>3170.143</v>
      </c>
      <c r="L762" s="95">
        <v>3170.143</v>
      </c>
      <c r="M762" s="61"/>
    </row>
    <row r="763" spans="1:13" s="2" customFormat="1" ht="67.5">
      <c r="A763" s="34" t="s">
        <v>171</v>
      </c>
      <c r="B763" s="35" t="s">
        <v>632</v>
      </c>
      <c r="C763" s="60" t="s">
        <v>305</v>
      </c>
      <c r="D763" s="32" t="s">
        <v>343</v>
      </c>
      <c r="E763" s="38" t="s">
        <v>297</v>
      </c>
      <c r="F763" s="38" t="s">
        <v>322</v>
      </c>
      <c r="G763" s="48" t="s">
        <v>187</v>
      </c>
      <c r="H763" s="48" t="s">
        <v>37</v>
      </c>
      <c r="I763" s="48" t="s">
        <v>11</v>
      </c>
      <c r="J763" s="49">
        <v>2434.826</v>
      </c>
      <c r="K763" s="49">
        <v>2434.826</v>
      </c>
      <c r="L763" s="49">
        <v>2434.826</v>
      </c>
      <c r="M763" s="61" t="s">
        <v>295</v>
      </c>
    </row>
    <row r="764" spans="1:13" s="2" customFormat="1" ht="67.5">
      <c r="A764" s="34" t="s">
        <v>171</v>
      </c>
      <c r="B764" s="35" t="s">
        <v>633</v>
      </c>
      <c r="C764" s="60" t="s">
        <v>304</v>
      </c>
      <c r="D764" s="32" t="s">
        <v>343</v>
      </c>
      <c r="E764" s="38" t="s">
        <v>297</v>
      </c>
      <c r="F764" s="38" t="s">
        <v>322</v>
      </c>
      <c r="G764" s="48" t="s">
        <v>187</v>
      </c>
      <c r="H764" s="48" t="s">
        <v>37</v>
      </c>
      <c r="I764" s="48" t="s">
        <v>12</v>
      </c>
      <c r="J764" s="49">
        <v>735.31700000000001</v>
      </c>
      <c r="K764" s="49">
        <v>735.31700000000001</v>
      </c>
      <c r="L764" s="49">
        <v>735.31700000000001</v>
      </c>
      <c r="M764" s="61" t="s">
        <v>303</v>
      </c>
    </row>
    <row r="765" spans="1:13" s="2" customFormat="1" ht="67.5">
      <c r="A765" s="34" t="s">
        <v>171</v>
      </c>
      <c r="B765" s="35" t="s">
        <v>837</v>
      </c>
      <c r="C765" s="60"/>
      <c r="D765" s="32" t="s">
        <v>342</v>
      </c>
      <c r="E765" s="38" t="s">
        <v>297</v>
      </c>
      <c r="F765" s="38" t="s">
        <v>341</v>
      </c>
      <c r="G765" s="76"/>
      <c r="H765" s="48" t="s">
        <v>278</v>
      </c>
      <c r="I765" s="48"/>
      <c r="J765" s="49">
        <v>1870.1</v>
      </c>
      <c r="K765" s="49">
        <v>1869.7</v>
      </c>
      <c r="L765" s="49">
        <v>1869.7</v>
      </c>
      <c r="M765" s="61"/>
    </row>
    <row r="766" spans="1:13" s="2" customFormat="1" ht="67.5">
      <c r="A766" s="34" t="s">
        <v>171</v>
      </c>
      <c r="B766" s="35" t="s">
        <v>632</v>
      </c>
      <c r="C766" s="60" t="s">
        <v>336</v>
      </c>
      <c r="D766" s="32" t="s">
        <v>340</v>
      </c>
      <c r="E766" s="38" t="s">
        <v>297</v>
      </c>
      <c r="F766" s="38" t="s">
        <v>322</v>
      </c>
      <c r="G766" s="48" t="s">
        <v>279</v>
      </c>
      <c r="H766" s="48" t="s">
        <v>278</v>
      </c>
      <c r="I766" s="48" t="s">
        <v>11</v>
      </c>
      <c r="J766" s="49">
        <v>1326.415</v>
      </c>
      <c r="K766" s="49">
        <v>1326.415</v>
      </c>
      <c r="L766" s="49">
        <v>1326.415</v>
      </c>
      <c r="M766" s="61" t="s">
        <v>295</v>
      </c>
    </row>
    <row r="767" spans="1:13" s="2" customFormat="1" ht="67.5">
      <c r="A767" s="34" t="s">
        <v>171</v>
      </c>
      <c r="B767" s="35" t="s">
        <v>633</v>
      </c>
      <c r="C767" s="60" t="s">
        <v>336</v>
      </c>
      <c r="D767" s="32" t="s">
        <v>339</v>
      </c>
      <c r="E767" s="38" t="s">
        <v>338</v>
      </c>
      <c r="F767" s="38" t="s">
        <v>337</v>
      </c>
      <c r="G767" s="48" t="s">
        <v>279</v>
      </c>
      <c r="H767" s="48" t="s">
        <v>278</v>
      </c>
      <c r="I767" s="48" t="s">
        <v>12</v>
      </c>
      <c r="J767" s="49">
        <v>400.577</v>
      </c>
      <c r="K767" s="49">
        <v>400.577</v>
      </c>
      <c r="L767" s="49">
        <v>400.577</v>
      </c>
      <c r="M767" s="61" t="s">
        <v>303</v>
      </c>
    </row>
    <row r="768" spans="1:13" s="2" customFormat="1" ht="90">
      <c r="A768" s="34" t="s">
        <v>171</v>
      </c>
      <c r="B768" s="35" t="s">
        <v>625</v>
      </c>
      <c r="C768" s="60" t="s">
        <v>336</v>
      </c>
      <c r="D768" s="32" t="s">
        <v>335</v>
      </c>
      <c r="E768" s="38" t="s">
        <v>334</v>
      </c>
      <c r="F768" s="38" t="s">
        <v>333</v>
      </c>
      <c r="G768" s="48" t="s">
        <v>279</v>
      </c>
      <c r="H768" s="48" t="s">
        <v>278</v>
      </c>
      <c r="I768" s="48" t="s">
        <v>3</v>
      </c>
      <c r="J768" s="49">
        <v>77.108000000000004</v>
      </c>
      <c r="K768" s="49">
        <v>76.707999999999998</v>
      </c>
      <c r="L768" s="49">
        <v>76.707999999999998</v>
      </c>
      <c r="M768" s="61" t="s">
        <v>303</v>
      </c>
    </row>
    <row r="769" spans="1:13" s="2" customFormat="1" ht="90">
      <c r="A769" s="34" t="s">
        <v>171</v>
      </c>
      <c r="B769" s="35" t="s">
        <v>651</v>
      </c>
      <c r="C769" s="60" t="s">
        <v>336</v>
      </c>
      <c r="D769" s="32" t="s">
        <v>335</v>
      </c>
      <c r="E769" s="38" t="s">
        <v>334</v>
      </c>
      <c r="F769" s="38" t="s">
        <v>333</v>
      </c>
      <c r="G769" s="48" t="s">
        <v>279</v>
      </c>
      <c r="H769" s="48" t="s">
        <v>278</v>
      </c>
      <c r="I769" s="48" t="s">
        <v>44</v>
      </c>
      <c r="J769" s="49">
        <v>66</v>
      </c>
      <c r="K769" s="49">
        <v>66</v>
      </c>
      <c r="L769" s="49">
        <v>66</v>
      </c>
      <c r="M769" s="61" t="s">
        <v>303</v>
      </c>
    </row>
    <row r="770" spans="1:13" s="25" customFormat="1" ht="67.5">
      <c r="A770" s="53" t="s">
        <v>280</v>
      </c>
      <c r="B770" s="54" t="s">
        <v>838</v>
      </c>
      <c r="C770" s="106"/>
      <c r="D770" s="56"/>
      <c r="E770" s="89"/>
      <c r="F770" s="89"/>
      <c r="G770" s="85"/>
      <c r="H770" s="58"/>
      <c r="I770" s="58"/>
      <c r="J770" s="86">
        <f>J771+J775+J777+J779+J781+J783+J785+J790+J792+J794+J796+J798</f>
        <v>24914.972000000002</v>
      </c>
      <c r="K770" s="86">
        <f t="shared" ref="K770:L770" si="32">K771+K775+K777+K779+K781+K783+K785+K790+K792+K794+K796+K798+K801</f>
        <v>24612.328999999998</v>
      </c>
      <c r="L770" s="86">
        <f t="shared" si="32"/>
        <v>19498.986000000001</v>
      </c>
      <c r="M770" s="57"/>
    </row>
    <row r="771" spans="1:13" s="2" customFormat="1" ht="45">
      <c r="A771" s="34" t="s">
        <v>280</v>
      </c>
      <c r="B771" s="35" t="s">
        <v>635</v>
      </c>
      <c r="C771" s="44"/>
      <c r="D771" s="37" t="s">
        <v>311</v>
      </c>
      <c r="E771" s="38" t="s">
        <v>310</v>
      </c>
      <c r="F771" s="38" t="s">
        <v>309</v>
      </c>
      <c r="G771" s="76"/>
      <c r="H771" s="48" t="s">
        <v>15</v>
      </c>
      <c r="I771" s="48"/>
      <c r="J771" s="49">
        <v>5064.3320000000003</v>
      </c>
      <c r="K771" s="49">
        <v>5064.3320000000003</v>
      </c>
      <c r="L771" s="49">
        <v>5064.3320000000003</v>
      </c>
      <c r="M771" s="61"/>
    </row>
    <row r="772" spans="1:13" s="2" customFormat="1" ht="135">
      <c r="A772" s="34" t="s">
        <v>280</v>
      </c>
      <c r="B772" s="35" t="s">
        <v>636</v>
      </c>
      <c r="C772" s="44" t="s">
        <v>314</v>
      </c>
      <c r="D772" s="37" t="s">
        <v>332</v>
      </c>
      <c r="E772" s="38" t="s">
        <v>297</v>
      </c>
      <c r="F772" s="38" t="s">
        <v>322</v>
      </c>
      <c r="G772" s="48" t="s">
        <v>16</v>
      </c>
      <c r="H772" s="48" t="s">
        <v>15</v>
      </c>
      <c r="I772" s="48" t="s">
        <v>17</v>
      </c>
      <c r="J772" s="49">
        <v>3843.88</v>
      </c>
      <c r="K772" s="49">
        <v>3843.88</v>
      </c>
      <c r="L772" s="49">
        <v>3843.88</v>
      </c>
      <c r="M772" s="61" t="s">
        <v>295</v>
      </c>
    </row>
    <row r="773" spans="1:13" s="2" customFormat="1" ht="135">
      <c r="A773" s="34" t="s">
        <v>280</v>
      </c>
      <c r="B773" s="35" t="s">
        <v>638</v>
      </c>
      <c r="C773" s="44" t="s">
        <v>314</v>
      </c>
      <c r="D773" s="37" t="s">
        <v>332</v>
      </c>
      <c r="E773" s="38" t="s">
        <v>297</v>
      </c>
      <c r="F773" s="38" t="s">
        <v>322</v>
      </c>
      <c r="G773" s="48" t="s">
        <v>16</v>
      </c>
      <c r="H773" s="48" t="s">
        <v>15</v>
      </c>
      <c r="I773" s="48" t="s">
        <v>19</v>
      </c>
      <c r="J773" s="49">
        <v>1160.8520000000001</v>
      </c>
      <c r="K773" s="49">
        <v>1160.8520000000001</v>
      </c>
      <c r="L773" s="49">
        <v>1160.8520000000001</v>
      </c>
      <c r="M773" s="61" t="s">
        <v>303</v>
      </c>
    </row>
    <row r="774" spans="1:13" s="2" customFormat="1" ht="78.75">
      <c r="A774" s="34" t="s">
        <v>280</v>
      </c>
      <c r="B774" s="35" t="s">
        <v>625</v>
      </c>
      <c r="C774" s="44" t="s">
        <v>314</v>
      </c>
      <c r="D774" s="37" t="s">
        <v>331</v>
      </c>
      <c r="E774" s="38" t="s">
        <v>297</v>
      </c>
      <c r="F774" s="38" t="s">
        <v>320</v>
      </c>
      <c r="G774" s="48" t="s">
        <v>16</v>
      </c>
      <c r="H774" s="48" t="s">
        <v>15</v>
      </c>
      <c r="I774" s="48" t="s">
        <v>3</v>
      </c>
      <c r="J774" s="49">
        <v>59.6</v>
      </c>
      <c r="K774" s="49">
        <v>59.6</v>
      </c>
      <c r="L774" s="49">
        <v>59.6</v>
      </c>
      <c r="M774" s="61" t="s">
        <v>303</v>
      </c>
    </row>
    <row r="775" spans="1:13" s="2" customFormat="1" ht="45">
      <c r="A775" s="34" t="s">
        <v>280</v>
      </c>
      <c r="B775" s="35" t="s">
        <v>626</v>
      </c>
      <c r="C775" s="44"/>
      <c r="D775" s="32" t="s">
        <v>330</v>
      </c>
      <c r="E775" s="38" t="s">
        <v>297</v>
      </c>
      <c r="F775" s="38" t="s">
        <v>329</v>
      </c>
      <c r="G775" s="76"/>
      <c r="H775" s="48" t="s">
        <v>4</v>
      </c>
      <c r="I775" s="48"/>
      <c r="J775" s="49">
        <f>J776</f>
        <v>245.5</v>
      </c>
      <c r="K775" s="49">
        <f t="shared" ref="K775:L775" si="33">K776</f>
        <v>155.4</v>
      </c>
      <c r="L775" s="49">
        <f t="shared" si="33"/>
        <v>155.4</v>
      </c>
      <c r="M775" s="61"/>
    </row>
    <row r="776" spans="1:13" s="2" customFormat="1" ht="78.75">
      <c r="A776" s="34" t="s">
        <v>280</v>
      </c>
      <c r="B776" s="35" t="s">
        <v>625</v>
      </c>
      <c r="C776" s="44" t="s">
        <v>328</v>
      </c>
      <c r="D776" s="37" t="s">
        <v>331</v>
      </c>
      <c r="E776" s="38" t="s">
        <v>297</v>
      </c>
      <c r="F776" s="38" t="s">
        <v>320</v>
      </c>
      <c r="G776" s="48" t="s">
        <v>2</v>
      </c>
      <c r="H776" s="48" t="s">
        <v>4</v>
      </c>
      <c r="I776" s="48" t="s">
        <v>3</v>
      </c>
      <c r="J776" s="49">
        <v>245.5</v>
      </c>
      <c r="K776" s="49">
        <v>155.4</v>
      </c>
      <c r="L776" s="49">
        <v>155.4</v>
      </c>
      <c r="M776" s="61" t="s">
        <v>303</v>
      </c>
    </row>
    <row r="777" spans="1:13" s="2" customFormat="1" ht="45">
      <c r="A777" s="34" t="s">
        <v>280</v>
      </c>
      <c r="B777" s="35" t="s">
        <v>627</v>
      </c>
      <c r="C777" s="51"/>
      <c r="D777" s="32" t="s">
        <v>330</v>
      </c>
      <c r="E777" s="38" t="s">
        <v>297</v>
      </c>
      <c r="F777" s="38" t="s">
        <v>329</v>
      </c>
      <c r="G777" s="76"/>
      <c r="H777" s="48" t="s">
        <v>5</v>
      </c>
      <c r="I777" s="48"/>
      <c r="J777" s="49">
        <v>47</v>
      </c>
      <c r="K777" s="49">
        <v>47</v>
      </c>
      <c r="L777" s="49">
        <v>47</v>
      </c>
      <c r="M777" s="61"/>
    </row>
    <row r="778" spans="1:13" s="2" customFormat="1" ht="78.75">
      <c r="A778" s="34" t="s">
        <v>280</v>
      </c>
      <c r="B778" s="35" t="s">
        <v>625</v>
      </c>
      <c r="C778" s="44" t="s">
        <v>328</v>
      </c>
      <c r="D778" s="37" t="s">
        <v>331</v>
      </c>
      <c r="E778" s="38" t="s">
        <v>297</v>
      </c>
      <c r="F778" s="38" t="s">
        <v>320</v>
      </c>
      <c r="G778" s="48" t="s">
        <v>2</v>
      </c>
      <c r="H778" s="48" t="s">
        <v>5</v>
      </c>
      <c r="I778" s="48" t="s">
        <v>3</v>
      </c>
      <c r="J778" s="49">
        <v>47</v>
      </c>
      <c r="K778" s="49">
        <v>47</v>
      </c>
      <c r="L778" s="49">
        <v>47</v>
      </c>
      <c r="M778" s="61" t="s">
        <v>303</v>
      </c>
    </row>
    <row r="779" spans="1:13" s="2" customFormat="1" ht="45">
      <c r="A779" s="34" t="s">
        <v>280</v>
      </c>
      <c r="B779" s="35" t="s">
        <v>628</v>
      </c>
      <c r="C779" s="44"/>
      <c r="D779" s="32" t="s">
        <v>330</v>
      </c>
      <c r="E779" s="38" t="s">
        <v>297</v>
      </c>
      <c r="F779" s="38" t="s">
        <v>329</v>
      </c>
      <c r="G779" s="76"/>
      <c r="H779" s="48" t="s">
        <v>6</v>
      </c>
      <c r="I779" s="48"/>
      <c r="J779" s="49">
        <v>39.700000000000003</v>
      </c>
      <c r="K779" s="49">
        <v>39.700000000000003</v>
      </c>
      <c r="L779" s="49">
        <v>39.700000000000003</v>
      </c>
      <c r="M779" s="61"/>
    </row>
    <row r="780" spans="1:13" s="2" customFormat="1" ht="78.75">
      <c r="A780" s="34" t="s">
        <v>280</v>
      </c>
      <c r="B780" s="35" t="s">
        <v>625</v>
      </c>
      <c r="C780" s="44" t="s">
        <v>328</v>
      </c>
      <c r="D780" s="37" t="s">
        <v>331</v>
      </c>
      <c r="E780" s="38" t="s">
        <v>297</v>
      </c>
      <c r="F780" s="38" t="s">
        <v>320</v>
      </c>
      <c r="G780" s="48" t="s">
        <v>2</v>
      </c>
      <c r="H780" s="48" t="s">
        <v>6</v>
      </c>
      <c r="I780" s="48" t="s">
        <v>3</v>
      </c>
      <c r="J780" s="49">
        <v>39.700000000000003</v>
      </c>
      <c r="K780" s="49">
        <v>39.700000000000003</v>
      </c>
      <c r="L780" s="49">
        <v>39.700000000000003</v>
      </c>
      <c r="M780" s="61" t="s">
        <v>303</v>
      </c>
    </row>
    <row r="781" spans="1:13" s="2" customFormat="1" ht="45">
      <c r="A781" s="34" t="s">
        <v>280</v>
      </c>
      <c r="B781" s="35" t="s">
        <v>629</v>
      </c>
      <c r="C781" s="51"/>
      <c r="D781" s="32" t="s">
        <v>330</v>
      </c>
      <c r="E781" s="38" t="s">
        <v>297</v>
      </c>
      <c r="F781" s="38" t="s">
        <v>329</v>
      </c>
      <c r="G781" s="76"/>
      <c r="H781" s="48" t="s">
        <v>7</v>
      </c>
      <c r="I781" s="48"/>
      <c r="J781" s="49">
        <v>38.299999999999997</v>
      </c>
      <c r="K781" s="49">
        <v>38.299999999999997</v>
      </c>
      <c r="L781" s="49">
        <v>38.299999999999997</v>
      </c>
      <c r="M781" s="61"/>
    </row>
    <row r="782" spans="1:13" s="2" customFormat="1" ht="78.75">
      <c r="A782" s="34" t="s">
        <v>280</v>
      </c>
      <c r="B782" s="35" t="s">
        <v>625</v>
      </c>
      <c r="C782" s="44" t="s">
        <v>328</v>
      </c>
      <c r="D782" s="37" t="s">
        <v>331</v>
      </c>
      <c r="E782" s="38" t="s">
        <v>297</v>
      </c>
      <c r="F782" s="38" t="s">
        <v>320</v>
      </c>
      <c r="G782" s="48" t="s">
        <v>2</v>
      </c>
      <c r="H782" s="48" t="s">
        <v>7</v>
      </c>
      <c r="I782" s="48" t="s">
        <v>3</v>
      </c>
      <c r="J782" s="49">
        <v>38.299999999999997</v>
      </c>
      <c r="K782" s="49">
        <v>38.299999999999997</v>
      </c>
      <c r="L782" s="49">
        <v>38.299999999999997</v>
      </c>
      <c r="M782" s="61" t="s">
        <v>303</v>
      </c>
    </row>
    <row r="783" spans="1:13" s="2" customFormat="1" ht="78.75">
      <c r="A783" s="34" t="s">
        <v>280</v>
      </c>
      <c r="B783" s="35" t="s">
        <v>630</v>
      </c>
      <c r="C783" s="50"/>
      <c r="D783" s="32" t="s">
        <v>330</v>
      </c>
      <c r="E783" s="38" t="s">
        <v>297</v>
      </c>
      <c r="F783" s="38" t="s">
        <v>329</v>
      </c>
      <c r="G783" s="76"/>
      <c r="H783" s="48" t="s">
        <v>8</v>
      </c>
      <c r="I783" s="48"/>
      <c r="J783" s="49">
        <v>10</v>
      </c>
      <c r="K783" s="49">
        <v>10</v>
      </c>
      <c r="L783" s="49">
        <v>10</v>
      </c>
      <c r="M783" s="61"/>
    </row>
    <row r="784" spans="1:13" s="2" customFormat="1" ht="45">
      <c r="A784" s="34" t="s">
        <v>280</v>
      </c>
      <c r="B784" s="35" t="s">
        <v>625</v>
      </c>
      <c r="C784" s="44" t="s">
        <v>328</v>
      </c>
      <c r="D784" s="37" t="s">
        <v>593</v>
      </c>
      <c r="E784" s="38" t="s">
        <v>297</v>
      </c>
      <c r="F784" s="38" t="s">
        <v>592</v>
      </c>
      <c r="G784" s="48" t="s">
        <v>2</v>
      </c>
      <c r="H784" s="48" t="s">
        <v>8</v>
      </c>
      <c r="I784" s="48" t="s">
        <v>3</v>
      </c>
      <c r="J784" s="49">
        <v>10</v>
      </c>
      <c r="K784" s="49">
        <v>10</v>
      </c>
      <c r="L784" s="49">
        <v>10</v>
      </c>
      <c r="M784" s="61" t="s">
        <v>303</v>
      </c>
    </row>
    <row r="785" spans="1:13" s="2" customFormat="1" ht="33.75">
      <c r="A785" s="34" t="s">
        <v>280</v>
      </c>
      <c r="B785" s="35" t="s">
        <v>631</v>
      </c>
      <c r="C785" s="44"/>
      <c r="D785" s="37" t="s">
        <v>302</v>
      </c>
      <c r="E785" s="38" t="s">
        <v>301</v>
      </c>
      <c r="F785" s="38" t="s">
        <v>300</v>
      </c>
      <c r="G785" s="76"/>
      <c r="H785" s="48" t="s">
        <v>37</v>
      </c>
      <c r="I785" s="48"/>
      <c r="J785" s="49">
        <v>5986.2160000000003</v>
      </c>
      <c r="K785" s="49">
        <v>5988.415</v>
      </c>
      <c r="L785" s="49">
        <v>5989.683</v>
      </c>
      <c r="M785" s="61"/>
    </row>
    <row r="786" spans="1:13" s="2" customFormat="1" ht="78.75">
      <c r="A786" s="34" t="s">
        <v>280</v>
      </c>
      <c r="B786" s="35" t="s">
        <v>632</v>
      </c>
      <c r="C786" s="44" t="s">
        <v>305</v>
      </c>
      <c r="D786" s="37" t="s">
        <v>323</v>
      </c>
      <c r="E786" s="38" t="s">
        <v>297</v>
      </c>
      <c r="F786" s="38" t="s">
        <v>322</v>
      </c>
      <c r="G786" s="48" t="s">
        <v>281</v>
      </c>
      <c r="H786" s="48" t="s">
        <v>37</v>
      </c>
      <c r="I786" s="48" t="s">
        <v>11</v>
      </c>
      <c r="J786" s="49">
        <v>4557.3429999999998</v>
      </c>
      <c r="K786" s="49">
        <v>4557.3429999999998</v>
      </c>
      <c r="L786" s="49">
        <v>4557.3429999999998</v>
      </c>
      <c r="M786" s="61" t="s">
        <v>295</v>
      </c>
    </row>
    <row r="787" spans="1:13" s="2" customFormat="1" ht="56.25">
      <c r="A787" s="34" t="s">
        <v>280</v>
      </c>
      <c r="B787" s="35" t="s">
        <v>839</v>
      </c>
      <c r="C787" s="44" t="s">
        <v>305</v>
      </c>
      <c r="D787" s="37" t="s">
        <v>325</v>
      </c>
      <c r="E787" s="38" t="s">
        <v>297</v>
      </c>
      <c r="F787" s="38" t="s">
        <v>324</v>
      </c>
      <c r="G787" s="48" t="s">
        <v>281</v>
      </c>
      <c r="H787" s="48" t="s">
        <v>37</v>
      </c>
      <c r="I787" s="48" t="s">
        <v>282</v>
      </c>
      <c r="J787" s="49">
        <v>33</v>
      </c>
      <c r="K787" s="49">
        <v>33</v>
      </c>
      <c r="L787" s="49">
        <v>33</v>
      </c>
      <c r="M787" s="61" t="s">
        <v>303</v>
      </c>
    </row>
    <row r="788" spans="1:13" s="2" customFormat="1" ht="78.75">
      <c r="A788" s="34" t="s">
        <v>280</v>
      </c>
      <c r="B788" s="35" t="s">
        <v>633</v>
      </c>
      <c r="C788" s="44" t="s">
        <v>304</v>
      </c>
      <c r="D788" s="37" t="s">
        <v>323</v>
      </c>
      <c r="E788" s="38" t="s">
        <v>297</v>
      </c>
      <c r="F788" s="38" t="s">
        <v>322</v>
      </c>
      <c r="G788" s="48" t="s">
        <v>281</v>
      </c>
      <c r="H788" s="48" t="s">
        <v>37</v>
      </c>
      <c r="I788" s="48" t="s">
        <v>12</v>
      </c>
      <c r="J788" s="49">
        <v>1376.318</v>
      </c>
      <c r="K788" s="49">
        <v>1376.318</v>
      </c>
      <c r="L788" s="49">
        <v>1376.318</v>
      </c>
      <c r="M788" s="61" t="s">
        <v>303</v>
      </c>
    </row>
    <row r="789" spans="1:13" s="2" customFormat="1" ht="78.75">
      <c r="A789" s="34" t="s">
        <v>280</v>
      </c>
      <c r="B789" s="35" t="s">
        <v>625</v>
      </c>
      <c r="C789" s="44" t="s">
        <v>304</v>
      </c>
      <c r="D789" s="37" t="s">
        <v>321</v>
      </c>
      <c r="E789" s="38" t="s">
        <v>297</v>
      </c>
      <c r="F789" s="38" t="s">
        <v>320</v>
      </c>
      <c r="G789" s="48" t="s">
        <v>281</v>
      </c>
      <c r="H789" s="48" t="s">
        <v>37</v>
      </c>
      <c r="I789" s="48" t="s">
        <v>3</v>
      </c>
      <c r="J789" s="49">
        <v>19.555</v>
      </c>
      <c r="K789" s="49">
        <v>21.754000000000001</v>
      </c>
      <c r="L789" s="49">
        <v>23.021999999999998</v>
      </c>
      <c r="M789" s="61" t="s">
        <v>303</v>
      </c>
    </row>
    <row r="790" spans="1:13" s="2" customFormat="1" ht="45">
      <c r="A790" s="34" t="s">
        <v>280</v>
      </c>
      <c r="B790" s="35" t="s">
        <v>840</v>
      </c>
      <c r="C790" s="44"/>
      <c r="D790" s="37" t="s">
        <v>319</v>
      </c>
      <c r="E790" s="38" t="s">
        <v>297</v>
      </c>
      <c r="F790" s="38" t="s">
        <v>318</v>
      </c>
      <c r="G790" s="81"/>
      <c r="H790" s="48" t="s">
        <v>283</v>
      </c>
      <c r="I790" s="81"/>
      <c r="J790" s="95">
        <v>26.302</v>
      </c>
      <c r="K790" s="95">
        <v>26.302</v>
      </c>
      <c r="L790" s="95">
        <v>26.302</v>
      </c>
      <c r="M790" s="61"/>
    </row>
    <row r="791" spans="1:13" s="2" customFormat="1" ht="45">
      <c r="A791" s="34" t="s">
        <v>280</v>
      </c>
      <c r="B791" s="35" t="s">
        <v>841</v>
      </c>
      <c r="C791" s="44" t="s">
        <v>317</v>
      </c>
      <c r="D791" s="37" t="s">
        <v>316</v>
      </c>
      <c r="E791" s="38" t="s">
        <v>297</v>
      </c>
      <c r="F791" s="38" t="s">
        <v>315</v>
      </c>
      <c r="G791" s="48" t="s">
        <v>284</v>
      </c>
      <c r="H791" s="48" t="s">
        <v>283</v>
      </c>
      <c r="I791" s="48" t="s">
        <v>285</v>
      </c>
      <c r="J791" s="49">
        <f>J790</f>
        <v>26.302</v>
      </c>
      <c r="K791" s="49">
        <f t="shared" ref="K791:L791" si="34">K790</f>
        <v>26.302</v>
      </c>
      <c r="L791" s="49">
        <f t="shared" si="34"/>
        <v>26.302</v>
      </c>
      <c r="M791" s="61" t="s">
        <v>303</v>
      </c>
    </row>
    <row r="792" spans="1:13" s="2" customFormat="1" ht="45">
      <c r="A792" s="34" t="s">
        <v>280</v>
      </c>
      <c r="B792" s="35" t="s">
        <v>842</v>
      </c>
      <c r="C792" s="60"/>
      <c r="D792" s="32" t="s">
        <v>302</v>
      </c>
      <c r="E792" s="38" t="s">
        <v>301</v>
      </c>
      <c r="F792" s="38" t="s">
        <v>300</v>
      </c>
      <c r="G792" s="81"/>
      <c r="H792" s="48" t="s">
        <v>286</v>
      </c>
      <c r="I792" s="81"/>
      <c r="J792" s="95">
        <f>J793</f>
        <v>55.968000000000004</v>
      </c>
      <c r="K792" s="95">
        <f t="shared" ref="K792:L792" si="35">K793</f>
        <v>195</v>
      </c>
      <c r="L792" s="95">
        <f t="shared" si="35"/>
        <v>195</v>
      </c>
      <c r="M792" s="61"/>
    </row>
    <row r="793" spans="1:13" s="2" customFormat="1" ht="33.75">
      <c r="A793" s="34" t="s">
        <v>280</v>
      </c>
      <c r="B793" s="35" t="s">
        <v>698</v>
      </c>
      <c r="C793" s="60" t="s">
        <v>314</v>
      </c>
      <c r="D793" s="32" t="s">
        <v>313</v>
      </c>
      <c r="E793" s="38" t="s">
        <v>297</v>
      </c>
      <c r="F793" s="38" t="s">
        <v>312</v>
      </c>
      <c r="G793" s="48" t="s">
        <v>16</v>
      </c>
      <c r="H793" s="48" t="s">
        <v>286</v>
      </c>
      <c r="I793" s="48" t="s">
        <v>101</v>
      </c>
      <c r="J793" s="49">
        <v>55.968000000000004</v>
      </c>
      <c r="K793" s="49">
        <v>195</v>
      </c>
      <c r="L793" s="49">
        <v>195</v>
      </c>
      <c r="M793" s="61" t="s">
        <v>303</v>
      </c>
    </row>
    <row r="794" spans="1:13" s="2" customFormat="1" ht="45">
      <c r="A794" s="34" t="s">
        <v>280</v>
      </c>
      <c r="B794" s="35" t="s">
        <v>843</v>
      </c>
      <c r="C794" s="60"/>
      <c r="D794" s="32" t="s">
        <v>311</v>
      </c>
      <c r="E794" s="38" t="s">
        <v>310</v>
      </c>
      <c r="F794" s="38" t="s">
        <v>309</v>
      </c>
      <c r="G794" s="81"/>
      <c r="H794" s="48" t="s">
        <v>287</v>
      </c>
      <c r="I794" s="81"/>
      <c r="J794" s="95">
        <v>8501.6540000000005</v>
      </c>
      <c r="K794" s="95">
        <v>10547.88</v>
      </c>
      <c r="L794" s="95">
        <v>5433.2690000000002</v>
      </c>
      <c r="M794" s="61"/>
    </row>
    <row r="795" spans="1:13" s="2" customFormat="1" ht="67.5">
      <c r="A795" s="34" t="s">
        <v>280</v>
      </c>
      <c r="B795" s="35" t="s">
        <v>844</v>
      </c>
      <c r="C795" s="60" t="s">
        <v>308</v>
      </c>
      <c r="D795" s="32" t="s">
        <v>307</v>
      </c>
      <c r="E795" s="38" t="s">
        <v>297</v>
      </c>
      <c r="F795" s="38" t="s">
        <v>306</v>
      </c>
      <c r="G795" s="48" t="s">
        <v>165</v>
      </c>
      <c r="H795" s="48" t="s">
        <v>287</v>
      </c>
      <c r="I795" s="48" t="s">
        <v>288</v>
      </c>
      <c r="J795" s="95">
        <v>8501.6540000000005</v>
      </c>
      <c r="K795" s="95">
        <v>10547.88</v>
      </c>
      <c r="L795" s="95">
        <v>5433.2690000000002</v>
      </c>
      <c r="M795" s="61" t="s">
        <v>303</v>
      </c>
    </row>
    <row r="796" spans="1:13" s="2" customFormat="1" ht="33.75">
      <c r="A796" s="34" t="s">
        <v>280</v>
      </c>
      <c r="B796" s="35" t="s">
        <v>845</v>
      </c>
      <c r="C796" s="44"/>
      <c r="D796" s="37" t="s">
        <v>302</v>
      </c>
      <c r="E796" s="38" t="s">
        <v>301</v>
      </c>
      <c r="F796" s="38" t="s">
        <v>300</v>
      </c>
      <c r="G796" s="81"/>
      <c r="H796" s="48" t="s">
        <v>289</v>
      </c>
      <c r="I796" s="81"/>
      <c r="J796" s="95">
        <v>2500</v>
      </c>
      <c r="K796" s="95">
        <v>2500</v>
      </c>
      <c r="L796" s="95">
        <v>2500</v>
      </c>
      <c r="M796" s="61"/>
    </row>
    <row r="797" spans="1:13" s="2" customFormat="1" ht="104.25" customHeight="1">
      <c r="A797" s="34" t="s">
        <v>280</v>
      </c>
      <c r="B797" s="35" t="s">
        <v>844</v>
      </c>
      <c r="C797" s="44" t="s">
        <v>299</v>
      </c>
      <c r="D797" s="37" t="s">
        <v>298</v>
      </c>
      <c r="E797" s="38" t="s">
        <v>297</v>
      </c>
      <c r="F797" s="38" t="s">
        <v>296</v>
      </c>
      <c r="G797" s="48" t="s">
        <v>290</v>
      </c>
      <c r="H797" s="48" t="s">
        <v>289</v>
      </c>
      <c r="I797" s="48" t="s">
        <v>288</v>
      </c>
      <c r="J797" s="95">
        <v>2500</v>
      </c>
      <c r="K797" s="95">
        <v>2500</v>
      </c>
      <c r="L797" s="95">
        <v>2500</v>
      </c>
      <c r="M797" s="61" t="s">
        <v>303</v>
      </c>
    </row>
    <row r="798" spans="1:13" s="2" customFormat="1" ht="94.5" customHeight="1">
      <c r="A798" s="34" t="s">
        <v>280</v>
      </c>
      <c r="B798" s="35" t="s">
        <v>976</v>
      </c>
      <c r="C798" s="44"/>
      <c r="D798" s="37" t="s">
        <v>311</v>
      </c>
      <c r="E798" s="38" t="s">
        <v>942</v>
      </c>
      <c r="F798" s="38" t="s">
        <v>309</v>
      </c>
      <c r="G798" s="48"/>
      <c r="H798" s="48">
        <v>9990000280</v>
      </c>
      <c r="I798" s="48"/>
      <c r="J798" s="95">
        <v>2400</v>
      </c>
      <c r="K798" s="95">
        <v>0</v>
      </c>
      <c r="L798" s="95">
        <v>0</v>
      </c>
      <c r="M798" s="61"/>
    </row>
    <row r="799" spans="1:13" s="2" customFormat="1" ht="45">
      <c r="A799" s="34" t="s">
        <v>280</v>
      </c>
      <c r="B799" s="35" t="s">
        <v>844</v>
      </c>
      <c r="C799" s="44" t="s">
        <v>314</v>
      </c>
      <c r="D799" s="37" t="s">
        <v>943</v>
      </c>
      <c r="E799" s="38" t="s">
        <v>297</v>
      </c>
      <c r="F799" s="38"/>
      <c r="G799" s="44" t="s">
        <v>16</v>
      </c>
      <c r="H799" s="48">
        <v>9990000280</v>
      </c>
      <c r="I799" s="48">
        <v>870</v>
      </c>
      <c r="J799" s="95">
        <v>2400</v>
      </c>
      <c r="K799" s="95">
        <v>0</v>
      </c>
      <c r="L799" s="95">
        <v>0</v>
      </c>
      <c r="M799" s="61" t="s">
        <v>303</v>
      </c>
    </row>
    <row r="800" spans="1:13" s="2" customFormat="1" ht="57" customHeight="1">
      <c r="A800" s="34" t="s">
        <v>936</v>
      </c>
      <c r="B800" s="35" t="s">
        <v>937</v>
      </c>
      <c r="C800" s="44"/>
      <c r="D800" s="37" t="s">
        <v>311</v>
      </c>
      <c r="E800" s="38" t="s">
        <v>942</v>
      </c>
      <c r="F800" s="38" t="s">
        <v>309</v>
      </c>
      <c r="G800" s="48"/>
      <c r="H800" s="48" t="s">
        <v>940</v>
      </c>
      <c r="I800" s="48"/>
      <c r="J800" s="95">
        <v>2300</v>
      </c>
      <c r="K800" s="95">
        <v>0</v>
      </c>
      <c r="L800" s="95">
        <v>0</v>
      </c>
      <c r="M800" s="61"/>
    </row>
    <row r="801" spans="1:13" s="2" customFormat="1" ht="45">
      <c r="A801" s="34">
        <v>793</v>
      </c>
      <c r="B801" s="35" t="s">
        <v>938</v>
      </c>
      <c r="C801" s="44" t="s">
        <v>941</v>
      </c>
      <c r="D801" s="37" t="s">
        <v>943</v>
      </c>
      <c r="E801" s="38" t="s">
        <v>297</v>
      </c>
      <c r="F801" s="38"/>
      <c r="G801" s="44" t="s">
        <v>939</v>
      </c>
      <c r="H801" s="48" t="s">
        <v>940</v>
      </c>
      <c r="I801" s="48">
        <v>880</v>
      </c>
      <c r="J801" s="95">
        <v>2300</v>
      </c>
      <c r="K801" s="95">
        <v>0</v>
      </c>
      <c r="L801" s="95">
        <v>0</v>
      </c>
      <c r="M801" s="61" t="s">
        <v>303</v>
      </c>
    </row>
    <row r="802" spans="1:13" s="2" customFormat="1" ht="56.25">
      <c r="A802" s="61"/>
      <c r="B802" s="80" t="s">
        <v>294</v>
      </c>
      <c r="C802" s="51" t="s">
        <v>293</v>
      </c>
      <c r="D802" s="107" t="s">
        <v>292</v>
      </c>
      <c r="E802" s="61" t="s">
        <v>291</v>
      </c>
      <c r="F802" s="43" t="s">
        <v>868</v>
      </c>
      <c r="G802" s="61"/>
      <c r="H802" s="61"/>
      <c r="I802" s="61"/>
      <c r="J802" s="95">
        <v>0</v>
      </c>
      <c r="K802" s="95">
        <v>13460.59</v>
      </c>
      <c r="L802" s="95">
        <v>28167.519</v>
      </c>
      <c r="M802" s="61"/>
    </row>
  </sheetData>
  <autoFilter ref="A7:M802">
    <filterColumn colId="6"/>
    <filterColumn colId="7"/>
  </autoFilter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OSP_EXP&lt;/Code&gt;&#10;  &lt;ObjectCode&gt;SQUERY_ROSP_EXP&lt;/ObjectCode&gt;&#10;  &lt;DocName&gt;Вариант (новый от 24.10.2019 08_36_18)(Бюджетная роспись (расходы))&lt;/DocName&gt;&#10;  &lt;VariantName&gt;Вариант (новый от 24.10.2019 08:36:18)&lt;/VariantName&gt;&#10;  &lt;VariantLink&gt;267404193&lt;/VariantLink&gt;&#10;  &lt;ReportCode&gt;C26EF2DD8B0C466BB467D86BEF4B51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410.0540120250.244.."/>
  </Parameters>
</MailMerge>
</file>

<file path=customXml/itemProps1.xml><?xml version="1.0" encoding="utf-8"?>
<ds:datastoreItem xmlns:ds="http://schemas.openxmlformats.org/officeDocument/2006/customXml" ds:itemID="{02625B0C-6481-4BC3-85D2-E91CCD2D77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РРО 2025-2027</vt:lpstr>
      <vt:lpstr>на 10.03.2025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WIN10-PRO\ms</dc:creator>
  <cp:lastModifiedBy>finupr</cp:lastModifiedBy>
  <dcterms:created xsi:type="dcterms:W3CDTF">2023-11-13T05:01:56Z</dcterms:created>
  <dcterms:modified xsi:type="dcterms:W3CDTF">2025-04-07T12:18:21Z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08_36_18)(Бюджетная роспись (расходы))</vt:lpwstr>
  </property>
  <property fmtid="{D5CDD505-2E9C-101B-9397-08002B2CF9AE}" pid="3" name="Название отчета">
    <vt:lpwstr>Вариант (новый от 24.10.2019 08_36_18)(2).xlsx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fu_raduj_10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